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0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400" yWindow="-15" windowWidth="14445" windowHeight="12585"/>
  </bookViews>
  <sheets>
    <sheet name="Dec-2011 Example" sheetId="7" r:id="rId1"/>
    <sheet name="Comparison of Methods" sheetId="1" r:id="rId2"/>
    <sheet name="Stipulated Method" sheetId="2" r:id="rId3"/>
    <sheet name="Allocated Method" sheetId="3" r:id="rId4"/>
    <sheet name="UT Hypothetical Actual NPC" sheetId="4" r:id="rId5"/>
    <sheet name="Utah Summarized NPC in Rates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\0" localSheetId="4">[1]Jan!#REF!</definedName>
    <definedName name="\0">[1]Jan!#REF!</definedName>
    <definedName name="\A" localSheetId="2">#REF!</definedName>
    <definedName name="\A" localSheetId="4">#REF!</definedName>
    <definedName name="\A">#REF!</definedName>
    <definedName name="\B" localSheetId="2">#REF!</definedName>
    <definedName name="\B" localSheetId="4">#REF!</definedName>
    <definedName name="\B">#REF!</definedName>
    <definedName name="\BACK1" localSheetId="2">#REF!</definedName>
    <definedName name="\BACK1" localSheetId="4">#REF!</definedName>
    <definedName name="\BACK1">#REF!</definedName>
    <definedName name="\BLOCK" localSheetId="4">#REF!</definedName>
    <definedName name="\BLOCK">#REF!</definedName>
    <definedName name="\BLOCKT" localSheetId="4">#REF!</definedName>
    <definedName name="\BLOCKT">#REF!</definedName>
    <definedName name="\C" localSheetId="4">#REF!</definedName>
    <definedName name="\C">#REF!</definedName>
    <definedName name="\COMP" localSheetId="4">#REF!</definedName>
    <definedName name="\COMP">#REF!</definedName>
    <definedName name="\COMPT" localSheetId="4">#REF!</definedName>
    <definedName name="\COMPT">#REF!</definedName>
    <definedName name="\E" localSheetId="4">#REF!</definedName>
    <definedName name="\E">#REF!</definedName>
    <definedName name="\G" localSheetId="4">#REF!</definedName>
    <definedName name="\G">#REF!</definedName>
    <definedName name="\I" localSheetId="4">#REF!</definedName>
    <definedName name="\I">#REF!</definedName>
    <definedName name="\K" localSheetId="4">#REF!</definedName>
    <definedName name="\K">#REF!</definedName>
    <definedName name="\L" localSheetId="4">#REF!</definedName>
    <definedName name="\L">#REF!</definedName>
    <definedName name="\M" localSheetId="2">[1]Jan!#REF!</definedName>
    <definedName name="\M" localSheetId="4">[1]Jan!#REF!</definedName>
    <definedName name="\M">[1]Jan!#REF!</definedName>
    <definedName name="\P" localSheetId="2">#REF!</definedName>
    <definedName name="\P" localSheetId="4">#REF!</definedName>
    <definedName name="\P">#REF!</definedName>
    <definedName name="\Q" localSheetId="2">[2]Actual!#REF!</definedName>
    <definedName name="\Q" localSheetId="4">[2]Actual!#REF!</definedName>
    <definedName name="\Q">[2]Actual!#REF!</definedName>
    <definedName name="\R" localSheetId="2">#REF!</definedName>
    <definedName name="\R" localSheetId="4">#REF!</definedName>
    <definedName name="\R">#REF!</definedName>
    <definedName name="\S" localSheetId="2">#REF!</definedName>
    <definedName name="\S" localSheetId="4">#REF!</definedName>
    <definedName name="\S">#REF!</definedName>
    <definedName name="\TABLE1" localSheetId="2">#REF!</definedName>
    <definedName name="\TABLE1" localSheetId="4">#REF!</definedName>
    <definedName name="\TABLE1">#REF!</definedName>
    <definedName name="\TABLE2" localSheetId="4">#REF!</definedName>
    <definedName name="\TABLE2">#REF!</definedName>
    <definedName name="\TABLEA" localSheetId="4">#REF!</definedName>
    <definedName name="\TABLEA">#REF!</definedName>
    <definedName name="\TBL1" localSheetId="4">#REF!</definedName>
    <definedName name="\TBL1">#REF!</definedName>
    <definedName name="\TBL2" localSheetId="4">#REF!</definedName>
    <definedName name="\TBL2">#REF!</definedName>
    <definedName name="\TBL3" localSheetId="4">#REF!</definedName>
    <definedName name="\TBL3">#REF!</definedName>
    <definedName name="\TBL4" localSheetId="4">#REF!</definedName>
    <definedName name="\TBL4">#REF!</definedName>
    <definedName name="\TBL5" localSheetId="4">#REF!</definedName>
    <definedName name="\TBL5">#REF!</definedName>
    <definedName name="\W" localSheetId="4">#REF!</definedName>
    <definedName name="\W">#REF!</definedName>
    <definedName name="\WORK1" localSheetId="4">#REF!</definedName>
    <definedName name="\WORK1">#REF!</definedName>
    <definedName name="\X" localSheetId="4">#REF!</definedName>
    <definedName name="\X">#REF!</definedName>
    <definedName name="\Z" localSheetId="4">#REF!</definedName>
    <definedName name="\Z">#REF!</definedName>
    <definedName name="__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3" hidden="1">{#N/A,#N/A,FALSE,"Summary";#N/A,#N/A,FALSE,"SmPlants";#N/A,#N/A,FALSE,"Utah";#N/A,#N/A,FALSE,"Idaho";#N/A,#N/A,FALSE,"Lewis River";#N/A,#N/A,FALSE,"NrthUmpq";#N/A,#N/A,FALSE,"KlamRog"}</definedName>
    <definedName name="______OM1" localSheetId="2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3" hidden="1">{#N/A,#N/A,FALSE,"Summary";#N/A,#N/A,FALSE,"SmPlants";#N/A,#N/A,FALSE,"Utah";#N/A,#N/A,FALSE,"Idaho";#N/A,#N/A,FALSE,"Lewis River";#N/A,#N/A,FALSE,"NrthUmpq";#N/A,#N/A,FALSE,"KlamRog"}</definedName>
    <definedName name="_____OM1" localSheetId="2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3" hidden="1">{#N/A,#N/A,FALSE,"Summary";#N/A,#N/A,FALSE,"SmPlants";#N/A,#N/A,FALSE,"Utah";#N/A,#N/A,FALSE,"Idaho";#N/A,#N/A,FALSE,"Lewis River";#N/A,#N/A,FALSE,"NrthUmpq";#N/A,#N/A,FALSE,"KlamRog"}</definedName>
    <definedName name="____OM1" localSheetId="2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DAT1" localSheetId="2">#REF!</definedName>
    <definedName name="___DAT1" localSheetId="4">#REF!</definedName>
    <definedName name="___DAT1">#REF!</definedName>
    <definedName name="___DAT11" localSheetId="2">[3]Sheet1!#REF!</definedName>
    <definedName name="___DAT11" localSheetId="4">[3]Sheet1!#REF!</definedName>
    <definedName name="___DAT11">[3]Sheet1!#REF!</definedName>
    <definedName name="___DAT12" localSheetId="4">[3]Sheet1!#REF!</definedName>
    <definedName name="___DAT12">[3]Sheet1!#REF!</definedName>
    <definedName name="___DAT2" localSheetId="2">#REF!</definedName>
    <definedName name="___DAT2" localSheetId="4">#REF!</definedName>
    <definedName name="___DAT2">#REF!</definedName>
    <definedName name="___DAT3" localSheetId="2">#REF!</definedName>
    <definedName name="___DAT3" localSheetId="4">#REF!</definedName>
    <definedName name="___DAT3">#REF!</definedName>
    <definedName name="___DAT4" localSheetId="2">#REF!</definedName>
    <definedName name="___DAT4" localSheetId="4">#REF!</definedName>
    <definedName name="___DAT4">#REF!</definedName>
    <definedName name="___DAT5" localSheetId="4">#REF!</definedName>
    <definedName name="___DAT5">#REF!</definedName>
    <definedName name="___DAT6" localSheetId="4">#REF!</definedName>
    <definedName name="___DAT6">#REF!</definedName>
    <definedName name="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3" hidden="1">{#N/A,#N/A,FALSE,"Summary";#N/A,#N/A,FALSE,"SmPlants";#N/A,#N/A,FALSE,"Utah";#N/A,#N/A,FALSE,"Idaho";#N/A,#N/A,FALSE,"Lewis River";#N/A,#N/A,FALSE,"NrthUmpq";#N/A,#N/A,FALSE,"KlamRog"}</definedName>
    <definedName name="___OM1" localSheetId="2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2" hidden="1">[4]Inputs!#REF!</definedName>
    <definedName name="__123Graph_A" localSheetId="4" hidden="1">[4]Inputs!#REF!</definedName>
    <definedName name="__123Graph_A" hidden="1">[4]Inputs!#REF!</definedName>
    <definedName name="__123Graph_B" localSheetId="2" hidden="1">[4]Inputs!#REF!</definedName>
    <definedName name="__123Graph_B" localSheetId="4" hidden="1">[4]Inputs!#REF!</definedName>
    <definedName name="__123Graph_B" hidden="1">[4]Inputs!#REF!</definedName>
    <definedName name="__123Graph_D" localSheetId="2" hidden="1">[4]Inputs!#REF!</definedName>
    <definedName name="__123Graph_D" localSheetId="4" hidden="1">[4]Inputs!#REF!</definedName>
    <definedName name="__123Graph_D" hidden="1">[4]Inputs!#REF!</definedName>
    <definedName name="__123Graph_E" hidden="1">[5]Input!$E$22:$E$37</definedName>
    <definedName name="__123Graph_F" hidden="1">[5]Input!$D$22:$D$37</definedName>
    <definedName name="__att3" localSheetId="2">#REF!</definedName>
    <definedName name="__att3" localSheetId="4">#REF!</definedName>
    <definedName name="__att3">#REF!</definedName>
    <definedName name="__att7" localSheetId="2">#REF!</definedName>
    <definedName name="__att7" localSheetId="4">#REF!</definedName>
    <definedName name="__att7">#REF!</definedName>
    <definedName name="__DAT1" localSheetId="2">#REF!</definedName>
    <definedName name="__DAT1" localSheetId="4">#REF!</definedName>
    <definedName name="__DAT1">#REF!</definedName>
    <definedName name="__DAT11" localSheetId="2">[3]Sheet1!#REF!</definedName>
    <definedName name="__DAT11" localSheetId="4">[3]Sheet1!#REF!</definedName>
    <definedName name="__DAT11">[3]Sheet1!#REF!</definedName>
    <definedName name="__DAT12" localSheetId="2">[3]Sheet1!#REF!</definedName>
    <definedName name="__DAT12" localSheetId="4">[3]Sheet1!#REF!</definedName>
    <definedName name="__DAT12">[3]Sheet1!#REF!</definedName>
    <definedName name="__DAT2" localSheetId="2">#REF!</definedName>
    <definedName name="__DAT2" localSheetId="4">#REF!</definedName>
    <definedName name="__DAT2">#REF!</definedName>
    <definedName name="__DAT3" localSheetId="2">#REF!</definedName>
    <definedName name="__DAT3" localSheetId="4">#REF!</definedName>
    <definedName name="__DAT3">#REF!</definedName>
    <definedName name="__DAT4" localSheetId="2">#REF!</definedName>
    <definedName name="__DAT4" localSheetId="4">#REF!</definedName>
    <definedName name="__DAT4">#REF!</definedName>
    <definedName name="__DAT5" localSheetId="4">#REF!</definedName>
    <definedName name="__DAT5">#REF!</definedName>
    <definedName name="__DAT6" localSheetId="4">#REF!</definedName>
    <definedName name="__DAT6">#REF!</definedName>
    <definedName name="__j1" localSheetId="3" hidden="1">{"PRINT",#N/A,TRUE,"APPA";"PRINT",#N/A,TRUE,"APS";"PRINT",#N/A,TRUE,"BHPL";"PRINT",#N/A,TRUE,"BHPL2";"PRINT",#N/A,TRUE,"CDWR";"PRINT",#N/A,TRUE,"EWEB";"PRINT",#N/A,TRUE,"LADWP";"PRINT",#N/A,TRUE,"NEVBASE"}</definedName>
    <definedName name="__j1" localSheetId="2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3" hidden="1">{"PRINT",#N/A,TRUE,"APPA";"PRINT",#N/A,TRUE,"APS";"PRINT",#N/A,TRUE,"BHPL";"PRINT",#N/A,TRUE,"BHPL2";"PRINT",#N/A,TRUE,"CDWR";"PRINT",#N/A,TRUE,"EWEB";"PRINT",#N/A,TRUE,"LADWP";"PRINT",#N/A,TRUE,"NEVBASE"}</definedName>
    <definedName name="__j2" localSheetId="2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3" hidden="1">{"PRINT",#N/A,TRUE,"APPA";"PRINT",#N/A,TRUE,"APS";"PRINT",#N/A,TRUE,"BHPL";"PRINT",#N/A,TRUE,"BHPL2";"PRINT",#N/A,TRUE,"CDWR";"PRINT",#N/A,TRUE,"EWEB";"PRINT",#N/A,TRUE,"LADWP";"PRINT",#N/A,TRUE,"NEVBASE"}</definedName>
    <definedName name="__j3" localSheetId="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3" hidden="1">{"PRINT",#N/A,TRUE,"APPA";"PRINT",#N/A,TRUE,"APS";"PRINT",#N/A,TRUE,"BHPL";"PRINT",#N/A,TRUE,"BHPL2";"PRINT",#N/A,TRUE,"CDWR";"PRINT",#N/A,TRUE,"EWEB";"PRINT",#N/A,TRUE,"LADWP";"PRINT",#N/A,TRUE,"NEVBASE"}</definedName>
    <definedName name="__j4" localSheetId="2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3" hidden="1">{"PRINT",#N/A,TRUE,"APPA";"PRINT",#N/A,TRUE,"APS";"PRINT",#N/A,TRUE,"BHPL";"PRINT",#N/A,TRUE,"BHPL2";"PRINT",#N/A,TRUE,"CDWR";"PRINT",#N/A,TRUE,"EWEB";"PRINT",#N/A,TRUE,"LADWP";"PRINT",#N/A,TRUE,"NEVBASE"}</definedName>
    <definedName name="__j5" localSheetId="2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MEN2" localSheetId="2">[1]Jan!#REF!</definedName>
    <definedName name="__MEN2" localSheetId="4">[1]Jan!#REF!</definedName>
    <definedName name="__MEN2">[1]Jan!#REF!</definedName>
    <definedName name="__MEN3" localSheetId="2">[1]Jan!#REF!</definedName>
    <definedName name="__MEN3" localSheetId="4">[1]Jan!#REF!</definedName>
    <definedName name="__MEN3">[1]Jan!#REF!</definedName>
    <definedName name="__tab10" localSheetId="2">#REF!</definedName>
    <definedName name="__tab10" localSheetId="4">#REF!</definedName>
    <definedName name="__tab10">#REF!</definedName>
    <definedName name="__tab11" localSheetId="2">#REF!</definedName>
    <definedName name="__tab11" localSheetId="4">#REF!</definedName>
    <definedName name="__tab11">#REF!</definedName>
    <definedName name="__tab12" localSheetId="2">#REF!</definedName>
    <definedName name="__tab12" localSheetId="4">#REF!</definedName>
    <definedName name="__tab12">#REF!</definedName>
    <definedName name="__tab3" localSheetId="4">#REF!</definedName>
    <definedName name="__tab3">#REF!</definedName>
    <definedName name="__tab4" localSheetId="4">#REF!</definedName>
    <definedName name="__tab4">#REF!</definedName>
    <definedName name="__tab5" localSheetId="4">#REF!</definedName>
    <definedName name="__tab5">#REF!</definedName>
    <definedName name="__tab6" localSheetId="4">#REF!</definedName>
    <definedName name="__tab6">#REF!</definedName>
    <definedName name="__tab7" localSheetId="4">#REF!</definedName>
    <definedName name="__tab7">#REF!</definedName>
    <definedName name="__tab8" localSheetId="4">#REF!</definedName>
    <definedName name="__tab8">#REF!</definedName>
    <definedName name="__tab9" localSheetId="4">#REF!</definedName>
    <definedName name="__tab9">#REF!</definedName>
    <definedName name="__TOP1" localSheetId="2">[1]Jan!#REF!</definedName>
    <definedName name="__TOP1" localSheetId="4">[1]Jan!#REF!</definedName>
    <definedName name="__TOP1">[1]Jan!#REF!</definedName>
    <definedName name="__WO800" localSheetId="2">#REF!</definedName>
    <definedName name="__WO800" localSheetId="4">#REF!</definedName>
    <definedName name="__WO800">#REF!</definedName>
    <definedName name="__WO800802" localSheetId="2">#REF!</definedName>
    <definedName name="__WO800802" localSheetId="4">#REF!</definedName>
    <definedName name="__WO800802">#REF!</definedName>
    <definedName name="_1_0Price_Ta" localSheetId="2">#REF!</definedName>
    <definedName name="_1_0Price_Ta" localSheetId="4">#REF!</definedName>
    <definedName name="_1_0Price_Ta">#REF!</definedName>
    <definedName name="_100_SUM" localSheetId="4">#REF!</definedName>
    <definedName name="_100_SUM">#REF!</definedName>
    <definedName name="_1Price_Ta" localSheetId="4">#REF!</definedName>
    <definedName name="_1Price_Ta">#REF!</definedName>
    <definedName name="_2Price_Ta" localSheetId="4">#REF!</definedName>
    <definedName name="_2Price_Ta">#REF!</definedName>
    <definedName name="_3Price_Ta" localSheetId="4">#REF!</definedName>
    <definedName name="_3Price_Ta">#REF!</definedName>
    <definedName name="_att3" localSheetId="4">#REF!</definedName>
    <definedName name="_att3">#REF!</definedName>
    <definedName name="_att7" localSheetId="4">#REF!</definedName>
    <definedName name="_att7">#REF!</definedName>
    <definedName name="_B" localSheetId="4">#REF!</definedName>
    <definedName name="_B">#REF!</definedName>
    <definedName name="_BLOCK" localSheetId="4">#REF!</definedName>
    <definedName name="_BLOCK">#REF!</definedName>
    <definedName name="_BLOCKT" localSheetId="4">#REF!</definedName>
    <definedName name="_BLOCKT">#REF!</definedName>
    <definedName name="_COMP" localSheetId="4">#REF!</definedName>
    <definedName name="_COMP">#REF!</definedName>
    <definedName name="_COMPR" localSheetId="4">#REF!</definedName>
    <definedName name="_COMPR">#REF!</definedName>
    <definedName name="_COMPT" localSheetId="4">#REF!</definedName>
    <definedName name="_COMPT">#REF!</definedName>
    <definedName name="_DAT1" localSheetId="4">#REF!</definedName>
    <definedName name="_DAT1">#REF!</definedName>
    <definedName name="_DAT11" localSheetId="2">[3]Sheet1!#REF!</definedName>
    <definedName name="_DAT11" localSheetId="4">[3]Sheet1!#REF!</definedName>
    <definedName name="_DAT11">[3]Sheet1!#REF!</definedName>
    <definedName name="_DAT12" localSheetId="2">[3]Sheet1!#REF!</definedName>
    <definedName name="_DAT12" localSheetId="4">[3]Sheet1!#REF!</definedName>
    <definedName name="_DAT12">[3]Sheet1!#REF!</definedName>
    <definedName name="_DAT2" localSheetId="2">#REF!</definedName>
    <definedName name="_DAT2" localSheetId="4">#REF!</definedName>
    <definedName name="_DAT2">#REF!</definedName>
    <definedName name="_DAT3" localSheetId="2">#REF!</definedName>
    <definedName name="_DAT3" localSheetId="4">#REF!</definedName>
    <definedName name="_DAT3">#REF!</definedName>
    <definedName name="_DAT4" localSheetId="2">#REF!</definedName>
    <definedName name="_DAT4" localSheetId="4">#REF!</definedName>
    <definedName name="_DAT4">#REF!</definedName>
    <definedName name="_DAT5" localSheetId="4">#REF!</definedName>
    <definedName name="_DAT5">#REF!</definedName>
    <definedName name="_DAT6" localSheetId="4">#REF!</definedName>
    <definedName name="_DAT6">#REF!</definedName>
    <definedName name="_Fill" localSheetId="4" hidden="1">#REF!</definedName>
    <definedName name="_Fill" hidden="1">#REF!</definedName>
    <definedName name="_xlnm._FilterDatabase" localSheetId="2" hidden="1">#REF!</definedName>
    <definedName name="_xlnm._FilterDatabase" localSheetId="4" hidden="1">#REF!</definedName>
    <definedName name="_xlnm._FilterDatabase" hidden="1">#REF!</definedName>
    <definedName name="_idahoshr" localSheetId="2">#REF!</definedName>
    <definedName name="_idahoshr" localSheetId="4">#REF!</definedName>
    <definedName name="_idahoshr">#REF!</definedName>
    <definedName name="_IPP3">[6]YearlyOEA!$B$319:$K$319</definedName>
    <definedName name="_j1" localSheetId="3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3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3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3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3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2" hidden="1">#REF!</definedName>
    <definedName name="_Key1" localSheetId="4" hidden="1">#REF!</definedName>
    <definedName name="_Key1" hidden="1">#REF!</definedName>
    <definedName name="_Key2" localSheetId="2" hidden="1">#REF!</definedName>
    <definedName name="_Key2" localSheetId="4" hidden="1">#REF!</definedName>
    <definedName name="_Key2" hidden="1">#REF!</definedName>
    <definedName name="_MEN2" localSheetId="2">[1]Jan!#REF!</definedName>
    <definedName name="_MEN2" localSheetId="4">[1]Jan!#REF!</definedName>
    <definedName name="_MEN2">[1]Jan!#REF!</definedName>
    <definedName name="_MEN3" localSheetId="2">[1]Jan!#REF!</definedName>
    <definedName name="_MEN3" localSheetId="4">[1]Jan!#REF!</definedName>
    <definedName name="_MEN3">[1]Jan!#REF!</definedName>
    <definedName name="_OM1" localSheetId="3" hidden="1">{#N/A,#N/A,FALSE,"Summary";#N/A,#N/A,FALSE,"SmPlants";#N/A,#N/A,FALSE,"Utah";#N/A,#N/A,FALSE,"Idaho";#N/A,#N/A,FALSE,"Lewis River";#N/A,#N/A,FALSE,"NrthUmpq";#N/A,#N/A,FALSE,"KlamRog"}</definedName>
    <definedName name="_OM1" localSheetId="2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P" localSheetId="2">#REF!</definedName>
    <definedName name="_P" localSheetId="4">#REF!</definedName>
    <definedName name="_P">#REF!</definedName>
    <definedName name="_Sort" localSheetId="2" hidden="1">#REF!</definedName>
    <definedName name="_Sort" localSheetId="4" hidden="1">#REF!</definedName>
    <definedName name="_Sort" hidden="1">#REF!</definedName>
    <definedName name="_SPL" localSheetId="4">#REF!</definedName>
    <definedName name="_SPL">#REF!</definedName>
    <definedName name="_tab10" localSheetId="2">#REF!</definedName>
    <definedName name="_tab10" localSheetId="4">#REF!</definedName>
    <definedName name="_tab10">#REF!</definedName>
    <definedName name="_tab11" localSheetId="4">#REF!</definedName>
    <definedName name="_tab11">#REF!</definedName>
    <definedName name="_tab12" localSheetId="4">#REF!</definedName>
    <definedName name="_tab12">#REF!</definedName>
    <definedName name="_tab3" localSheetId="4">#REF!</definedName>
    <definedName name="_tab3">#REF!</definedName>
    <definedName name="_tab4" localSheetId="4">#REF!</definedName>
    <definedName name="_tab4">#REF!</definedName>
    <definedName name="_tab5" localSheetId="4">#REF!</definedName>
    <definedName name="_tab5">#REF!</definedName>
    <definedName name="_tab6" localSheetId="4">#REF!</definedName>
    <definedName name="_tab6">#REF!</definedName>
    <definedName name="_tab7" localSheetId="4">#REF!</definedName>
    <definedName name="_tab7">#REF!</definedName>
    <definedName name="_tab8" localSheetId="4">#REF!</definedName>
    <definedName name="_tab8">#REF!</definedName>
    <definedName name="_tab9" localSheetId="4">#REF!</definedName>
    <definedName name="_tab9">#REF!</definedName>
    <definedName name="_TOP1" localSheetId="2">[1]Jan!#REF!</definedName>
    <definedName name="_TOP1" localSheetId="4">[1]Jan!#REF!</definedName>
    <definedName name="_TOP1">[1]Jan!#REF!</definedName>
    <definedName name="_WO800" localSheetId="2">#REF!</definedName>
    <definedName name="_WO800" localSheetId="4">#REF!</definedName>
    <definedName name="_WO800">#REF!</definedName>
    <definedName name="_WO800802" localSheetId="2">#REF!</definedName>
    <definedName name="_WO800802" localSheetId="4">#REF!</definedName>
    <definedName name="_WO800802">#REF!</definedName>
    <definedName name="a">'[4]DSM Output'!$J$21:$J$23</definedName>
    <definedName name="A_36" localSheetId="2">#REF!</definedName>
    <definedName name="A_36" localSheetId="4">#REF!</definedName>
    <definedName name="A_36">#REF!</definedName>
    <definedName name="ABSTRACT" localSheetId="4">#REF!</definedName>
    <definedName name="ABSTRACT">#REF!</definedName>
    <definedName name="Access_Button1" hidden="1">"Headcount_Workbook_Schedules_List"</definedName>
    <definedName name="AccessDatabase" hidden="1">"P:\HR\SharonPlummer\Headcount Workbook.mdb"</definedName>
    <definedName name="Acct228.42TROJD" localSheetId="2">'[7]Func Study'!#REF!</definedName>
    <definedName name="Acct228.42TROJD" localSheetId="4">'[7]Func Study'!#REF!</definedName>
    <definedName name="Acct228.42TROJD">'[7]Func Study'!#REF!</definedName>
    <definedName name="Acct22842TROJD" localSheetId="2">'[7]Func Study'!#REF!</definedName>
    <definedName name="Acct22842TROJD" localSheetId="4">'[7]Func Study'!#REF!</definedName>
    <definedName name="Acct22842TROJD">'[7]Func Study'!#REF!</definedName>
    <definedName name="Acct447DGU" localSheetId="2">'[7]Func Study'!#REF!</definedName>
    <definedName name="Acct447DGU" localSheetId="4">'[7]Func Study'!#REF!</definedName>
    <definedName name="Acct447DGU">'[7]Func Study'!#REF!</definedName>
    <definedName name="AcctTable">[8]Variables!$AK$42:$AK$396</definedName>
    <definedName name="actualror">[9]WorkArea!$F$86</definedName>
    <definedName name="Additions_by_Function_Project_State_Month" localSheetId="2">'[10]Apr 05 - Mar 06 Adds'!#REF!</definedName>
    <definedName name="Additions_by_Function_Project_State_Month" localSheetId="4">'[10]Apr 05 - Mar 06 Adds'!#REF!</definedName>
    <definedName name="Additions_by_Function_Project_State_Month">'[10]Apr 05 - Mar 06 Adds'!#REF!</definedName>
    <definedName name="Adjs2avg">[11]Inputs!$L$255:'[11]Inputs'!$T$505</definedName>
    <definedName name="AdjustInput">[11]Inputs!$L$3:$T$250</definedName>
    <definedName name="AdjustSwitch">[11]Variables!$AH$3:$AJ$3</definedName>
    <definedName name="aftertax_ror" localSheetId="2">[12]Utah!#REF!</definedName>
    <definedName name="aftertax_ror" localSheetId="4">[12]Utah!#REF!</definedName>
    <definedName name="aftertax_ror">[12]Utah!#REF!</definedName>
    <definedName name="ALL" localSheetId="2">#REF!</definedName>
    <definedName name="ALL" localSheetId="4">#REF!</definedName>
    <definedName name="ALL">#REF!</definedName>
    <definedName name="all_months" localSheetId="2">#REF!</definedName>
    <definedName name="all_months" localSheetId="4">#REF!</definedName>
    <definedName name="all_months">#REF!</definedName>
    <definedName name="Allocated_HLH_Ready">'[13]GRID Allocated Ready Res (HLH)'!$B$6:$DQ$98</definedName>
    <definedName name="Allocated_HLH_Ready_Date">'[13]GRID Allocated Ready Res (HLH)'!$B$5:$DQ$5</definedName>
    <definedName name="Allocated_HLH_Ready_Name">'[13]GRID Allocated Ready Res (HLH)'!$A$6:$A$98</definedName>
    <definedName name="Allocated_HLH_Spin">'[13]GRID Allocated Spin Res (HLH)'!$B$6:$DQ$98</definedName>
    <definedName name="Allocated_HLH_Spin_Date">'[13]GRID Allocated Spin Res (HLH)'!$B$5:$DQ$5</definedName>
    <definedName name="Allocated_HLH_Spin_Name">'[13]GRID Allocated Spin Res (HLH)'!$A$6:$A$98</definedName>
    <definedName name="Allocated_LLH_Ready">'[13]GRID Allocated Ready Res (LLH)'!$B$6:$DQ$98</definedName>
    <definedName name="Allocated_LLH_Ready_Date">'[13]GRID Allocated Ready Res (LLH)'!$B$5:$DQ$5</definedName>
    <definedName name="Allocated_LLH_Ready_Name">'[13]GRID Allocated Ready Res (LLH)'!$A$6:$A$98</definedName>
    <definedName name="Allocated_LLH_Spin">'[13]GRID Allocated Spin Res (LLH)'!$B$6:$DQ$98</definedName>
    <definedName name="Allocated_LLH_Spin_Date">'[13]GRID Allocated Spin Res (LLH)'!$B$5:$DQ$5</definedName>
    <definedName name="Allocated_LLH_Spin_Name">'[13]GRID Allocated Spin Res (LLH)'!$A$6:$A$98</definedName>
    <definedName name="AllocationMethod">[14]Variables!$AP$33</definedName>
    <definedName name="annual.hours" localSheetId="2">#REF!</definedName>
    <definedName name="annual.hours" localSheetId="4">#REF!</definedName>
    <definedName name="annual.hours">#REF!</definedName>
    <definedName name="APR" localSheetId="2">[1]Jan!#REF!</definedName>
    <definedName name="APR" localSheetId="4">[1]Jan!#REF!</definedName>
    <definedName name="APR">[1]Jan!#REF!</definedName>
    <definedName name="APRT" localSheetId="2">#REF!</definedName>
    <definedName name="APRT" localSheetId="4">#REF!</definedName>
    <definedName name="APRT">#REF!</definedName>
    <definedName name="asa" localSheetId="3" hidden="1">{"Factors Pages 1-2",#N/A,FALSE,"Factors";"Factors Page 3",#N/A,FALSE,"Factors";"Factors Page 4",#N/A,FALSE,"Factors";"Factors Page 5",#N/A,FALSE,"Factors";"Factors Pages 8-27",#N/A,FALSE,"Factors"}</definedName>
    <definedName name="asa" localSheetId="2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k_Mid_Bid1" localSheetId="2">#REF!</definedName>
    <definedName name="Ask_Mid_Bid1" localSheetId="4">#REF!</definedName>
    <definedName name="Ask_Mid_Bid1">#REF!</definedName>
    <definedName name="Ask_Mid_Bid2" localSheetId="2">#REF!</definedName>
    <definedName name="Ask_Mid_Bid2" localSheetId="4">#REF!</definedName>
    <definedName name="Ask_Mid_Bid2">#REF!</definedName>
    <definedName name="AT_48" localSheetId="2">#REF!</definedName>
    <definedName name="AT_48" localSheetId="4">#REF!</definedName>
    <definedName name="AT_48">#REF!</definedName>
    <definedName name="AUG" localSheetId="2">[1]Jan!#REF!</definedName>
    <definedName name="AUG" localSheetId="4">[1]Jan!#REF!</definedName>
    <definedName name="AUG">[1]Jan!#REF!</definedName>
    <definedName name="AUGT" localSheetId="2">#REF!</definedName>
    <definedName name="AUGT" localSheetId="4">#REF!</definedName>
    <definedName name="AUGT">#REF!</definedName>
    <definedName name="average.price" localSheetId="2">#REF!</definedName>
    <definedName name="average.price" localSheetId="4">#REF!</definedName>
    <definedName name="average.price">#REF!</definedName>
    <definedName name="AverageFactors">[11]UTCR!$AC$22:$AQ$108</definedName>
    <definedName name="AverageInput">[11]Inputs!$F$3:$I$1732</definedName>
    <definedName name="AvgFactorCopy" localSheetId="2">#REF!</definedName>
    <definedName name="AvgFactorCopy" localSheetId="4">#REF!</definedName>
    <definedName name="AvgFactorCopy">#REF!</definedName>
    <definedName name="AvgFactors">[15]Factors!$B$3:$P$99</definedName>
    <definedName name="b">[16]Variables!$AL$29</definedName>
    <definedName name="B1_Print" localSheetId="2">#REF!</definedName>
    <definedName name="B1_Print" localSheetId="4">#REF!</definedName>
    <definedName name="B1_Print">#REF!</definedName>
    <definedName name="BACK1" localSheetId="2">#REF!</definedName>
    <definedName name="BACK1" localSheetId="4">#REF!</definedName>
    <definedName name="BACK1">#REF!</definedName>
    <definedName name="BACK2" localSheetId="2">#REF!</definedName>
    <definedName name="BACK2" localSheetId="4">#REF!</definedName>
    <definedName name="BACK2">#REF!</definedName>
    <definedName name="BACK3" localSheetId="4">#REF!</definedName>
    <definedName name="BACK3">#REF!</definedName>
    <definedName name="BACKUP1" localSheetId="4">#REF!</definedName>
    <definedName name="BACKUP1">#REF!</definedName>
    <definedName name="Baseline" localSheetId="4">#REF!</definedName>
    <definedName name="Baseline">#REF!</definedName>
    <definedName name="BLOCK" localSheetId="4">#REF!</definedName>
    <definedName name="BLOCK">#REF!</definedName>
    <definedName name="BLOCKTOP" localSheetId="4">#REF!</definedName>
    <definedName name="BLOCKTOP">#REF!</definedName>
    <definedName name="Blundell">[6]YearlyOEA!$B$10:$K$12</definedName>
    <definedName name="BOOKADJ" localSheetId="2">#REF!</definedName>
    <definedName name="BOOKADJ" localSheetId="4">#REF!</definedName>
    <definedName name="BOOKADJ">#REF!</definedName>
    <definedName name="budsum2" localSheetId="2">[17]Att1!#REF!</definedName>
    <definedName name="budsum2" localSheetId="4">[17]Att1!#REF!</definedName>
    <definedName name="budsum2">[17]Att1!#REF!</definedName>
    <definedName name="bump" localSheetId="2">[12]Utah!#REF!</definedName>
    <definedName name="bump" localSheetId="4">[12]Utah!#REF!</definedName>
    <definedName name="bump">[12]Utah!#REF!</definedName>
    <definedName name="burn.rate" localSheetId="2">#REF!</definedName>
    <definedName name="burn.rate" localSheetId="4">#REF!</definedName>
    <definedName name="burn.rate">#REF!</definedName>
    <definedName name="calcoutput">'[18]Calcoutput (futures)'!$B$7:$J$128</definedName>
    <definedName name="Camas" localSheetId="3" hidden="1">{#N/A,#N/A,FALSE,"Summary";#N/A,#N/A,FALSE,"SmPlants";#N/A,#N/A,FALSE,"Utah";#N/A,#N/A,FALSE,"Idaho";#N/A,#N/A,FALSE,"Lewis River";#N/A,#N/A,FALSE,"NrthUmpq";#N/A,#N/A,FALSE,"KlamRog"}</definedName>
    <definedName name="Camas" localSheetId="2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'[18]OTC Gas Quotes'!$M$2</definedName>
    <definedName name="cap">[19]Readings!$B$2</definedName>
    <definedName name="Capacity" localSheetId="4">#REF!</definedName>
    <definedName name="Capacity">#REF!</definedName>
    <definedName name="Carbon_1">[6]YearlyOEA!$B$20:$K$22</definedName>
    <definedName name="Carbon_2">[6]YearlyOEA!$B$30:$K$32</definedName>
    <definedName name="CC_1A">[6]YearlyOEA!$B$313:$K$313</definedName>
    <definedName name="CC_1B">[6]YearlyOEA!$B$314:$K$314</definedName>
    <definedName name="cgf" localSheetId="3" hidden="1">{"PRINT",#N/A,TRUE,"APPA";"PRINT",#N/A,TRUE,"APS";"PRINT",#N/A,TRUE,"BHPL";"PRINT",#N/A,TRUE,"BHPL2";"PRINT",#N/A,TRUE,"CDWR";"PRINT",#N/A,TRUE,"EWEB";"PRINT",#N/A,TRUE,"LADWP";"PRINT",#N/A,TRUE,"NEVBASE"}</definedName>
    <definedName name="cgf" localSheetId="2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" localSheetId="2">#REF!</definedName>
    <definedName name="Check" localSheetId="4">#REF!</definedName>
    <definedName name="Check">#REF!</definedName>
    <definedName name="Checksumavg">[11]Inputs!$J$1</definedName>
    <definedName name="Checksumend">[11]Inputs!$E$1</definedName>
    <definedName name="Cholla_4">[6]YearlyOEA!$B$40:$K$42</definedName>
    <definedName name="COBAsk" localSheetId="2">#REF!</definedName>
    <definedName name="COBAsk" localSheetId="4">#REF!</definedName>
    <definedName name="COBAsk">#REF!</definedName>
    <definedName name="COBAskHist" localSheetId="2">#REF!</definedName>
    <definedName name="COBAskHist" localSheetId="4">#REF!</definedName>
    <definedName name="COBAskHist">#REF!</definedName>
    <definedName name="COBAskOff" localSheetId="2">#REF!</definedName>
    <definedName name="COBAskOff" localSheetId="4">#REF!</definedName>
    <definedName name="COBAskOff">#REF!</definedName>
    <definedName name="COBAskToday" localSheetId="4">#REF!</definedName>
    <definedName name="COBAskToday">#REF!</definedName>
    <definedName name="COBBid" localSheetId="4">#REF!</definedName>
    <definedName name="COBBid">#REF!</definedName>
    <definedName name="COBBidHist" localSheetId="4">#REF!</definedName>
    <definedName name="COBBidHist">#REF!</definedName>
    <definedName name="COBBidOff" localSheetId="4">#REF!</definedName>
    <definedName name="COBBidOff">#REF!</definedName>
    <definedName name="COBBidToday" localSheetId="4">#REF!</definedName>
    <definedName name="COBBidToday">#REF!</definedName>
    <definedName name="cobhlhask" localSheetId="4">#REF!</definedName>
    <definedName name="cobhlhask">#REF!</definedName>
    <definedName name="cobhlhbid" localSheetId="4">#REF!</definedName>
    <definedName name="cobhlhbid">#REF!</definedName>
    <definedName name="cogs" localSheetId="3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2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lstrip_3">[6]YearlyOEA!$B$50:$K$52</definedName>
    <definedName name="Colstrip_4">[6]YearlyOEA!$B$60:$K$62</definedName>
    <definedName name="COMADJ" localSheetId="2">#REF!</definedName>
    <definedName name="COMADJ" localSheetId="4">#REF!</definedName>
    <definedName name="COMADJ">#REF!</definedName>
    <definedName name="combined1" localSheetId="3" hidden="1">{"YTD-Total",#N/A,TRUE,"Provision";"YTD-Utility",#N/A,TRUE,"Prov Utility";"YTD-NonUtility",#N/A,TRUE,"Prov NonUtility"}</definedName>
    <definedName name="combined1" localSheetId="2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" localSheetId="2">[12]Utah!#REF!</definedName>
    <definedName name="comm" localSheetId="4">[12]Utah!#REF!</definedName>
    <definedName name="comm">[12]Utah!#REF!</definedName>
    <definedName name="comm_cost" localSheetId="2">[12]Utah!#REF!</definedName>
    <definedName name="comm_cost" localSheetId="4">[12]Utah!#REF!</definedName>
    <definedName name="comm_cost">[12]Utah!#REF!</definedName>
    <definedName name="Common">[20]Variables!$AQ$27</definedName>
    <definedName name="COMP" localSheetId="2">#REF!</definedName>
    <definedName name="COMP" localSheetId="4">#REF!</definedName>
    <definedName name="COMP">#REF!</definedName>
    <definedName name="COMPACTUAL" localSheetId="2">#REF!</definedName>
    <definedName name="COMPACTUAL" localSheetId="4">#REF!</definedName>
    <definedName name="COMPACTUAL">#REF!</definedName>
    <definedName name="COMPT" localSheetId="2">#REF!</definedName>
    <definedName name="COMPT" localSheetId="4">#REF!</definedName>
    <definedName name="COMPT">#REF!</definedName>
    <definedName name="COMPWEATHER" localSheetId="4">#REF!</definedName>
    <definedName name="COMPWEATHER">#REF!</definedName>
    <definedName name="CONTRACTDATA" localSheetId="2">[21]MarketData!#REF!</definedName>
    <definedName name="CONTRACTDATA" localSheetId="4">[21]MarketData!#REF!</definedName>
    <definedName name="CONTRACTDATA">[21]MarketData!#REF!</definedName>
    <definedName name="Contracted_HLH">'[13]GRID Contracted Reserves (HLH)'!$B$6:$DQ$100</definedName>
    <definedName name="Contracted_HLH_Date">'[13]GRID Contracted Reserves (HLH)'!$B$5:$DQ$5</definedName>
    <definedName name="Contracted_HLH_Name">'[13]GRID Contracted Reserves (HLH)'!$A$6:$A$100</definedName>
    <definedName name="Contracted_LLH">'[13]GRID Contracted Reserves (LLH)'!$B$6:$DQ$100</definedName>
    <definedName name="Contracted_LLH_Date">'[13]GRID Contracted Reserves (LLH)'!$B$5:$DQ$5</definedName>
    <definedName name="Contracted_LLH_Name">'[13]GRID Contracted Reserves (LLH)'!$A$6:$A$100</definedName>
    <definedName name="contractsymbol">[18]Futures!$B$2:$B$500</definedName>
    <definedName name="ContractTypeDol">'[22]Check Dollars'!$R$245:$S$511</definedName>
    <definedName name="ContractTypeMWh">'[22]Check MWh'!$R$246:$S$514</definedName>
    <definedName name="Conversion">[23]Conversion!$A$2:$E$1253</definedName>
    <definedName name="Cost.Load" localSheetId="2">#REF!</definedName>
    <definedName name="Cost.Load" localSheetId="4">#REF!</definedName>
    <definedName name="Cost.Load">#REF!</definedName>
    <definedName name="Craig_1">[6]YearlyOEA!$B$70:$K$72</definedName>
    <definedName name="Craig_2">[6]YearlyOEA!$B$80:$K$82</definedName>
    <definedName name="D_TWKSHT" localSheetId="2">#REF!</definedName>
    <definedName name="D_TWKSHT" localSheetId="4">#REF!</definedName>
    <definedName name="D_TWKSHT">#REF!</definedName>
    <definedName name="DATA1" localSheetId="2">#REF!</definedName>
    <definedName name="DATA1" localSheetId="4">#REF!</definedName>
    <definedName name="DATA1">#REF!</definedName>
    <definedName name="DATA10" localSheetId="2">#REF!</definedName>
    <definedName name="DATA10" localSheetId="4">#REF!</definedName>
    <definedName name="DATA10">#REF!</definedName>
    <definedName name="DATA100" localSheetId="4">#REF!</definedName>
    <definedName name="DATA100">#REF!</definedName>
    <definedName name="DATA101" localSheetId="4">#REF!</definedName>
    <definedName name="DATA101">#REF!</definedName>
    <definedName name="DATA102" localSheetId="4">#REF!</definedName>
    <definedName name="DATA102">#REF!</definedName>
    <definedName name="DATA103" localSheetId="4">#REF!</definedName>
    <definedName name="DATA103">#REF!</definedName>
    <definedName name="DATA104" localSheetId="4">#REF!</definedName>
    <definedName name="DATA104">#REF!</definedName>
    <definedName name="DATA105" localSheetId="4">#REF!</definedName>
    <definedName name="DATA105">#REF!</definedName>
    <definedName name="DATA106" localSheetId="4">#REF!</definedName>
    <definedName name="DATA106">#REF!</definedName>
    <definedName name="DATA107" localSheetId="4">#REF!</definedName>
    <definedName name="DATA107">#REF!</definedName>
    <definedName name="DATA108" localSheetId="4">#REF!</definedName>
    <definedName name="DATA108">#REF!</definedName>
    <definedName name="DATA109" localSheetId="4">#REF!</definedName>
    <definedName name="DATA109">#REF!</definedName>
    <definedName name="DATA11" localSheetId="4">#REF!</definedName>
    <definedName name="DATA11">#REF!</definedName>
    <definedName name="DATA110" localSheetId="2">[24]glpca!#REF!</definedName>
    <definedName name="DATA110" localSheetId="4">[24]glpca!#REF!</definedName>
    <definedName name="DATA110">[24]glpca!#REF!</definedName>
    <definedName name="DATA111" localSheetId="2">[24]glpca!#REF!</definedName>
    <definedName name="DATA111" localSheetId="4">[24]glpca!#REF!</definedName>
    <definedName name="DATA111">[24]glpca!#REF!</definedName>
    <definedName name="DATA112" localSheetId="2">[24]glpca!#REF!</definedName>
    <definedName name="DATA112" localSheetId="4">[24]glpca!#REF!</definedName>
    <definedName name="DATA112">[24]glpca!#REF!</definedName>
    <definedName name="DATA113" localSheetId="2">[24]glpca!#REF!</definedName>
    <definedName name="DATA113" localSheetId="4">[24]glpca!#REF!</definedName>
    <definedName name="DATA113">[24]glpca!#REF!</definedName>
    <definedName name="DATA114" localSheetId="4">[24]glpca!#REF!</definedName>
    <definedName name="DATA114">[24]glpca!#REF!</definedName>
    <definedName name="DATA12" localSheetId="2">#REF!</definedName>
    <definedName name="DATA12" localSheetId="4">#REF!</definedName>
    <definedName name="DATA12">#REF!</definedName>
    <definedName name="DATA13" localSheetId="2">#REF!</definedName>
    <definedName name="DATA13" localSheetId="4">#REF!</definedName>
    <definedName name="DATA13">#REF!</definedName>
    <definedName name="DATA14" localSheetId="2">#REF!</definedName>
    <definedName name="DATA14" localSheetId="4">#REF!</definedName>
    <definedName name="DATA14">#REF!</definedName>
    <definedName name="DATA15" localSheetId="4">#REF!</definedName>
    <definedName name="DATA15">#REF!</definedName>
    <definedName name="DATA16" localSheetId="4">#REF!</definedName>
    <definedName name="DATA16">#REF!</definedName>
    <definedName name="DATA17" localSheetId="4">#REF!</definedName>
    <definedName name="DATA17">#REF!</definedName>
    <definedName name="DATA18" localSheetId="4">#REF!</definedName>
    <definedName name="DATA18">#REF!</definedName>
    <definedName name="DATA19" localSheetId="4">#REF!</definedName>
    <definedName name="DATA19">#REF!</definedName>
    <definedName name="DATA2" localSheetId="4">#REF!</definedName>
    <definedName name="DATA2">#REF!</definedName>
    <definedName name="DATA20" localSheetId="4">#REF!</definedName>
    <definedName name="DATA20">#REF!</definedName>
    <definedName name="DATA21" localSheetId="4">#REF!</definedName>
    <definedName name="DATA21">#REF!</definedName>
    <definedName name="DATA22" localSheetId="4">#REF!</definedName>
    <definedName name="DATA22">#REF!</definedName>
    <definedName name="DATA23" localSheetId="4">#REF!</definedName>
    <definedName name="DATA23">#REF!</definedName>
    <definedName name="DATA24" localSheetId="4">#REF!</definedName>
    <definedName name="DATA24">#REF!</definedName>
    <definedName name="DATA25" localSheetId="4">#REF!</definedName>
    <definedName name="DATA25">#REF!</definedName>
    <definedName name="DATA26" localSheetId="4">#REF!</definedName>
    <definedName name="DATA26">#REF!</definedName>
    <definedName name="DATA27" localSheetId="4">#REF!</definedName>
    <definedName name="DATA27">#REF!</definedName>
    <definedName name="DATA28" localSheetId="4">#REF!</definedName>
    <definedName name="DATA28">#REF!</definedName>
    <definedName name="DATA29" localSheetId="4">#REF!</definedName>
    <definedName name="DATA29">#REF!</definedName>
    <definedName name="DATA3" localSheetId="4">#REF!</definedName>
    <definedName name="DATA3">#REF!</definedName>
    <definedName name="DATA30" localSheetId="4">#REF!</definedName>
    <definedName name="DATA30">#REF!</definedName>
    <definedName name="DATA31" localSheetId="4">#REF!</definedName>
    <definedName name="DATA31">#REF!</definedName>
    <definedName name="DATA32" localSheetId="4">#REF!</definedName>
    <definedName name="DATA32">#REF!</definedName>
    <definedName name="DATA33" localSheetId="4">#REF!</definedName>
    <definedName name="DATA33">#REF!</definedName>
    <definedName name="DATA34" localSheetId="4">#REF!</definedName>
    <definedName name="DATA34">#REF!</definedName>
    <definedName name="DATA35" localSheetId="4">#REF!</definedName>
    <definedName name="DATA35">#REF!</definedName>
    <definedName name="DATA36" localSheetId="4">#REF!</definedName>
    <definedName name="DATA36">#REF!</definedName>
    <definedName name="DATA37" localSheetId="4">#REF!</definedName>
    <definedName name="DATA37">#REF!</definedName>
    <definedName name="DATA38" localSheetId="4">#REF!</definedName>
    <definedName name="DATA38">#REF!</definedName>
    <definedName name="DATA39" localSheetId="4">#REF!</definedName>
    <definedName name="DATA39">#REF!</definedName>
    <definedName name="DATA4" localSheetId="4">#REF!</definedName>
    <definedName name="DATA4">#REF!</definedName>
    <definedName name="DATA40" localSheetId="4">#REF!</definedName>
    <definedName name="DATA40">#REF!</definedName>
    <definedName name="DATA41" localSheetId="4">#REF!</definedName>
    <definedName name="DATA41">#REF!</definedName>
    <definedName name="DATA42" localSheetId="4">#REF!</definedName>
    <definedName name="DATA42">#REF!</definedName>
    <definedName name="DATA43" localSheetId="4">#REF!</definedName>
    <definedName name="DATA43">#REF!</definedName>
    <definedName name="DATA44" localSheetId="4">#REF!</definedName>
    <definedName name="DATA44">#REF!</definedName>
    <definedName name="DATA45" localSheetId="4">#REF!</definedName>
    <definedName name="DATA45">#REF!</definedName>
    <definedName name="DATA46" localSheetId="4">#REF!</definedName>
    <definedName name="DATA46">#REF!</definedName>
    <definedName name="DATA47" localSheetId="4">#REF!</definedName>
    <definedName name="DATA47">#REF!</definedName>
    <definedName name="DATA48" localSheetId="4">#REF!</definedName>
    <definedName name="DATA48">#REF!</definedName>
    <definedName name="DATA49" localSheetId="4">#REF!</definedName>
    <definedName name="DATA49">#REF!</definedName>
    <definedName name="DATA5" localSheetId="4">#REF!</definedName>
    <definedName name="DATA5">#REF!</definedName>
    <definedName name="DATA50" localSheetId="4">#REF!</definedName>
    <definedName name="DATA50">#REF!</definedName>
    <definedName name="DATA51" localSheetId="4">#REF!</definedName>
    <definedName name="DATA51">#REF!</definedName>
    <definedName name="DATA52" localSheetId="4">#REF!</definedName>
    <definedName name="DATA52">#REF!</definedName>
    <definedName name="DATA53" localSheetId="4">#REF!</definedName>
    <definedName name="DATA53">#REF!</definedName>
    <definedName name="DATA54" localSheetId="4">#REF!</definedName>
    <definedName name="DATA54">#REF!</definedName>
    <definedName name="DATA55" localSheetId="4">#REF!</definedName>
    <definedName name="DATA55">#REF!</definedName>
    <definedName name="DATA56" localSheetId="4">#REF!</definedName>
    <definedName name="DATA56">#REF!</definedName>
    <definedName name="DATA57" localSheetId="4">#REF!</definedName>
    <definedName name="DATA57">#REF!</definedName>
    <definedName name="DATA58" localSheetId="4">#REF!</definedName>
    <definedName name="DATA58">#REF!</definedName>
    <definedName name="DATA59" localSheetId="4">#REF!</definedName>
    <definedName name="DATA59">#REF!</definedName>
    <definedName name="DATA6" localSheetId="4">#REF!</definedName>
    <definedName name="DATA6">#REF!</definedName>
    <definedName name="DATA60" localSheetId="4">#REF!</definedName>
    <definedName name="DATA60">#REF!</definedName>
    <definedName name="DATA61" localSheetId="4">#REF!</definedName>
    <definedName name="DATA61">#REF!</definedName>
    <definedName name="DATA62" localSheetId="4">#REF!</definedName>
    <definedName name="DATA62">#REF!</definedName>
    <definedName name="DATA63" localSheetId="4">#REF!</definedName>
    <definedName name="DATA63">#REF!</definedName>
    <definedName name="DATA64" localSheetId="4">#REF!</definedName>
    <definedName name="DATA64">#REF!</definedName>
    <definedName name="DATA65" localSheetId="4">#REF!</definedName>
    <definedName name="DATA65">#REF!</definedName>
    <definedName name="DATA66" localSheetId="4">#REF!</definedName>
    <definedName name="DATA66">#REF!</definedName>
    <definedName name="DATA67" localSheetId="4">#REF!</definedName>
    <definedName name="DATA67">#REF!</definedName>
    <definedName name="DATA68" localSheetId="4">#REF!</definedName>
    <definedName name="DATA68">#REF!</definedName>
    <definedName name="DATA69" localSheetId="4">#REF!</definedName>
    <definedName name="DATA69">#REF!</definedName>
    <definedName name="DATA7" localSheetId="4">#REF!</definedName>
    <definedName name="DATA7">#REF!</definedName>
    <definedName name="DATA70" localSheetId="4">#REF!</definedName>
    <definedName name="DATA70">#REF!</definedName>
    <definedName name="DATA71" localSheetId="4">#REF!</definedName>
    <definedName name="DATA71">#REF!</definedName>
    <definedName name="DATA72" localSheetId="4">#REF!</definedName>
    <definedName name="DATA72">#REF!</definedName>
    <definedName name="DATA73" localSheetId="4">#REF!</definedName>
    <definedName name="DATA73">#REF!</definedName>
    <definedName name="DATA74" localSheetId="4">#REF!</definedName>
    <definedName name="DATA74">#REF!</definedName>
    <definedName name="DATA75" localSheetId="4">#REF!</definedName>
    <definedName name="DATA75">#REF!</definedName>
    <definedName name="DATA76" localSheetId="4">#REF!</definedName>
    <definedName name="DATA76">#REF!</definedName>
    <definedName name="DATA77" localSheetId="4">#REF!</definedName>
    <definedName name="DATA77">#REF!</definedName>
    <definedName name="DATA78" localSheetId="4">#REF!</definedName>
    <definedName name="DATA78">#REF!</definedName>
    <definedName name="DATA79" localSheetId="4">#REF!</definedName>
    <definedName name="DATA79">#REF!</definedName>
    <definedName name="DATA8" localSheetId="4">#REF!</definedName>
    <definedName name="DATA8">#REF!</definedName>
    <definedName name="DATA80" localSheetId="4">#REF!</definedName>
    <definedName name="DATA80">#REF!</definedName>
    <definedName name="DATA81" localSheetId="4">#REF!</definedName>
    <definedName name="DATA81">#REF!</definedName>
    <definedName name="DATA82" localSheetId="4">#REF!</definedName>
    <definedName name="DATA82">#REF!</definedName>
    <definedName name="DATA83" localSheetId="4">#REF!</definedName>
    <definedName name="DATA83">#REF!</definedName>
    <definedName name="DATA84" localSheetId="4">#REF!</definedName>
    <definedName name="DATA84">#REF!</definedName>
    <definedName name="DATA85" localSheetId="4">#REF!</definedName>
    <definedName name="DATA85">#REF!</definedName>
    <definedName name="DATA86" localSheetId="4">#REF!</definedName>
    <definedName name="DATA86">#REF!</definedName>
    <definedName name="DATA87" localSheetId="4">#REF!</definedName>
    <definedName name="DATA87">#REF!</definedName>
    <definedName name="DATA88" localSheetId="4">#REF!</definedName>
    <definedName name="DATA88">#REF!</definedName>
    <definedName name="DATA89" localSheetId="4">#REF!</definedName>
    <definedName name="DATA89">#REF!</definedName>
    <definedName name="DATA9" localSheetId="4">#REF!</definedName>
    <definedName name="DATA9">#REF!</definedName>
    <definedName name="DATA90" localSheetId="4">#REF!</definedName>
    <definedName name="DATA90">#REF!</definedName>
    <definedName name="DATA91" localSheetId="4">#REF!</definedName>
    <definedName name="DATA91">#REF!</definedName>
    <definedName name="DATA92" localSheetId="4">#REF!</definedName>
    <definedName name="DATA92">#REF!</definedName>
    <definedName name="DATA93" localSheetId="4">#REF!</definedName>
    <definedName name="DATA93">#REF!</definedName>
    <definedName name="DATA94" localSheetId="4">#REF!</definedName>
    <definedName name="DATA94">#REF!</definedName>
    <definedName name="DATA95" localSheetId="4">#REF!</definedName>
    <definedName name="DATA95">#REF!</definedName>
    <definedName name="DATA96" localSheetId="4">#REF!</definedName>
    <definedName name="DATA96">#REF!</definedName>
    <definedName name="DATA97" localSheetId="4">#REF!</definedName>
    <definedName name="DATA97">#REF!</definedName>
    <definedName name="DATA98" localSheetId="4">#REF!</definedName>
    <definedName name="DATA98">#REF!</definedName>
    <definedName name="DATA99" localSheetId="4">#REF!</definedName>
    <definedName name="DATA99">#REF!</definedName>
    <definedName name="_xlnm.Database" localSheetId="2">[25]Invoice!#REF!</definedName>
    <definedName name="_xlnm.Database" localSheetId="4">[25]Invoice!#REF!</definedName>
    <definedName name="_xlnm.Database">[25]Invoice!#REF!</definedName>
    <definedName name="DataCheck" localSheetId="2">'[26]Base NPC'!#REF!</definedName>
    <definedName name="DataCheck" localSheetId="4">'[26]Base NPC'!#REF!</definedName>
    <definedName name="DataCheck">'[26]Base NPC'!#REF!</definedName>
    <definedName name="DataCheck_Base" localSheetId="2">#REF!</definedName>
    <definedName name="DataCheck_Base" localSheetId="4">#REF!</definedName>
    <definedName name="DataCheck_Base">#REF!</definedName>
    <definedName name="DataCheck_Delta" localSheetId="4">#REF!</definedName>
    <definedName name="DataCheck_Delta">#REF!</definedName>
    <definedName name="DATE" localSheetId="2">[27]Jan!#REF!</definedName>
    <definedName name="DATE" localSheetId="4">[27]Jan!#REF!</definedName>
    <definedName name="DATE">[27]Jan!#REF!</definedName>
    <definedName name="Date1">'[28]PE Summary'!$X$2</definedName>
    <definedName name="dateTable">'[13]on off peak hours'!$C$15:$IT$15</definedName>
    <definedName name="daysMonth">'[13]on off peak hours'!$C$3:$IT$3</definedName>
    <definedName name="Debt">[20]Variables!$AQ$25</definedName>
    <definedName name="debt_cost" localSheetId="2">[12]Utah!#REF!</definedName>
    <definedName name="debt_cost" localSheetId="4">[12]Utah!#REF!</definedName>
    <definedName name="debt_cost">[12]Utah!#REF!</definedName>
    <definedName name="DebtCost">[20]Variables!$AT$25</definedName>
    <definedName name="DEC" localSheetId="2">[1]Jan!#REF!</definedName>
    <definedName name="DEC" localSheetId="4">[1]Jan!#REF!</definedName>
    <definedName name="DEC">[1]Jan!#REF!</definedName>
    <definedName name="DECT" localSheetId="2">#REF!</definedName>
    <definedName name="DECT" localSheetId="4">#REF!</definedName>
    <definedName name="DECT">#REF!</definedName>
    <definedName name="Demand">[7]Inputs!$D$8</definedName>
    <definedName name="Demand_Dollar">'[13]Demand Dollars'!$B$5:$DQ$1005</definedName>
    <definedName name="Demand_Dollar_Date">'[13]Demand Dollars'!$B$4:$DQ$4</definedName>
    <definedName name="Demand_Dollar_Name">'[13]Demand Dollars'!$A$5:$A$1005</definedName>
    <definedName name="DeprAcctCheck" localSheetId="2">#REF!</definedName>
    <definedName name="DeprAcctCheck" localSheetId="4">#REF!</definedName>
    <definedName name="DeprAcctCheck">#REF!</definedName>
    <definedName name="DeprAdjCheck" localSheetId="2">#REF!</definedName>
    <definedName name="DeprAdjCheck" localSheetId="4">#REF!</definedName>
    <definedName name="DeprAdjCheck">#REF!</definedName>
    <definedName name="DEPRAdjNumber" localSheetId="2">#REF!</definedName>
    <definedName name="DEPRAdjNumber" localSheetId="4">#REF!</definedName>
    <definedName name="DEPRAdjNumber">#REF!</definedName>
    <definedName name="DeprAdjNumberPaste" localSheetId="4">#REF!</definedName>
    <definedName name="DeprAdjNumberPaste">#REF!</definedName>
    <definedName name="DeprAdjSortData" localSheetId="4">#REF!</definedName>
    <definedName name="DeprAdjSortData">#REF!</definedName>
    <definedName name="DeprAdjSortOrder" localSheetId="4">#REF!</definedName>
    <definedName name="DeprAdjSortOrder">#REF!</definedName>
    <definedName name="DeprFactorCheck" localSheetId="4">#REF!</definedName>
    <definedName name="DeprFactorCheck">#REF!</definedName>
    <definedName name="DeprNumberSort" localSheetId="4">#REF!</definedName>
    <definedName name="DeprNumberSort">#REF!</definedName>
    <definedName name="DeprTypeCheck" localSheetId="4">#REF!</definedName>
    <definedName name="DeprTypeCheck">#REF!</definedName>
    <definedName name="DeRated_Avail_HLH" localSheetId="4">#REF!</definedName>
    <definedName name="DeRated_Avail_HLH">#REF!</definedName>
    <definedName name="DeRated_Avail_HLH_Date" localSheetId="4">#REF!</definedName>
    <definedName name="DeRated_Avail_HLH_Date">#REF!</definedName>
    <definedName name="DeRated_Avail_HLH_Name" localSheetId="4">#REF!</definedName>
    <definedName name="DeRated_Avail_HLH_Name">#REF!</definedName>
    <definedName name="DeRated_Avail_LLH" localSheetId="4">#REF!</definedName>
    <definedName name="DeRated_Avail_LLH">#REF!</definedName>
    <definedName name="DeRated_Avail_LLH_Date" localSheetId="4">#REF!</definedName>
    <definedName name="DeRated_Avail_LLH_Date">#REF!</definedName>
    <definedName name="DeRated_Avail_LLH_Name" localSheetId="4">#REF!</definedName>
    <definedName name="DeRated_Avail_LLH_Name">#REF!</definedName>
    <definedName name="DetailStart" localSheetId="4">#REF!</definedName>
    <definedName name="DetailStart">#REF!</definedName>
    <definedName name="Directory" localSheetId="4">#REF!</definedName>
    <definedName name="Directory">#REF!</definedName>
    <definedName name="DispatchSum">"GRID Thermal Generation!R2C1:R4C2"</definedName>
    <definedName name="Dist_factor" localSheetId="2">#REF!</definedName>
    <definedName name="Dist_factor" localSheetId="4">#REF!</definedName>
    <definedName name="Dist_factor">#REF!</definedName>
    <definedName name="DJ_1">[6]YearlyOEA!$B$93:$K$95</definedName>
    <definedName name="DJ_2">[6]YearlyOEA!$B$103:$K$105</definedName>
    <definedName name="DJ_3">[6]YearlyOEA!$B$113:$K$115</definedName>
    <definedName name="DJ_4">[6]YearlyOEA!$B$123:$K$125</definedName>
    <definedName name="Dollars_Wheeling" localSheetId="2">'[29]Exhibit 1'!#REF!</definedName>
    <definedName name="Dollars_Wheeling" localSheetId="4">'[29]Exhibit 1'!#REF!</definedName>
    <definedName name="Dollars_Wheeling">'[29]Exhibit 1'!#REF!</definedName>
    <definedName name="DUDE" localSheetId="2" hidden="1">#REF!</definedName>
    <definedName name="DUDE" localSheetId="4" hidden="1">#REF!</definedName>
    <definedName name="DUDE" hidden="1">#REF!</definedName>
    <definedName name="EffectiveTaxRate" localSheetId="2">#REF!</definedName>
    <definedName name="EffectiveTaxRate" localSheetId="4">#REF!</definedName>
    <definedName name="EffectiveTaxRate">#REF!</definedName>
    <definedName name="Electric_Prices_HLH">'[13]GRID Prices (HLH)'!$B$5:$DQ$30</definedName>
    <definedName name="Electric_Prices_HLH_Date">'[13]GRID Prices (HLH)'!$B$4:$DQ$4</definedName>
    <definedName name="Electric_Prices_HLH_Name">'[13]GRID Prices (HLH)'!$A$5:$A$30</definedName>
    <definedName name="Electric_Prices_LLH">'[13]GRID Prices (LLH)'!$B$5:$DQ$30</definedName>
    <definedName name="Electric_Prices_LLH_Date">'[13]GRID Prices (LLH)'!$B$4:$DQ$4</definedName>
    <definedName name="Electric_Prices_LLH_Name">'[13]GRID Prices (LLH)'!$A$5:$A$30</definedName>
    <definedName name="EmbeddedCapCost" localSheetId="2">#REF!</definedName>
    <definedName name="EmbeddedCapCost" localSheetId="4">#REF!</definedName>
    <definedName name="EmbeddedCapCost">#REF!</definedName>
    <definedName name="Emergency_Dol" localSheetId="2">#REF!</definedName>
    <definedName name="Emergency_Dol" localSheetId="4">#REF!</definedName>
    <definedName name="Emergency_Dol">#REF!</definedName>
    <definedName name="Emergency_Dol_Date" localSheetId="2">#REF!</definedName>
    <definedName name="Emergency_Dol_Date" localSheetId="4">#REF!</definedName>
    <definedName name="Emergency_Dol_Date">#REF!</definedName>
    <definedName name="Emergency_Dol_Name" localSheetId="4">#REF!</definedName>
    <definedName name="Emergency_Dol_Name">#REF!</definedName>
    <definedName name="Emergency_MWh" localSheetId="4">#REF!</definedName>
    <definedName name="Emergency_MWh">#REF!</definedName>
    <definedName name="Emergency_MWh_Date" localSheetId="4">#REF!</definedName>
    <definedName name="Emergency_MWh_Date">#REF!</definedName>
    <definedName name="Emergency_MWh_Date_LLH" localSheetId="4">#REF!</definedName>
    <definedName name="Emergency_MWh_Date_LLH">#REF!</definedName>
    <definedName name="Emergency_MWh_LLH" localSheetId="4">#REF!</definedName>
    <definedName name="Emergency_MWh_LLH">#REF!</definedName>
    <definedName name="Emergency_MWh_Name" localSheetId="4">#REF!</definedName>
    <definedName name="Emergency_MWh_Name">#REF!</definedName>
    <definedName name="Emergency_MWh_Name_LLH" localSheetId="4">#REF!</definedName>
    <definedName name="Emergency_MWh_Name_LLH">#REF!</definedName>
    <definedName name="End_month" localSheetId="4">#REF!</definedName>
    <definedName name="End_month">#REF!</definedName>
    <definedName name="energy">[19]Readings!$B$3</definedName>
    <definedName name="Engy">[7]Inputs!$D$9</definedName>
    <definedName name="enrgy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_Rates___Bloomberg">[18]MarketData!$J$1</definedName>
    <definedName name="ExchangeMWh" localSheetId="2">#REF!</definedName>
    <definedName name="ExchangeMWh" localSheetId="4">#REF!</definedName>
    <definedName name="ExchangeMWh">#REF!</definedName>
    <definedName name="Exhibit3MWh">'[30]Tab 3 - Adjusted Actual NPC'!$C$183:$C$500</definedName>
    <definedName name="Exhibit3MWhSTF">'[30]Tab 3 - Adjusted Actual NPC'!$B$183:$B$500</definedName>
    <definedName name="extra2" localSheetId="3" hidden="1">{#N/A,#N/A,FALSE,"Loans";#N/A,#N/A,FALSE,"Program Costs";#N/A,#N/A,FALSE,"Measures";#N/A,#N/A,FALSE,"Net Lost Rev";#N/A,#N/A,FALSE,"Incentive"}</definedName>
    <definedName name="extra2" localSheetId="2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3" hidden="1">{#N/A,#N/A,FALSE,"Loans";#N/A,#N/A,FALSE,"Program Costs";#N/A,#N/A,FALSE,"Measures";#N/A,#N/A,FALSE,"Net Lost Rev";#N/A,#N/A,FALSE,"Incentive"}</definedName>
    <definedName name="extra3" localSheetId="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3" hidden="1">{#N/A,#N/A,FALSE,"Loans";#N/A,#N/A,FALSE,"Program Costs";#N/A,#N/A,FALSE,"Measures";#N/A,#N/A,FALSE,"Net Lost Rev";#N/A,#N/A,FALSE,"Incentive"}</definedName>
    <definedName name="extra4" localSheetId="2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3" hidden="1">{#N/A,#N/A,FALSE,"Loans";#N/A,#N/A,FALSE,"Program Costs";#N/A,#N/A,FALSE,"Measures";#N/A,#N/A,FALSE,"Net Lost Rev";#N/A,#N/A,FALSE,"Incentive"}</definedName>
    <definedName name="extra5" localSheetId="2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ExtractDates" localSheetId="2">#REF!</definedName>
    <definedName name="ExtractDates" localSheetId="4">#REF!</definedName>
    <definedName name="ExtractDates">#REF!</definedName>
    <definedName name="ExtractTable">[31]ImportData!$B$14:$I$33</definedName>
    <definedName name="f101top" localSheetId="2">#REF!</definedName>
    <definedName name="f101top" localSheetId="4">#REF!</definedName>
    <definedName name="f101top">#REF!</definedName>
    <definedName name="f104top" localSheetId="2">#REF!</definedName>
    <definedName name="f104top" localSheetId="4">#REF!</definedName>
    <definedName name="f104top">#REF!</definedName>
    <definedName name="f138top" localSheetId="2">#REF!</definedName>
    <definedName name="f138top" localSheetId="4">#REF!</definedName>
    <definedName name="f138top">#REF!</definedName>
    <definedName name="f140top" localSheetId="4">#REF!</definedName>
    <definedName name="f140top">#REF!</definedName>
    <definedName name="FactorMethod">[11]Variables!$AC$2</definedName>
    <definedName name="FactorType">[15]Variables!$AK$2:$AL$12</definedName>
    <definedName name="FACTP" localSheetId="2">#REF!</definedName>
    <definedName name="FACTP" localSheetId="4">#REF!</definedName>
    <definedName name="FACTP">#REF!</definedName>
    <definedName name="FEB" localSheetId="2">[1]Jan!#REF!</definedName>
    <definedName name="FEB" localSheetId="4">[1]Jan!#REF!</definedName>
    <definedName name="FEB">[1]Jan!#REF!</definedName>
    <definedName name="FEBT" localSheetId="2">#REF!</definedName>
    <definedName name="FEBT" localSheetId="4">#REF!</definedName>
    <definedName name="FEBT">#REF!</definedName>
    <definedName name="Fed_Funds___Bloomberg">[18]MarketData!$A$14</definedName>
    <definedName name="FedTax" localSheetId="4">[12]Utah!#REF!</definedName>
    <definedName name="FedTax">[12]Utah!#REF!</definedName>
    <definedName name="FIT" localSheetId="2">#REF!</definedName>
    <definedName name="FIT" localSheetId="4">#REF!</definedName>
    <definedName name="FIT">#REF!</definedName>
    <definedName name="FIX" localSheetId="4">#REF!</definedName>
    <definedName name="FIX">#REF!</definedName>
    <definedName name="Flat.Ask" localSheetId="2">#REF!</definedName>
    <definedName name="Flat.Ask" localSheetId="4">#REF!</definedName>
    <definedName name="Flat.Ask">#REF!</definedName>
    <definedName name="Flat.Bid" localSheetId="2">#REF!</definedName>
    <definedName name="Flat.Bid" localSheetId="4">#REF!</definedName>
    <definedName name="Flat.Bid">#REF!</definedName>
    <definedName name="FlatMonth" localSheetId="4">#REF!</definedName>
    <definedName name="FlatMonth">#REF!</definedName>
    <definedName name="foo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[11]Variables!$B$28</definedName>
    <definedName name="friend" localSheetId="3" hidden="1">{"PRINT",#N/A,TRUE,"APPA";"PRINT",#N/A,TRUE,"APS";"PRINT",#N/A,TRUE,"BHPL";"PRINT",#N/A,TRUE,"BHPL2";"PRINT",#N/A,TRUE,"CDWR";"PRINT",#N/A,TRUE,"EWEB";"PRINT",#N/A,TRUE,"LADWP";"PRINT",#N/A,TRUE,"NEVBASE"}</definedName>
    <definedName name="friend" localSheetId="2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el.bucks" localSheetId="2">#REF!</definedName>
    <definedName name="fuel.bucks" localSheetId="4">#REF!</definedName>
    <definedName name="fuel.bucks">#REF!</definedName>
    <definedName name="fuel.bucks.name" localSheetId="2">#REF!</definedName>
    <definedName name="fuel.bucks.name" localSheetId="4">#REF!</definedName>
    <definedName name="fuel.bucks.name">#REF!</definedName>
    <definedName name="fuel.energy" localSheetId="2">#REF!</definedName>
    <definedName name="fuel.energy" localSheetId="4">#REF!</definedName>
    <definedName name="fuel.energy">#REF!</definedName>
    <definedName name="fuel.energy.name" localSheetId="4">#REF!</definedName>
    <definedName name="fuel.energy.name">#REF!</definedName>
    <definedName name="fuel.mill" localSheetId="4">#REF!</definedName>
    <definedName name="fuel.mill">#REF!</definedName>
    <definedName name="fuel.mill.name" localSheetId="4">#REF!</definedName>
    <definedName name="fuel.mill.name">#REF!</definedName>
    <definedName name="fuel.tons" localSheetId="4">#REF!</definedName>
    <definedName name="fuel.tons">#REF!</definedName>
    <definedName name="fuel.tons.name" localSheetId="4">#REF!</definedName>
    <definedName name="fuel.tons.name">#REF!</definedName>
    <definedName name="Func_Ftrs">[11]Function1149!$E$6:$P$88</definedName>
    <definedName name="Func_GTD_Percents" localSheetId="2">#REF!</definedName>
    <definedName name="Func_GTD_Percents" localSheetId="4">#REF!</definedName>
    <definedName name="Func_GTD_Percents">#REF!</definedName>
    <definedName name="Func_MC" localSheetId="2">#REF!</definedName>
    <definedName name="Func_MC" localSheetId="4">#REF!</definedName>
    <definedName name="Func_MC">#REF!</definedName>
    <definedName name="Func_Percents" localSheetId="2">#REF!</definedName>
    <definedName name="Func_Percents" localSheetId="4">#REF!</definedName>
    <definedName name="Func_Percents">#REF!</definedName>
    <definedName name="Func_Rev_Req1" localSheetId="4">#REF!</definedName>
    <definedName name="Func_Rev_Req1">#REF!</definedName>
    <definedName name="Func_Rev_Req2" localSheetId="4">#REF!</definedName>
    <definedName name="Func_Rev_Req2">#REF!</definedName>
    <definedName name="Func_Revenue" localSheetId="4">#REF!</definedName>
    <definedName name="Func_Revenue">#REF!</definedName>
    <definedName name="Gadsby_1">[6]YearlyOEA!$B$128:$K$128</definedName>
    <definedName name="Gadsby_2">[6]YearlyOEA!$B$129:$K$129</definedName>
    <definedName name="Gadsby_3">[6]YearlyOEA!$B$130:$K$130</definedName>
    <definedName name="Gadsby_4">[6]YearlyOEA!$B$131:$K$131</definedName>
    <definedName name="Gadsby_5">[6]YearlyOEA!$B$132:$K$132</definedName>
    <definedName name="Gadsby_6">[6]YearlyOEA!$B$133:$K$133</definedName>
    <definedName name="Gas_Forward_Price_Curve_copy_Instructions_List" localSheetId="2">'[21]Main Page'!#REF!</definedName>
    <definedName name="Gas_Forward_Price_Curve_copy_Instructions_List" localSheetId="4">'[21]Main Page'!#REF!</definedName>
    <definedName name="Gas_Forward_Price_Curve_copy_Instructions_List">'[21]Main Page'!#REF!</definedName>
    <definedName name="gassummarytable" localSheetId="2">#REF!</definedName>
    <definedName name="gassummarytable" localSheetId="4">#REF!</definedName>
    <definedName name="gassummarytable">#REF!</definedName>
    <definedName name="GREATER10MW" localSheetId="2">#REF!</definedName>
    <definedName name="GREATER10MW" localSheetId="4">#REF!</definedName>
    <definedName name="GREATER10MW">#REF!</definedName>
    <definedName name="Green_Res" localSheetId="2">#REF!</definedName>
    <definedName name="Green_Res" localSheetId="4">#REF!</definedName>
    <definedName name="Green_Res">#REF!</definedName>
    <definedName name="GResIDX" localSheetId="4">#REF!</definedName>
    <definedName name="GResIDX">#REF!</definedName>
    <definedName name="GrossReceipts">[11]Variables!$B$31</definedName>
    <definedName name="GTD_Percents" localSheetId="2">#REF!</definedName>
    <definedName name="GTD_Percents" localSheetId="4">#REF!</definedName>
    <definedName name="GTD_Percents">#REF!</definedName>
    <definedName name="GWI_Annualized" localSheetId="2">#REF!</definedName>
    <definedName name="GWI_Annualized" localSheetId="4">#REF!</definedName>
    <definedName name="GWI_Annualized">#REF!</definedName>
    <definedName name="GWI_Proforma" localSheetId="2">#REF!</definedName>
    <definedName name="GWI_Proforma" localSheetId="4">#REF!</definedName>
    <definedName name="GWI_Proforma">#REF!</definedName>
    <definedName name="Hayden_1">[6]YearlyOEA!$B$139:$K$141</definedName>
    <definedName name="Hayden_2">[6]YearlyOEA!$B$149:$K$151</definedName>
    <definedName name="HEIGHT" localSheetId="2">#REF!</definedName>
    <definedName name="HEIGHT" localSheetId="4">#REF!</definedName>
    <definedName name="HEIGHT">#REF!</definedName>
    <definedName name="HenryHub___Nymex" localSheetId="2">[21]MarketData!#REF!</definedName>
    <definedName name="HenryHub___Nymex" localSheetId="4">[21]MarketData!#REF!</definedName>
    <definedName name="HenryHub___Nymex">[21]MarketData!#REF!</definedName>
    <definedName name="Herm_Date" localSheetId="2">#REF!</definedName>
    <definedName name="Herm_Date" localSheetId="4">#REF!</definedName>
    <definedName name="Herm_Date">#REF!</definedName>
    <definedName name="Herm_Var_OM" localSheetId="2">#REF!</definedName>
    <definedName name="Herm_Var_OM" localSheetId="4">#REF!</definedName>
    <definedName name="Herm_Var_OM">#REF!</definedName>
    <definedName name="Hermiston_1">[6]YearlyOEA!$B$159:$K$161</definedName>
    <definedName name="Hermiston_2">[6]YearlyOEA!$B$169:$K$171</definedName>
    <definedName name="Hide_Rows" localSheetId="2">#REF!</definedName>
    <definedName name="Hide_Rows" localSheetId="4">#REF!</definedName>
    <definedName name="Hide_Rows">#REF!</definedName>
    <definedName name="Hide_Rows_Recon" localSheetId="4">#REF!</definedName>
    <definedName name="Hide_Rows_Recon">#REF!</definedName>
    <definedName name="High_Plan" localSheetId="4">#REF!</definedName>
    <definedName name="High_Plan">#REF!</definedName>
    <definedName name="HLHMonth" localSheetId="4">#REF!</definedName>
    <definedName name="HLHMonth">#REF!</definedName>
    <definedName name="HolidayObserved">'[13]on off peak hours'!$C$21:$IT$21</definedName>
    <definedName name="Holidays">'[13]on off peak hours'!$C$7:$IT$7</definedName>
    <definedName name="Hours5by16">'[13]on off peak hours'!$C$26:$IT$29</definedName>
    <definedName name="HoursHoliday">'[13]on off peak hours'!$C$16:$IT$20</definedName>
    <definedName name="HoursNoHoliday">'[13]on off peak hours'!$C$10:$IT$13</definedName>
    <definedName name="HROptim" localSheetId="3" hidden="1">{#N/A,#N/A,FALSE,"Summary";#N/A,#N/A,FALSE,"SmPlants";#N/A,#N/A,FALSE,"Utah";#N/A,#N/A,FALSE,"Idaho";#N/A,#N/A,FALSE,"Lewis River";#N/A,#N/A,FALSE,"NrthUmpq";#N/A,#N/A,FALSE,"KlamRog"}</definedName>
    <definedName name="HROptim" localSheetId="2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unter_1">[6]YearlyOEA!$B$179:$K$181</definedName>
    <definedName name="Hunter_2">[6]YearlyOEA!$B$189:$K$191</definedName>
    <definedName name="Hunter_3">[6]YearlyOEA!$B$199:$K$201</definedName>
    <definedName name="Huntington_1">[6]YearlyOEA!$B$209:$K$211</definedName>
    <definedName name="Huntington_2">[6]YearlyOEA!$B$219:$K$221</definedName>
    <definedName name="hydro.energy" localSheetId="2">#REF!</definedName>
    <definedName name="hydro.energy" localSheetId="4">#REF!</definedName>
    <definedName name="hydro.energy">#REF!</definedName>
    <definedName name="hydro.energy.name" localSheetId="2">#REF!</definedName>
    <definedName name="hydro.energy.name" localSheetId="4">#REF!</definedName>
    <definedName name="hydro.energy.name">#REF!</definedName>
    <definedName name="Hydro_Gen" localSheetId="2">#REF!</definedName>
    <definedName name="Hydro_Gen" localSheetId="4">#REF!</definedName>
    <definedName name="Hydro_Gen">#REF!</definedName>
    <definedName name="Hydro_Gen_Date" localSheetId="4">#REF!</definedName>
    <definedName name="Hydro_Gen_Date">#REF!</definedName>
    <definedName name="Hydro_Gen_Date_LLH" localSheetId="4">#REF!</definedName>
    <definedName name="Hydro_Gen_Date_LLH">#REF!</definedName>
    <definedName name="Hydro_Gen_LLH" localSheetId="4">#REF!</definedName>
    <definedName name="Hydro_Gen_LLH">#REF!</definedName>
    <definedName name="Hydro_Gen_Name" localSheetId="4">#REF!</definedName>
    <definedName name="Hydro_Gen_Name">#REF!</definedName>
    <definedName name="Hydro_Gen_Name_LLH" localSheetId="4">#REF!</definedName>
    <definedName name="Hydro_Gen_Name_LLH">#REF!</definedName>
    <definedName name="Hydro_Unit_Gen" localSheetId="4">#REF!</definedName>
    <definedName name="Hydro_Unit_Gen">#REF!</definedName>
    <definedName name="Hydro_Unit_Gen_LLH" localSheetId="4">#REF!</definedName>
    <definedName name="Hydro_Unit_Gen_LLH">#REF!</definedName>
    <definedName name="Hydro_Unit_Gen_Name" localSheetId="4">#REF!</definedName>
    <definedName name="Hydro_Unit_Gen_Name">#REF!</definedName>
    <definedName name="Hydro_Unit_Gen_Name_LLH" localSheetId="4">#REF!</definedName>
    <definedName name="Hydro_Unit_Gen_Name_LLH">#REF!</definedName>
    <definedName name="ID_0303_RVN_data" localSheetId="4">#REF!</definedName>
    <definedName name="ID_0303_RVN_data">#REF!</definedName>
    <definedName name="IDAHOSHR" localSheetId="4">#REF!</definedName>
    <definedName name="IDAHOSHR">#REF!</definedName>
    <definedName name="IDAllocMethod" localSheetId="4">#REF!</definedName>
    <definedName name="IDAllocMethod">#REF!</definedName>
    <definedName name="IDcontractsRVN" localSheetId="4">#REF!</definedName>
    <definedName name="IDcontractsRVN">#REF!</definedName>
    <definedName name="IDRateBase" localSheetId="4">#REF!</definedName>
    <definedName name="IDRateBase">#REF!</definedName>
    <definedName name="INDADJ" localSheetId="4">#REF!</definedName>
    <definedName name="INDADJ">#REF!</definedName>
    <definedName name="INPUT" localSheetId="2">[32]Summary!#REF!</definedName>
    <definedName name="INPUT" localSheetId="4">[32]Summary!#REF!</definedName>
    <definedName name="INPUT">[32]Summary!#REF!</definedName>
    <definedName name="Instructions" localSheetId="2">#REF!</definedName>
    <definedName name="Instructions" localSheetId="4">#REF!</definedName>
    <definedName name="Instructions">#REF!</definedName>
    <definedName name="Interest_Rates___Bloomberg">[18]MarketData!$A$1</definedName>
    <definedName name="inventory" localSheetId="3" hidden="1">{#N/A,#N/A,FALSE,"Summary";#N/A,#N/A,FALSE,"SmPlants";#N/A,#N/A,FALSE,"Utah";#N/A,#N/A,FALSE,"Idaho";#N/A,#N/A,FALSE,"Lewis River";#N/A,#N/A,FALSE,"NrthUmpq";#N/A,#N/A,FALSE,"KlamRog"}</definedName>
    <definedName name="inventory" localSheetId="2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RR" localSheetId="2">#REF!</definedName>
    <definedName name="IRR" localSheetId="4">#REF!</definedName>
    <definedName name="IRR">#REF!</definedName>
    <definedName name="IRRIGATION" localSheetId="4">#REF!</definedName>
    <definedName name="IRRIGATION">#REF!</definedName>
    <definedName name="JAN" localSheetId="2">[1]Jan!#REF!</definedName>
    <definedName name="JAN" localSheetId="4">[1]Jan!#REF!</definedName>
    <definedName name="JAN">[1]Jan!#REF!</definedName>
    <definedName name="JANT" localSheetId="2">#REF!</definedName>
    <definedName name="JANT" localSheetId="4">#REF!</definedName>
    <definedName name="JANT">#REF!</definedName>
    <definedName name="JB_1">[6]YearlyOEA!$B$229:$K$231</definedName>
    <definedName name="JB_2">[6]YearlyOEA!$B$239:$K$241</definedName>
    <definedName name="JB_3">[6]YearlyOEA!$B$249:$K$251</definedName>
    <definedName name="JB_4">[6]YearlyOEA!$B$259:$K$261</definedName>
    <definedName name="JB_5">[6]YearlyOEA!$B$320:$K$320</definedName>
    <definedName name="JUL" localSheetId="2">[1]Jan!#REF!</definedName>
    <definedName name="JUL" localSheetId="4">[1]Jan!#REF!</definedName>
    <definedName name="JUL">[1]Jan!#REF!</definedName>
    <definedName name="JULT" localSheetId="2">#REF!</definedName>
    <definedName name="JULT" localSheetId="4">#REF!</definedName>
    <definedName name="JULT">#REF!</definedName>
    <definedName name="JUN" localSheetId="2">[1]Jan!#REF!</definedName>
    <definedName name="JUN" localSheetId="4">[1]Jan!#REF!</definedName>
    <definedName name="JUN">[1]Jan!#REF!</definedName>
    <definedName name="junk" localSheetId="3" hidden="1">{"PRINT",#N/A,TRUE,"APPA";"PRINT",#N/A,TRUE,"APS";"PRINT",#N/A,TRUE,"BHPL";"PRINT",#N/A,TRUE,"BHPL2";"PRINT",#N/A,TRUE,"CDWR";"PRINT",#N/A,TRUE,"EWEB";"PRINT",#N/A,TRUE,"LADWP";"PRINT",#N/A,TRUE,"NEVBASE"}</definedName>
    <definedName name="junk" localSheetId="2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3" hidden="1">{"PRINT",#N/A,TRUE,"APPA";"PRINT",#N/A,TRUE,"APS";"PRINT",#N/A,TRUE,"BHPL";"PRINT",#N/A,TRUE,"BHPL2";"PRINT",#N/A,TRUE,"CDWR";"PRINT",#N/A,TRUE,"EWEB";"PRINT",#N/A,TRUE,"LADWP";"PRINT",#N/A,TRUE,"NEVBASE"}</definedName>
    <definedName name="junk1" localSheetId="2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3" hidden="1">{"PRINT",#N/A,TRUE,"APPA";"PRINT",#N/A,TRUE,"APS";"PRINT",#N/A,TRUE,"BHPL";"PRINT",#N/A,TRUE,"BHPL2";"PRINT",#N/A,TRUE,"CDWR";"PRINT",#N/A,TRUE,"EWEB";"PRINT",#N/A,TRUE,"LADWP";"PRINT",#N/A,TRUE,"NEVBASE"}</definedName>
    <definedName name="junk2" localSheetId="2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3" hidden="1">{"PRINT",#N/A,TRUE,"APPA";"PRINT",#N/A,TRUE,"APS";"PRINT",#N/A,TRUE,"BHPL";"PRINT",#N/A,TRUE,"BHPL2";"PRINT",#N/A,TRUE,"CDWR";"PRINT",#N/A,TRUE,"EWEB";"PRINT",#N/A,TRUE,"LADWP";"PRINT",#N/A,TRUE,"NEVBASE"}</definedName>
    <definedName name="junk3" localSheetId="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3" hidden="1">{"PRINT",#N/A,TRUE,"APPA";"PRINT",#N/A,TRUE,"APS";"PRINT",#N/A,TRUE,"BHPL";"PRINT",#N/A,TRUE,"BHPL2";"PRINT",#N/A,TRUE,"CDWR";"PRINT",#N/A,TRUE,"EWEB";"PRINT",#N/A,TRUE,"LADWP";"PRINT",#N/A,TRUE,"NEVBASE"}</definedName>
    <definedName name="junk4" localSheetId="2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3" hidden="1">{"PRINT",#N/A,TRUE,"APPA";"PRINT",#N/A,TRUE,"APS";"PRINT",#N/A,TRUE,"BHPL";"PRINT",#N/A,TRUE,"BHPL2";"PRINT",#N/A,TRUE,"CDWR";"PRINT",#N/A,TRUE,"EWEB";"PRINT",#N/A,TRUE,"LADWP";"PRINT",#N/A,TRUE,"NEVBASE"}</definedName>
    <definedName name="junk5" localSheetId="2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NT" localSheetId="2">#REF!</definedName>
    <definedName name="JUNT" localSheetId="4">#REF!</definedName>
    <definedName name="JUNT">#REF!</definedName>
    <definedName name="Jurisdiction">[15]Variables!$AK$15</definedName>
    <definedName name="JurisNumber">[15]Variables!$AL$15</definedName>
    <definedName name="JurisTitle" localSheetId="2">#REF!</definedName>
    <definedName name="JurisTitle" localSheetId="4">#REF!</definedName>
    <definedName name="JurisTitle">#REF!</definedName>
    <definedName name="JVENTRY" localSheetId="2">#REF!</definedName>
    <definedName name="JVENTRY" localSheetId="4">#REF!</definedName>
    <definedName name="JVENTRY">#REF!</definedName>
    <definedName name="Keep" localSheetId="3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3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BORMOD" localSheetId="2">#REF!</definedName>
    <definedName name="LABORMOD" localSheetId="4">#REF!</definedName>
    <definedName name="LABORMOD">#REF!</definedName>
    <definedName name="LABORROLL" localSheetId="2">#REF!</definedName>
    <definedName name="LABORROLL" localSheetId="4">#REF!</definedName>
    <definedName name="LABORROLL">#REF!</definedName>
    <definedName name="Lakeside">[6]YearlyOEA!$B$315:$K$315</definedName>
    <definedName name="last.row" localSheetId="2">#REF!</definedName>
    <definedName name="last.row" localSheetId="4">#REF!</definedName>
    <definedName name="last.row">#REF!</definedName>
    <definedName name="Last_Actual_Year">[33]Variables!$B$7</definedName>
    <definedName name="LastCell" localSheetId="2">[34]Variance!#REF!</definedName>
    <definedName name="LastCell" localSheetId="4">[34]Variance!#REF!</definedName>
    <definedName name="LastCell">[34]Variance!#REF!</definedName>
    <definedName name="LeadLag" localSheetId="2">[11]Inputs!#REF!</definedName>
    <definedName name="LeadLag" localSheetId="4">[11]Inputs!#REF!</definedName>
    <definedName name="LeadLag">[11]Inputs!#REF!</definedName>
    <definedName name="limcount" hidden="1">1</definedName>
    <definedName name="Line_Ext_Credit" localSheetId="2">#REF!</definedName>
    <definedName name="Line_Ext_Credit" localSheetId="4">#REF!</definedName>
    <definedName name="Line_Ext_Credit">#REF!</definedName>
    <definedName name="ListOffset" hidden="1">1</definedName>
    <definedName name="Little_Mtn">[6]YearlyOEA!$B$267:$K$267</definedName>
    <definedName name="LOG" localSheetId="2">[35]Backup!#REF!</definedName>
    <definedName name="LOG" localSheetId="4">[35]Backup!#REF!</definedName>
    <definedName name="LOG">[35]Backup!#REF!</definedName>
    <definedName name="LOSS" localSheetId="2">[35]Backup!#REF!</definedName>
    <definedName name="LOSS" localSheetId="4">[35]Backup!#REF!</definedName>
    <definedName name="LOSS">[35]Backup!#REF!</definedName>
    <definedName name="Low_Plan" localSheetId="2">#REF!</definedName>
    <definedName name="Low_Plan" localSheetId="4">#REF!</definedName>
    <definedName name="Low_Plan">#REF!</definedName>
    <definedName name="LTC_Dollars" localSheetId="2">#REF!</definedName>
    <definedName name="LTC_Dollars" localSheetId="4">#REF!</definedName>
    <definedName name="LTC_Dollars">#REF!</definedName>
    <definedName name="LTC_Dollars_Date" localSheetId="2">#REF!</definedName>
    <definedName name="LTC_Dollars_Date" localSheetId="4">#REF!</definedName>
    <definedName name="LTC_Dollars_Date">#REF!</definedName>
    <definedName name="LTC_Dollars_Name" localSheetId="4">#REF!</definedName>
    <definedName name="LTC_Dollars_Name">#REF!</definedName>
    <definedName name="LTC_MWh" localSheetId="4">#REF!</definedName>
    <definedName name="LTC_MWh">#REF!</definedName>
    <definedName name="LTC_MWH_Date" localSheetId="4">#REF!</definedName>
    <definedName name="LTC_MWH_Date">#REF!</definedName>
    <definedName name="LTC_MWH_Date_LLH" localSheetId="4">#REF!</definedName>
    <definedName name="LTC_MWH_Date_LLH">#REF!</definedName>
    <definedName name="LTC_MWh_LLH" localSheetId="4">#REF!</definedName>
    <definedName name="LTC_MWh_LLH">#REF!</definedName>
    <definedName name="LTC_MWH_Name" localSheetId="4">#REF!</definedName>
    <definedName name="LTC_MWH_Name">#REF!</definedName>
    <definedName name="LTC_MWH_Name_LLH" localSheetId="4">#REF!</definedName>
    <definedName name="LTC_MWH_Name_LLH">#REF!</definedName>
    <definedName name="MACTIT" localSheetId="4">#REF!</definedName>
    <definedName name="MACTIT">#REF!</definedName>
    <definedName name="MAR" localSheetId="2">[1]Jan!#REF!</definedName>
    <definedName name="MAR" localSheetId="4">[1]Jan!#REF!</definedName>
    <definedName name="MAR">[1]Jan!#REF!</definedName>
    <definedName name="market1">'[18]OTC Gas Quotes'!$E$5</definedName>
    <definedName name="market2">'[18]OTC Gas Quotes'!$F$5</definedName>
    <definedName name="market3">'[18]OTC Gas Quotes'!$G$5</definedName>
    <definedName name="market4">'[18]OTC Gas Quotes'!$H$5</definedName>
    <definedName name="market5">'[18]OTC Gas Quotes'!$I$5</definedName>
    <definedName name="market6">'[18]OTC Gas Quotes'!$J$5</definedName>
    <definedName name="market7">'[18]OTC Gas Quotes'!$K$5</definedName>
    <definedName name="MART" localSheetId="2">#REF!</definedName>
    <definedName name="MART" localSheetId="4">#REF!</definedName>
    <definedName name="MART">#REF!</definedName>
    <definedName name="Master" localSheetId="3" hidden="1">{#N/A,#N/A,FALSE,"Actual";#N/A,#N/A,FALSE,"Normalized";#N/A,#N/A,FALSE,"Electric Actual";#N/A,#N/A,FALSE,"Electric Normalized"}</definedName>
    <definedName name="Master" localSheetId="2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AY" localSheetId="2">[1]Jan!#REF!</definedName>
    <definedName name="MAY" localSheetId="4">[1]Jan!#REF!</definedName>
    <definedName name="MAY">[1]Jan!#REF!</definedName>
    <definedName name="MAYT" localSheetId="2">#REF!</definedName>
    <definedName name="MAYT" localSheetId="4">#REF!</definedName>
    <definedName name="MAYT">#REF!</definedName>
    <definedName name="MCAsk" localSheetId="2">#REF!</definedName>
    <definedName name="MCAsk" localSheetId="4">#REF!</definedName>
    <definedName name="MCAsk">#REF!</definedName>
    <definedName name="MCAskOff" localSheetId="2">#REF!</definedName>
    <definedName name="MCAskOff" localSheetId="4">#REF!</definedName>
    <definedName name="MCAskOff">#REF!</definedName>
    <definedName name="MCAskToday" localSheetId="4">#REF!</definedName>
    <definedName name="MCAskToday">#REF!</definedName>
    <definedName name="MCBid" localSheetId="4">#REF!</definedName>
    <definedName name="MCBid">#REF!</definedName>
    <definedName name="MCBidOff" localSheetId="4">#REF!</definedName>
    <definedName name="MCBidOff">#REF!</definedName>
    <definedName name="MCBidToday" localSheetId="4">#REF!</definedName>
    <definedName name="MCBidToday">#REF!</definedName>
    <definedName name="mchlhask" localSheetId="4">#REF!</definedName>
    <definedName name="mchlhask">#REF!</definedName>
    <definedName name="mchlhbid" localSheetId="4">#REF!</definedName>
    <definedName name="mchlhbid">#REF!</definedName>
    <definedName name="MCtoREV" localSheetId="4">#REF!</definedName>
    <definedName name="MCtoREV">#REF!</definedName>
    <definedName name="MD_High1">'[34]Master Data'!$A$2</definedName>
    <definedName name="MD_Low1">'[34]Master Data'!$D$28</definedName>
    <definedName name="MEN" localSheetId="2">[1]Jan!#REF!</definedName>
    <definedName name="MEN" localSheetId="4">[1]Jan!#REF!</definedName>
    <definedName name="MEN">[1]Jan!#REF!</definedName>
    <definedName name="Menu_Begin" localSheetId="2">#REF!</definedName>
    <definedName name="Menu_Begin" localSheetId="4">#REF!</definedName>
    <definedName name="Menu_Begin">#REF!</definedName>
    <definedName name="Menu_Caption" localSheetId="4">#REF!</definedName>
    <definedName name="Menu_Caption">#REF!</definedName>
    <definedName name="Menu_Large" localSheetId="2">[36]MacroBuilder!#REF!</definedName>
    <definedName name="Menu_Large" localSheetId="4">[36]MacroBuilder!#REF!</definedName>
    <definedName name="Menu_Large">[36]MacroBuilder!#REF!</definedName>
    <definedName name="Menu_Name" localSheetId="2">#REF!</definedName>
    <definedName name="Menu_Name" localSheetId="4">#REF!</definedName>
    <definedName name="Menu_Name">#REF!</definedName>
    <definedName name="Menu_OnAction" localSheetId="4">#REF!</definedName>
    <definedName name="Menu_OnAction">#REF!</definedName>
    <definedName name="Menu_Parent" localSheetId="4">#REF!</definedName>
    <definedName name="Menu_Parent">#REF!</definedName>
    <definedName name="Menu_Small" localSheetId="2">[36]MacroBuilder!#REF!</definedName>
    <definedName name="Menu_Small" localSheetId="4">[36]MacroBuilder!#REF!</definedName>
    <definedName name="Menu_Small">[36]MacroBuilder!#REF!</definedName>
    <definedName name="Method">[7]Inputs!$C$6</definedName>
    <definedName name="MidC">[37]lookup!$C$108:$D$116</definedName>
    <definedName name="MidColAskHist" localSheetId="2">#REF!</definedName>
    <definedName name="MidColAskHist" localSheetId="4">#REF!</definedName>
    <definedName name="MidColAskHist">#REF!</definedName>
    <definedName name="MidColBidHist" localSheetId="2">#REF!</definedName>
    <definedName name="MidColBidHist" localSheetId="4">#REF!</definedName>
    <definedName name="MidColBidHist">#REF!</definedName>
    <definedName name="Misc1AcctCheck" localSheetId="2">#REF!</definedName>
    <definedName name="Misc1AcctCheck" localSheetId="4">#REF!</definedName>
    <definedName name="Misc1AcctCheck">#REF!</definedName>
    <definedName name="Misc1Adjcheck" localSheetId="2">#REF!</definedName>
    <definedName name="Misc1Adjcheck" localSheetId="4">#REF!</definedName>
    <definedName name="Misc1Adjcheck">#REF!</definedName>
    <definedName name="MISC1AdjNumber" localSheetId="2">#REF!</definedName>
    <definedName name="MISC1AdjNumber" localSheetId="4">#REF!</definedName>
    <definedName name="MISC1AdjNumber">#REF!</definedName>
    <definedName name="MISC1AdjNumberPaste" localSheetId="4">#REF!</definedName>
    <definedName name="MISC1AdjNumberPaste">#REF!</definedName>
    <definedName name="MISC1AdjSortData" localSheetId="4">#REF!</definedName>
    <definedName name="MISC1AdjSortData">#REF!</definedName>
    <definedName name="MISC1AdjSortOrder" localSheetId="4">#REF!</definedName>
    <definedName name="MISC1AdjSortOrder">#REF!</definedName>
    <definedName name="Misc1FactorCheck" localSheetId="4">#REF!</definedName>
    <definedName name="Misc1FactorCheck">#REF!</definedName>
    <definedName name="MISC1NumberSort" localSheetId="4">#REF!</definedName>
    <definedName name="MISC1NumberSort">#REF!</definedName>
    <definedName name="Misc1TypeCheck" localSheetId="4">#REF!</definedName>
    <definedName name="Misc1TypeCheck">#REF!</definedName>
    <definedName name="Misc2AcctCheck" localSheetId="4">#REF!</definedName>
    <definedName name="Misc2AcctCheck">#REF!</definedName>
    <definedName name="Misc2AdjCheck" localSheetId="4">#REF!</definedName>
    <definedName name="Misc2AdjCheck">#REF!</definedName>
    <definedName name="MISC2AdjNumber" localSheetId="4">#REF!</definedName>
    <definedName name="MISC2AdjNumber">#REF!</definedName>
    <definedName name="MISC2AdjNumberPaste" localSheetId="4">#REF!</definedName>
    <definedName name="MISC2AdjNumberPaste">#REF!</definedName>
    <definedName name="MISC2AdjSortData" localSheetId="4">#REF!</definedName>
    <definedName name="MISC2AdjSortData">#REF!</definedName>
    <definedName name="MISC2AdjSortOrder" localSheetId="4">#REF!</definedName>
    <definedName name="MISC2AdjSortOrder">#REF!</definedName>
    <definedName name="Misc2FactorCheck" localSheetId="4">#REF!</definedName>
    <definedName name="Misc2FactorCheck">#REF!</definedName>
    <definedName name="MISC2NumberSort" localSheetId="4">#REF!</definedName>
    <definedName name="MISC2NumberSort">#REF!</definedName>
    <definedName name="Misc2TypeCheck" localSheetId="4">#REF!</definedName>
    <definedName name="Misc2TypeCheck">#REF!</definedName>
    <definedName name="MMBtu_Date">[13]MMBtu!$B$4:$DQ$4</definedName>
    <definedName name="MMBtu_Name">[13]MMBtu!$A$5:$A$105</definedName>
    <definedName name="mmm" localSheetId="3" hidden="1">{"PRINT",#N/A,TRUE,"APPA";"PRINT",#N/A,TRUE,"APS";"PRINT",#N/A,TRUE,"BHPL";"PRINT",#N/A,TRUE,"BHPL2";"PRINT",#N/A,TRUE,"CDWR";"PRINT",#N/A,TRUE,"EWEB";"PRINT",#N/A,TRUE,"LADWP";"PRINT",#N/A,TRUE,"NEVBASE"}</definedName>
    <definedName name="mmm" localSheetId="2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 localSheetId="2">#REF!</definedName>
    <definedName name="month" localSheetId="4">#REF!</definedName>
    <definedName name="month">#REF!</definedName>
    <definedName name="Monthdate" localSheetId="2">#REF!</definedName>
    <definedName name="Monthdate" localSheetId="4">#REF!</definedName>
    <definedName name="Monthdate">#REF!</definedName>
    <definedName name="monthlist">[38]Table!$R$2:$S$13</definedName>
    <definedName name="monthtotals">'[38]WA SBC'!$D$40:$O$40</definedName>
    <definedName name="MSP_Factor" localSheetId="2">#REF!</definedName>
    <definedName name="MSP_Factor" localSheetId="4">#REF!</definedName>
    <definedName name="MSP_Factor">#REF!</definedName>
    <definedName name="MSPAverageInput" localSheetId="4">[11]Inputs!#REF!</definedName>
    <definedName name="MSPAverageInput">[11]Inputs!#REF!</definedName>
    <definedName name="MSPYearEndInput" localSheetId="2">[11]Inputs!#REF!</definedName>
    <definedName name="MSPYearEndInput" localSheetId="4">[11]Inputs!#REF!</definedName>
    <definedName name="MSPYearEndInput">[11]Inputs!#REF!</definedName>
    <definedName name="MTAllocMethod" localSheetId="2">#REF!</definedName>
    <definedName name="MTAllocMethod" localSheetId="4">#REF!</definedName>
    <definedName name="MTAllocMethod">#REF!</definedName>
    <definedName name="MTKWH" localSheetId="2">#REF!</definedName>
    <definedName name="MTKWH" localSheetId="4">#REF!</definedName>
    <definedName name="MTKWH">#REF!</definedName>
    <definedName name="MTR_YR3">[39]Variables!$E$14</definedName>
    <definedName name="MTRateBase" localSheetId="2">#REF!</definedName>
    <definedName name="MTRateBase" localSheetId="4">#REF!</definedName>
    <definedName name="MTRateBase">#REF!</definedName>
    <definedName name="MTREV" localSheetId="2">#REF!</definedName>
    <definedName name="MTREV" localSheetId="4">#REF!</definedName>
    <definedName name="MTREV">#REF!</definedName>
    <definedName name="MULT" localSheetId="2">#REF!</definedName>
    <definedName name="MULT" localSheetId="4">#REF!</definedName>
    <definedName name="MULT">#REF!</definedName>
    <definedName name="Nameplate_HLH" localSheetId="2">#REF!</definedName>
    <definedName name="Nameplate_HLH" localSheetId="4">#REF!</definedName>
    <definedName name="Nameplate_HLH">#REF!</definedName>
    <definedName name="Nameplate_HLH_Date" localSheetId="2">#REF!</definedName>
    <definedName name="Nameplate_HLH_Date" localSheetId="4">#REF!</definedName>
    <definedName name="Nameplate_HLH_Date">#REF!</definedName>
    <definedName name="Nameplate_HLH_Name" localSheetId="2">#REF!</definedName>
    <definedName name="Nameplate_HLH_Name" localSheetId="4">#REF!</definedName>
    <definedName name="Nameplate_HLH_Name">#REF!</definedName>
    <definedName name="Nameplate_LLH" localSheetId="4">#REF!</definedName>
    <definedName name="Nameplate_LLH">#REF!</definedName>
    <definedName name="Nameplate_LLH_Date" localSheetId="4">#REF!</definedName>
    <definedName name="Nameplate_LLH_Date">#REF!</definedName>
    <definedName name="Nameplate_LLH_Name" localSheetId="4">#REF!</definedName>
    <definedName name="Nameplate_LLH_Name">#REF!</definedName>
    <definedName name="NameTable" localSheetId="2">'[40]OR MW Month'!#REF!</definedName>
    <definedName name="NameTable" localSheetId="4">'[40]OR MW Month'!#REF!</definedName>
    <definedName name="NameTable">'[40]OR MW Month'!#REF!</definedName>
    <definedName name="Naughton_1">[6]YearlyOEA!$B$273:$K$275</definedName>
    <definedName name="Naughton_2">[6]YearlyOEA!$B$283:$K$285</definedName>
    <definedName name="Naughton_3">[6]YearlyOEA!$B$293:$K$295</definedName>
    <definedName name="Net.System.Load" localSheetId="2">#REF!</definedName>
    <definedName name="Net.System.Load" localSheetId="4">#REF!</definedName>
    <definedName name="Net.System.Load">#REF!</definedName>
    <definedName name="NetPowerCost" localSheetId="2">#REF!</definedName>
    <definedName name="NetPowerCost" localSheetId="4">#REF!</definedName>
    <definedName name="NetPowerCost">#REF!</definedName>
    <definedName name="NetToGross">[11]Variables!$B$25</definedName>
    <definedName name="new" localSheetId="3" hidden="1">{#N/A,#N/A,TRUE,"Section6";#N/A,#N/A,TRUE,"OHcycles";#N/A,#N/A,TRUE,"OHtiming";#N/A,#N/A,TRUE,"OHcosts";#N/A,#N/A,TRUE,"GTdegradation";#N/A,#N/A,TRUE,"GTperformance";#N/A,#N/A,TRUE,"GraphEquip"}</definedName>
    <definedName name="new" localSheetId="2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3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2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MO1" localSheetId="2">[1]Jan!#REF!</definedName>
    <definedName name="NEWMO1" localSheetId="4">[1]Jan!#REF!</definedName>
    <definedName name="NEWMO1">[1]Jan!#REF!</definedName>
    <definedName name="NEWMO2" localSheetId="2">[1]Jan!#REF!</definedName>
    <definedName name="NEWMO2" localSheetId="4">[1]Jan!#REF!</definedName>
    <definedName name="NEWMO2">[1]Jan!#REF!</definedName>
    <definedName name="NEWMONTH" localSheetId="2">[1]Jan!#REF!</definedName>
    <definedName name="NEWMONTH" localSheetId="4">[1]Jan!#REF!</definedName>
    <definedName name="NEWMONTH">[1]Jan!#REF!</definedName>
    <definedName name="NONRES" localSheetId="2">#REF!</definedName>
    <definedName name="NONRES" localSheetId="4">#REF!</definedName>
    <definedName name="NONRES">#REF!</definedName>
    <definedName name="NORMALIZE" localSheetId="2">#REF!</definedName>
    <definedName name="NORMALIZE" localSheetId="4">#REF!</definedName>
    <definedName name="NORMALIZE">#REF!</definedName>
    <definedName name="NormalizedFedTaxExp" localSheetId="2">[12]Utah!#REF!</definedName>
    <definedName name="NormalizedFedTaxExp" localSheetId="4">[12]Utah!#REF!</definedName>
    <definedName name="NormalizedFedTaxExp">[12]Utah!#REF!</definedName>
    <definedName name="NormalizedOMExp" localSheetId="2">[12]Utah!#REF!</definedName>
    <definedName name="NormalizedOMExp" localSheetId="4">[12]Utah!#REF!</definedName>
    <definedName name="NormalizedOMExp">[12]Utah!#REF!</definedName>
    <definedName name="NormalizedState" localSheetId="2">[12]Utah!#REF!</definedName>
    <definedName name="NormalizedState" localSheetId="4">[12]Utah!#REF!</definedName>
    <definedName name="NormalizedState">[12]Utah!#REF!</definedName>
    <definedName name="NormalizedStateTaxExp" localSheetId="2">[12]Utah!#REF!</definedName>
    <definedName name="NormalizedStateTaxExp" localSheetId="4">[12]Utah!#REF!</definedName>
    <definedName name="NormalizedStateTaxExp">[12]Utah!#REF!</definedName>
    <definedName name="NormalizedTOIExp" localSheetId="2">[12]Utah!#REF!</definedName>
    <definedName name="NormalizedTOIExp" localSheetId="4">[12]Utah!#REF!</definedName>
    <definedName name="NormalizedTOIExp">[12]Utah!#REF!</definedName>
    <definedName name="NOV" localSheetId="4">[1]Jan!#REF!</definedName>
    <definedName name="NOV">[1]Jan!#REF!</definedName>
    <definedName name="NOVT" localSheetId="2">#REF!</definedName>
    <definedName name="NOVT" localSheetId="4">#REF!</definedName>
    <definedName name="NOVT">#REF!</definedName>
    <definedName name="NPCAcctCheck" localSheetId="2">#REF!</definedName>
    <definedName name="NPCAcctCheck" localSheetId="4">#REF!</definedName>
    <definedName name="NPCAcctCheck">#REF!</definedName>
    <definedName name="NPCAdjcheck" localSheetId="2">#REF!</definedName>
    <definedName name="NPCAdjcheck" localSheetId="4">#REF!</definedName>
    <definedName name="NPCAdjcheck">#REF!</definedName>
    <definedName name="NPCAdjNumber" localSheetId="4">#REF!</definedName>
    <definedName name="NPCAdjNumber">#REF!</definedName>
    <definedName name="NPCAdjNumberPaste" localSheetId="4">#REF!</definedName>
    <definedName name="NPCAdjNumberPaste">#REF!</definedName>
    <definedName name="NPCAdjSortData" localSheetId="4">#REF!</definedName>
    <definedName name="NPCAdjSortData">#REF!</definedName>
    <definedName name="NPCAdjSortOrder" localSheetId="4">#REF!</definedName>
    <definedName name="NPCAdjSortOrder">#REF!</definedName>
    <definedName name="NPCFactorCheck" localSheetId="4">#REF!</definedName>
    <definedName name="NPCFactorCheck">#REF!</definedName>
    <definedName name="NPCNumberSort" localSheetId="4">#REF!</definedName>
    <definedName name="NPCNumberSort">#REF!</definedName>
    <definedName name="NPCTypeCheck" localSheetId="4">#REF!</definedName>
    <definedName name="NPCTypeCheck">#REF!</definedName>
    <definedName name="NUM" localSheetId="4">#REF!</definedName>
    <definedName name="NUM">#REF!</definedName>
    <definedName name="NymexFutures">[18]Futures!$A$2:$J$500</definedName>
    <definedName name="NymexOptions">[18]Options!$A$2:$K$3000</definedName>
    <definedName name="O_MLIST" localSheetId="2">#REF!</definedName>
    <definedName name="O_MLIST" localSheetId="4">#REF!</definedName>
    <definedName name="O_MLIST">#REF!</definedName>
    <definedName name="OCT" localSheetId="2">[1]Jan!#REF!</definedName>
    <definedName name="OCT" localSheetId="4">[1]Jan!#REF!</definedName>
    <definedName name="OCT">[1]Jan!#REF!</definedName>
    <definedName name="OCTT" localSheetId="2">#REF!</definedName>
    <definedName name="OCTT" localSheetId="4">#REF!</definedName>
    <definedName name="OCTT">#REF!</definedName>
    <definedName name="OEA_Date">[6]YearlyOEA!$B$4:$K$4</definedName>
    <definedName name="Off.Peak.Ask" localSheetId="2">#REF!</definedName>
    <definedName name="Off.Peak.Ask" localSheetId="4">#REF!</definedName>
    <definedName name="Off.Peak.Ask">#REF!</definedName>
    <definedName name="Off.Peak.Bid" localSheetId="2">#REF!</definedName>
    <definedName name="Off.Peak.Bid" localSheetId="4">#REF!</definedName>
    <definedName name="Off.Peak.Bid">#REF!</definedName>
    <definedName name="OffPeak_Name" localSheetId="2">[41]FPC!#REF!</definedName>
    <definedName name="OffPeak_Name" localSheetId="4">[41]FPC!#REF!</definedName>
    <definedName name="OffPeak_Name">[41]FPC!#REF!</definedName>
    <definedName name="OHSch10YR" localSheetId="3" hidden="1">{#N/A,#N/A,FALSE,"Summary";#N/A,#N/A,FALSE,"SmPlants";#N/A,#N/A,FALSE,"Utah";#N/A,#N/A,FALSE,"Idaho";#N/A,#N/A,FALSE,"Lewis River";#N/A,#N/A,FALSE,"NrthUmpq";#N/A,#N/A,FALSE,"KlamRog"}</definedName>
    <definedName name="OHSch10YR" localSheetId="2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3" hidden="1">{#N/A,#N/A,FALSE,"Summary";#N/A,#N/A,FALSE,"SmPlants";#N/A,#N/A,FALSE,"Utah";#N/A,#N/A,FALSE,"Idaho";#N/A,#N/A,FALSE,"Lewis River";#N/A,#N/A,FALSE,"NrthUmpq";#N/A,#N/A,FALSE,"KlamRog"}</definedName>
    <definedName name="om" localSheetId="2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MAcctCheck" localSheetId="2">#REF!</definedName>
    <definedName name="OMAcctCheck" localSheetId="4">#REF!</definedName>
    <definedName name="OMAcctCheck">#REF!</definedName>
    <definedName name="OMAdjCheck" localSheetId="2">#REF!</definedName>
    <definedName name="OMAdjCheck" localSheetId="4">#REF!</definedName>
    <definedName name="OMAdjCheck">#REF!</definedName>
    <definedName name="OMAdjNumber" localSheetId="2">#REF!</definedName>
    <definedName name="OMAdjNumber" localSheetId="4">#REF!</definedName>
    <definedName name="OMAdjNumber">#REF!</definedName>
    <definedName name="OMAdjNumberPaste" localSheetId="4">#REF!</definedName>
    <definedName name="OMAdjNumberPaste">#REF!</definedName>
    <definedName name="OMAdjSortData" localSheetId="4">#REF!</definedName>
    <definedName name="OMAdjSortData">#REF!</definedName>
    <definedName name="OMAdjSortOrder" localSheetId="4">#REF!</definedName>
    <definedName name="OMAdjSortOrder">#REF!</definedName>
    <definedName name="OMFactorCheck" localSheetId="4">#REF!</definedName>
    <definedName name="OMFactorCheck">#REF!</definedName>
    <definedName name="OMNumberSort" localSheetId="4">#REF!</definedName>
    <definedName name="OMNumberSort">#REF!</definedName>
    <definedName name="OMTypeCheck" localSheetId="4">#REF!</definedName>
    <definedName name="OMTypeCheck">#REF!</definedName>
    <definedName name="On.Peak.Ask" localSheetId="4">#REF!</definedName>
    <definedName name="On.Peak.Ask">#REF!</definedName>
    <definedName name="On.Peak.Bid" localSheetId="4">#REF!</definedName>
    <definedName name="On.Peak.Bid">#REF!</definedName>
    <definedName name="ONE" localSheetId="2">[1]Jan!#REF!</definedName>
    <definedName name="ONE" localSheetId="4">[1]Jan!#REF!</definedName>
    <definedName name="ONE">[1]Jan!#REF!</definedName>
    <definedName name="OpRevReturn" localSheetId="2">#REF!</definedName>
    <definedName name="OpRevReturn" localSheetId="4">#REF!</definedName>
    <definedName name="OpRevReturn">#REF!</definedName>
    <definedName name="option">'[9]Dist Misc'!$F$120</definedName>
    <definedName name="OptionsTable">[18]Options!$A$1:$P$3000</definedName>
    <definedName name="OR_305_12mo_endg_200203" localSheetId="2">#REF!</definedName>
    <definedName name="OR_305_12mo_endg_200203" localSheetId="4">#REF!</definedName>
    <definedName name="OR_305_12mo_endg_200203">#REF!</definedName>
    <definedName name="ORAllocMethod" localSheetId="2">#REF!</definedName>
    <definedName name="ORAllocMethod" localSheetId="4">#REF!</definedName>
    <definedName name="ORAllocMethod">#REF!</definedName>
    <definedName name="ORRateBase" localSheetId="2">#REF!</definedName>
    <definedName name="ORRateBase" localSheetId="4">#REF!</definedName>
    <definedName name="ORRateBase">#REF!</definedName>
    <definedName name="Other_Dollar">'[13]Other Dollars'!$B$5:$DQ$1005</definedName>
    <definedName name="Other_Dollar_Date">'[13]Other Dollars'!$B$4:$DQ$4</definedName>
    <definedName name="Other_Dollar_Name">'[13]Other Dollars'!$A$5:$A$1005</definedName>
    <definedName name="OtherAcctCheck" localSheetId="2">#REF!</definedName>
    <definedName name="OtherAcctCheck" localSheetId="4">#REF!</definedName>
    <definedName name="OtherAcctCheck">#REF!</definedName>
    <definedName name="OtherAdjcheck" localSheetId="2">#REF!</definedName>
    <definedName name="OtherAdjcheck" localSheetId="4">#REF!</definedName>
    <definedName name="OtherAdjcheck">#REF!</definedName>
    <definedName name="OtherAdjNumber" localSheetId="2">#REF!</definedName>
    <definedName name="OtherAdjNumber" localSheetId="4">#REF!</definedName>
    <definedName name="OtherAdjNumber">#REF!</definedName>
    <definedName name="OTHERAdjNumberPaste" localSheetId="4">#REF!</definedName>
    <definedName name="OTHERAdjNumberPaste">#REF!</definedName>
    <definedName name="OTHERAdjSortData" localSheetId="4">#REF!</definedName>
    <definedName name="OTHERAdjSortData">#REF!</definedName>
    <definedName name="OTHERAdjSortOrder" localSheetId="4">#REF!</definedName>
    <definedName name="OTHERAdjSortOrder">#REF!</definedName>
    <definedName name="OtherFactorCheck" localSheetId="4">#REF!</definedName>
    <definedName name="OtherFactorCheck">#REF!</definedName>
    <definedName name="OTHERNumberSort" localSheetId="4">#REF!</definedName>
    <definedName name="OTHERNumberSort">#REF!</definedName>
    <definedName name="others" localSheetId="3" hidden="1">{"Factors Pages 1-2",#N/A,FALSE,"Factors";"Factors Page 3",#N/A,FALSE,"Factors";"Factors Page 4",#N/A,FALSE,"Factors";"Factors Page 5",#N/A,FALSE,"Factors";"Factors Pages 8-27",#N/A,FALSE,"Factors"}</definedName>
    <definedName name="others" localSheetId="2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therTypeCheck" localSheetId="2">#REF!</definedName>
    <definedName name="OtherTypeCheck" localSheetId="4">#REF!</definedName>
    <definedName name="OtherTypeCheck">#REF!</definedName>
    <definedName name="P" localSheetId="4">#REF!</definedName>
    <definedName name="P">#REF!</definedName>
    <definedName name="page1" localSheetId="4">[32]Summary!#REF!</definedName>
    <definedName name="page1">[32]Summary!#REF!</definedName>
    <definedName name="Page2" localSheetId="2">'[42]Summary Table - Earned'!#REF!</definedName>
    <definedName name="Page2" localSheetId="4">'[42]Summary Table - Earned'!#REF!</definedName>
    <definedName name="Page2">'[42]Summary Table - Earned'!#REF!</definedName>
    <definedName name="PAGE3" localSheetId="2">#REF!</definedName>
    <definedName name="PAGE3" localSheetId="4">#REF!</definedName>
    <definedName name="PAGE3">#REF!</definedName>
    <definedName name="Page4" localSheetId="2">#REF!</definedName>
    <definedName name="Page4" localSheetId="4">#REF!</definedName>
    <definedName name="Page4">#REF!</definedName>
    <definedName name="Page5" localSheetId="2">#REF!</definedName>
    <definedName name="Page5" localSheetId="4">#REF!</definedName>
    <definedName name="Page5">#REF!</definedName>
    <definedName name="Page62" localSheetId="2">[36]TransInvest!#REF!</definedName>
    <definedName name="Page62" localSheetId="4">[36]TransInvest!#REF!</definedName>
    <definedName name="Page62">[36]TransInvest!#REF!</definedName>
    <definedName name="page65" localSheetId="2">#REF!</definedName>
    <definedName name="page65" localSheetId="4">#REF!</definedName>
    <definedName name="page65">#REF!</definedName>
    <definedName name="page66" localSheetId="2">#REF!</definedName>
    <definedName name="page66" localSheetId="4">#REF!</definedName>
    <definedName name="page66">#REF!</definedName>
    <definedName name="page67" localSheetId="2">#REF!</definedName>
    <definedName name="page67" localSheetId="4">#REF!</definedName>
    <definedName name="page67">#REF!</definedName>
    <definedName name="page68" localSheetId="4">#REF!</definedName>
    <definedName name="page68">#REF!</definedName>
    <definedName name="page69" localSheetId="4">#REF!</definedName>
    <definedName name="page69">#REF!</definedName>
    <definedName name="Page7" localSheetId="4">#REF!</definedName>
    <definedName name="Page7">#REF!</definedName>
    <definedName name="page8" localSheetId="4">#REF!</definedName>
    <definedName name="page8">#REF!</definedName>
    <definedName name="PALL" localSheetId="4">#REF!</definedName>
    <definedName name="PALL">#REF!</definedName>
    <definedName name="paste.cell" localSheetId="4">#REF!</definedName>
    <definedName name="paste.cell">#REF!</definedName>
    <definedName name="PasteCAData" localSheetId="4">#REF!</definedName>
    <definedName name="PasteCAData">#REF!</definedName>
    <definedName name="PasteContractAdj" localSheetId="4">#REF!</definedName>
    <definedName name="PasteContractAdj">#REF!</definedName>
    <definedName name="PasteDeprAdj" localSheetId="4">#REF!</definedName>
    <definedName name="PasteDeprAdj">#REF!</definedName>
    <definedName name="PasteIDData" localSheetId="4">#REF!</definedName>
    <definedName name="PasteIDData">#REF!</definedName>
    <definedName name="PasteMisc1Adj" localSheetId="4">#REF!</definedName>
    <definedName name="PasteMisc1Adj">#REF!</definedName>
    <definedName name="PasteMisc2Adj" localSheetId="4">#REF!</definedName>
    <definedName name="PasteMisc2Adj">#REF!</definedName>
    <definedName name="PasteMTData" localSheetId="4">#REF!</definedName>
    <definedName name="PasteMTData">#REF!</definedName>
    <definedName name="PasteNPCAdj" localSheetId="4">#REF!</definedName>
    <definedName name="PasteNPCAdj">#REF!</definedName>
    <definedName name="PasteOMAdj" localSheetId="4">#REF!</definedName>
    <definedName name="PasteOMAdj">#REF!</definedName>
    <definedName name="PasteORData" localSheetId="4">#REF!</definedName>
    <definedName name="PasteORData">#REF!</definedName>
    <definedName name="PasteOtherAdj" localSheetId="4">#REF!</definedName>
    <definedName name="PasteOtherAdj">#REF!</definedName>
    <definedName name="PasteRBAdj" localSheetId="4">#REF!</definedName>
    <definedName name="PasteRBAdj">#REF!</definedName>
    <definedName name="PasteRevAdj" localSheetId="4">#REF!</definedName>
    <definedName name="PasteRevAdj">#REF!</definedName>
    <definedName name="PasteTaxAdj" localSheetId="4">#REF!</definedName>
    <definedName name="PasteTaxAdj">#REF!</definedName>
    <definedName name="PasteUTData" localSheetId="4">#REF!</definedName>
    <definedName name="PasteUTData">#REF!</definedName>
    <definedName name="PasteWAData" localSheetId="4">#REF!</definedName>
    <definedName name="PasteWAData">#REF!</definedName>
    <definedName name="PasteWYEData" localSheetId="4">#REF!</definedName>
    <definedName name="PasteWYEData">#REF!</definedName>
    <definedName name="PasteWYWData" localSheetId="4">#REF!</definedName>
    <definedName name="PasteWYWData">#REF!</definedName>
    <definedName name="PBLOCK" localSheetId="4">#REF!</definedName>
    <definedName name="PBLOCK">#REF!</definedName>
    <definedName name="PBLOCKWZ" localSheetId="4">#REF!</definedName>
    <definedName name="PBLOCKWZ">#REF!</definedName>
    <definedName name="PCOMP" localSheetId="4">#REF!</definedName>
    <definedName name="PCOMP">#REF!</definedName>
    <definedName name="PCOMPOSITES" localSheetId="4">#REF!</definedName>
    <definedName name="PCOMPOSITES">#REF!</definedName>
    <definedName name="PCOMPWZ" localSheetId="4">#REF!</definedName>
    <definedName name="PCOMPWZ">#REF!</definedName>
    <definedName name="PE_Lookup" localSheetId="2">'[29]Exhibit 1'!#REF!</definedName>
    <definedName name="PE_Lookup" localSheetId="4">'[29]Exhibit 1'!#REF!</definedName>
    <definedName name="PE_Lookup">'[29]Exhibit 1'!#REF!</definedName>
    <definedName name="peak.capacity" localSheetId="2">#REF!</definedName>
    <definedName name="peak.capacity" localSheetId="4">#REF!</definedName>
    <definedName name="peak.capacity">#REF!</definedName>
    <definedName name="PeakMethod">[7]Inputs!$T$5</definedName>
    <definedName name="Period" localSheetId="2">#REF!</definedName>
    <definedName name="Period" localSheetId="4">#REF!</definedName>
    <definedName name="Period">#REF!</definedName>
    <definedName name="pete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hantom_5">[6]AdjFactors!$D$6:$F$60</definedName>
    <definedName name="PivotData" localSheetId="2">#REF!</definedName>
    <definedName name="PivotData" localSheetId="4">#REF!</definedName>
    <definedName name="PivotData">#REF!</definedName>
    <definedName name="plant.factor" localSheetId="2">#REF!</definedName>
    <definedName name="plant.factor" localSheetId="4">#REF!</definedName>
    <definedName name="plant.factor">#REF!</definedName>
    <definedName name="PlotsToday" localSheetId="2">#REF!</definedName>
    <definedName name="PlotsToday" localSheetId="4">#REF!</definedName>
    <definedName name="PlotsToday">#REF!</definedName>
    <definedName name="PLUG" localSheetId="4">#REF!</definedName>
    <definedName name="PLUG">#REF!</definedName>
    <definedName name="PMAC" localSheetId="2">[35]Backup!#REF!</definedName>
    <definedName name="PMAC" localSheetId="4">[35]Backup!#REF!</definedName>
    <definedName name="PMAC">[35]Backup!#REF!</definedName>
    <definedName name="PostDE" localSheetId="2">[11]Variables!#REF!</definedName>
    <definedName name="PostDE" localSheetId="4">[11]Variables!#REF!</definedName>
    <definedName name="PostDE">[11]Variables!#REF!</definedName>
    <definedName name="PostDG" localSheetId="2">[11]Variables!#REF!</definedName>
    <definedName name="PostDG" localSheetId="4">[11]Variables!#REF!</definedName>
    <definedName name="PostDG">[11]Variables!#REF!</definedName>
    <definedName name="PreDG" localSheetId="2">[11]Variables!#REF!</definedName>
    <definedName name="PreDG" localSheetId="4">[11]Variables!#REF!</definedName>
    <definedName name="PreDG">[11]Variables!#REF!</definedName>
    <definedName name="Pref">[20]Variables!$AQ$26</definedName>
    <definedName name="pref_cost" localSheetId="2">[12]Utah!#REF!</definedName>
    <definedName name="pref_cost" localSheetId="4">[12]Utah!#REF!</definedName>
    <definedName name="pref_cost">[12]Utah!#REF!</definedName>
    <definedName name="PrefCost">[20]Variables!$AT$26</definedName>
    <definedName name="PRESENT" localSheetId="2">#REF!</definedName>
    <definedName name="PRESENT" localSheetId="4">#REF!</definedName>
    <definedName name="PRESENT">#REF!</definedName>
    <definedName name="Pretax_ror" localSheetId="2">[12]Utah!#REF!</definedName>
    <definedName name="Pretax_ror" localSheetId="4">[12]Utah!#REF!</definedName>
    <definedName name="Pretax_ror">[12]Utah!#REF!</definedName>
    <definedName name="PRICCHNG" localSheetId="2">#REF!</definedName>
    <definedName name="PRICCHNG" localSheetId="4">#REF!</definedName>
    <definedName name="PRICCHNG">#REF!</definedName>
    <definedName name="PricingInfo" localSheetId="2" hidden="1">[43]Inputs!#REF!</definedName>
    <definedName name="PricingInfo" localSheetId="4" hidden="1">[43]Inputs!#REF!</definedName>
    <definedName name="PricingInfo" hidden="1">[43]Inputs!#REF!</definedName>
    <definedName name="_xlnm.Print_Area" localSheetId="4">#REF!</definedName>
    <definedName name="_xlnm.Print_Area">#REF!</definedName>
    <definedName name="Print_Area_MI" localSheetId="2">#REF!</definedName>
    <definedName name="Print_Area_MI" localSheetId="4">#REF!</definedName>
    <definedName name="Print_Area_MI">#REF!</definedName>
    <definedName name="_xlnm.Print_Titles" localSheetId="3">'Allocated Method'!$A:$C</definedName>
    <definedName name="_xlnm.Print_Titles" localSheetId="2">'Stipulated Method'!$A:$C</definedName>
    <definedName name="_xlnm.Print_Titles" localSheetId="4">'UT Hypothetical Actual NPC'!$1:$1</definedName>
    <definedName name="_xlnm.Print_Titles" localSheetId="5">'Utah Summarized NPC in Rates'!$1:$1</definedName>
    <definedName name="_xlnm.Print_Titles">#REF!</definedName>
    <definedName name="PrintAdjVariable" localSheetId="2">#REF!</definedName>
    <definedName name="PrintAdjVariable" localSheetId="4">#REF!</definedName>
    <definedName name="PrintAdjVariable">#REF!</definedName>
    <definedName name="PrintContractChange" localSheetId="2">#REF!</definedName>
    <definedName name="PrintContractChange" localSheetId="4">#REF!</definedName>
    <definedName name="PrintContractChange">#REF!</definedName>
    <definedName name="PrintDepr" localSheetId="4">#REF!</definedName>
    <definedName name="PrintDepr">#REF!</definedName>
    <definedName name="PrintMisc1" localSheetId="4">#REF!</definedName>
    <definedName name="PrintMisc1">#REF!</definedName>
    <definedName name="PrintMisc2" localSheetId="4">#REF!</definedName>
    <definedName name="PrintMisc2">#REF!</definedName>
    <definedName name="PrintNPC" localSheetId="4">#REF!</definedName>
    <definedName name="PrintNPC">#REF!</definedName>
    <definedName name="PrintOM" localSheetId="4">#REF!</definedName>
    <definedName name="PrintOM">#REF!</definedName>
    <definedName name="PrintOther" localSheetId="4">#REF!</definedName>
    <definedName name="PrintOther">#REF!</definedName>
    <definedName name="PrintRB" localSheetId="4">#REF!</definedName>
    <definedName name="PrintRB">#REF!</definedName>
    <definedName name="PrintRev" localSheetId="4">#REF!</definedName>
    <definedName name="PrintRev">#REF!</definedName>
    <definedName name="PrintSumContract" localSheetId="4">#REF!</definedName>
    <definedName name="PrintSumContract">#REF!</definedName>
    <definedName name="PrintSumDep" localSheetId="4">#REF!</definedName>
    <definedName name="PrintSumDep">#REF!</definedName>
    <definedName name="PrintSummaryVariable" localSheetId="4">#REF!</definedName>
    <definedName name="PrintSummaryVariable">#REF!</definedName>
    <definedName name="PrintSumMisc1" localSheetId="4">#REF!</definedName>
    <definedName name="PrintSumMisc1">#REF!</definedName>
    <definedName name="PrintSumMisc2" localSheetId="4">#REF!</definedName>
    <definedName name="PrintSumMisc2">#REF!</definedName>
    <definedName name="PrintSumNPC" localSheetId="4">#REF!</definedName>
    <definedName name="PrintSumNPC">#REF!</definedName>
    <definedName name="PrintSumOM" localSheetId="4">#REF!</definedName>
    <definedName name="PrintSumOM">#REF!</definedName>
    <definedName name="PrintSumOther" localSheetId="4">#REF!</definedName>
    <definedName name="PrintSumOther">#REF!</definedName>
    <definedName name="PrintSumRB" localSheetId="4">#REF!</definedName>
    <definedName name="PrintSumRB">#REF!</definedName>
    <definedName name="PrintSumRev" localSheetId="4">#REF!</definedName>
    <definedName name="PrintSumRev">#REF!</definedName>
    <definedName name="PrintSumTax" localSheetId="4">#REF!</definedName>
    <definedName name="PrintSumTax">#REF!</definedName>
    <definedName name="PrintTax" localSheetId="4">#REF!</definedName>
    <definedName name="PrintTax">#REF!</definedName>
    <definedName name="PROPOSED" localSheetId="4">#REF!</definedName>
    <definedName name="PROPOSED">#REF!</definedName>
    <definedName name="ProRate1" localSheetId="4">#REF!</definedName>
    <definedName name="ProRate1">#REF!</definedName>
    <definedName name="PSATable">[22]Hermiston!$A$41:$E$56</definedName>
    <definedName name="PTABLES" localSheetId="2">#REF!</definedName>
    <definedName name="PTABLES" localSheetId="4">#REF!</definedName>
    <definedName name="PTABLES">#REF!</definedName>
    <definedName name="PTDMOD" localSheetId="2">#REF!</definedName>
    <definedName name="PTDMOD" localSheetId="4">#REF!</definedName>
    <definedName name="PTDMOD">#REF!</definedName>
    <definedName name="PTDROLL" localSheetId="2">#REF!</definedName>
    <definedName name="PTDROLL" localSheetId="4">#REF!</definedName>
    <definedName name="PTDROLL">#REF!</definedName>
    <definedName name="PTMOD" localSheetId="4">#REF!</definedName>
    <definedName name="PTMOD">#REF!</definedName>
    <definedName name="PTROLL" localSheetId="4">#REF!</definedName>
    <definedName name="PTROLL">#REF!</definedName>
    <definedName name="purchase.bucks" localSheetId="4">#REF!</definedName>
    <definedName name="purchase.bucks">#REF!</definedName>
    <definedName name="purchase.bucks.name" localSheetId="4">#REF!</definedName>
    <definedName name="purchase.bucks.name">#REF!</definedName>
    <definedName name="purchase.energy" localSheetId="4">#REF!</definedName>
    <definedName name="purchase.energy">#REF!</definedName>
    <definedName name="purchase.energy.name" localSheetId="4">#REF!</definedName>
    <definedName name="purchase.energy.name">#REF!</definedName>
    <definedName name="purchase.mill" localSheetId="4">#REF!</definedName>
    <definedName name="purchase.mill">#REF!</definedName>
    <definedName name="purchase.mill.name" localSheetId="4">#REF!</definedName>
    <definedName name="purchase.mill.name">#REF!</definedName>
    <definedName name="Purchases">[37]lookup!$C$21:$D$81</definedName>
    <definedName name="PVAsk" localSheetId="2">#REF!</definedName>
    <definedName name="PVAsk" localSheetId="4">#REF!</definedName>
    <definedName name="PVAsk">#REF!</definedName>
    <definedName name="PVAskHist" localSheetId="2">#REF!</definedName>
    <definedName name="PVAskHist" localSheetId="4">#REF!</definedName>
    <definedName name="PVAskHist">#REF!</definedName>
    <definedName name="PVAskOff" localSheetId="2">#REF!</definedName>
    <definedName name="PVAskOff" localSheetId="4">#REF!</definedName>
    <definedName name="PVAskOff">#REF!</definedName>
    <definedName name="PVAskToday" localSheetId="4">#REF!</definedName>
    <definedName name="PVAskToday">#REF!</definedName>
    <definedName name="PVBid" localSheetId="4">#REF!</definedName>
    <definedName name="PVBid">#REF!</definedName>
    <definedName name="PVBidHist" localSheetId="4">#REF!</definedName>
    <definedName name="PVBidHist">#REF!</definedName>
    <definedName name="PVBidOff" localSheetId="4">#REF!</definedName>
    <definedName name="PVBidOff">#REF!</definedName>
    <definedName name="PVBidToday" localSheetId="4">#REF!</definedName>
    <definedName name="PVBidToday">#REF!</definedName>
    <definedName name="pvhlhask" localSheetId="4">#REF!</definedName>
    <definedName name="pvhlhask">#REF!</definedName>
    <definedName name="pvhlhbid" localSheetId="4">#REF!</definedName>
    <definedName name="pvhlhbid">#REF!</definedName>
    <definedName name="PWORKBACK" localSheetId="4">#REF!</definedName>
    <definedName name="PWORKBACK">#REF!</definedName>
    <definedName name="QF_Data" localSheetId="4">#REF!</definedName>
    <definedName name="QF_Data">#REF!</definedName>
    <definedName name="QF_Data_1" localSheetId="4">#REF!</definedName>
    <definedName name="QF_Data_1">#REF!</definedName>
    <definedName name="QFs">[37]lookup!$C$83:$D$106</definedName>
    <definedName name="Query1" localSheetId="2">#REF!</definedName>
    <definedName name="Query1" localSheetId="4">#REF!</definedName>
    <definedName name="Query1">#REF!</definedName>
    <definedName name="quoted" localSheetId="2">#REF!</definedName>
    <definedName name="quoted" localSheetId="4">#REF!</definedName>
    <definedName name="quoted">#REF!</definedName>
    <definedName name="RateBase" localSheetId="2">#REF!</definedName>
    <definedName name="RateBase" localSheetId="4">#REF!</definedName>
    <definedName name="RateBase">#REF!</definedName>
    <definedName name="RateBaseType" localSheetId="4">#REF!</definedName>
    <definedName name="RateBaseType">#REF!</definedName>
    <definedName name="RateCd" localSheetId="4">#REF!</definedName>
    <definedName name="RateCd">#REF!</definedName>
    <definedName name="Rates" localSheetId="4">#REF!</definedName>
    <definedName name="Rates">#REF!</definedName>
    <definedName name="RBAcctCheck" localSheetId="4">#REF!</definedName>
    <definedName name="RBAcctCheck">#REF!</definedName>
    <definedName name="RBAdjCheck" localSheetId="4">#REF!</definedName>
    <definedName name="RBAdjCheck">#REF!</definedName>
    <definedName name="RBAdjNumber" localSheetId="4">#REF!</definedName>
    <definedName name="RBAdjNumber">#REF!</definedName>
    <definedName name="RBAdjNumberPaste" localSheetId="4">#REF!</definedName>
    <definedName name="RBAdjNumberPaste">#REF!</definedName>
    <definedName name="RBAdjSortData" localSheetId="4">#REF!</definedName>
    <definedName name="RBAdjSortData">#REF!</definedName>
    <definedName name="RBAdjSortOrder" localSheetId="4">#REF!</definedName>
    <definedName name="RBAdjSortOrder">#REF!</definedName>
    <definedName name="RBFactorCheck" localSheetId="4">#REF!</definedName>
    <definedName name="RBFactorCheck">#REF!</definedName>
    <definedName name="RBNumberSort" localSheetId="4">#REF!</definedName>
    <definedName name="RBNumberSort">#REF!</definedName>
    <definedName name="RBTypeCheck" localSheetId="4">#REF!</definedName>
    <definedName name="RBTypeCheck">#REF!</definedName>
    <definedName name="RC_ADJ" localSheetId="4">#REF!</definedName>
    <definedName name="RC_ADJ">#REF!</definedName>
    <definedName name="Reg_ROR" localSheetId="2">[12]Utah!#REF!</definedName>
    <definedName name="Reg_ROR" localSheetId="4">[12]Utah!#REF!</definedName>
    <definedName name="Reg_ROR">[12]Utah!#REF!</definedName>
    <definedName name="Report" localSheetId="2">#REF!</definedName>
    <definedName name="Report" localSheetId="4">#REF!</definedName>
    <definedName name="Report">#REF!</definedName>
    <definedName name="ReportAdjData" localSheetId="2">#REF!</definedName>
    <definedName name="ReportAdjData" localSheetId="4">#REF!</definedName>
    <definedName name="ReportAdjData">#REF!</definedName>
    <definedName name="Requirement_HLH">'[13]GRID Reserve Requirement (HLH)'!$C$20:$DR$21</definedName>
    <definedName name="Requirement_HLH_Date">'[13]GRID Reserve Requirement (HLH)'!$C$7:$DR$7</definedName>
    <definedName name="Requirement_HLH_Name">'[13]GRID Reserve Requirement (HLH)'!$A$20:$A$21</definedName>
    <definedName name="Requirement_LLH">'[13]GRID Reserve Requirement (LLH)'!$C$20:$DR$21</definedName>
    <definedName name="Requirement_LLH_Date">'[13]GRID Reserve Requirement (LLH)'!$C$7:$DR$7</definedName>
    <definedName name="Requirement_LLH_Name">'[13]GRID Reserve Requirement (LLH)'!$A$20:$A$21</definedName>
    <definedName name="RESADJ" localSheetId="2">#REF!</definedName>
    <definedName name="RESADJ" localSheetId="4">#REF!</definedName>
    <definedName name="RESADJ">#REF!</definedName>
    <definedName name="RESIDENTIAL" localSheetId="2">#REF!</definedName>
    <definedName name="RESIDENTIAL" localSheetId="4">#REF!</definedName>
    <definedName name="RESIDENTIAL">#REF!</definedName>
    <definedName name="ResourceSupplier">[11]Variables!$B$30</definedName>
    <definedName name="retail" localSheetId="3" hidden="1">{#N/A,#N/A,FALSE,"Loans";#N/A,#N/A,FALSE,"Program Costs";#N/A,#N/A,FALSE,"Measures";#N/A,#N/A,FALSE,"Net Lost Rev";#N/A,#N/A,FALSE,"Incentive"}</definedName>
    <definedName name="retail" localSheetId="2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urn_107" localSheetId="2">#REF!</definedName>
    <definedName name="Return_107" localSheetId="4">#REF!</definedName>
    <definedName name="Return_107">#REF!</definedName>
    <definedName name="Return_115" localSheetId="2">#REF!</definedName>
    <definedName name="Return_115" localSheetId="4">#REF!</definedName>
    <definedName name="Return_115">#REF!</definedName>
    <definedName name="REV_SCHD" localSheetId="2">#REF!</definedName>
    <definedName name="REV_SCHD" localSheetId="4">#REF!</definedName>
    <definedName name="REV_SCHD">#REF!</definedName>
    <definedName name="RevAcctCheck" localSheetId="4">#REF!</definedName>
    <definedName name="RevAcctCheck">#REF!</definedName>
    <definedName name="RevAdjCheck" localSheetId="4">#REF!</definedName>
    <definedName name="RevAdjCheck">#REF!</definedName>
    <definedName name="RevAdjNumber" localSheetId="4">#REF!</definedName>
    <definedName name="RevAdjNumber">#REF!</definedName>
    <definedName name="RevAdjNumberPaste" localSheetId="4">#REF!</definedName>
    <definedName name="RevAdjNumberPaste">#REF!</definedName>
    <definedName name="RevAdjSortData" localSheetId="4">#REF!</definedName>
    <definedName name="RevAdjSortData">#REF!</definedName>
    <definedName name="RevAdjSortOrder" localSheetId="4">#REF!</definedName>
    <definedName name="RevAdjSortOrder">#REF!</definedName>
    <definedName name="RevCl" localSheetId="4">#REF!</definedName>
    <definedName name="RevCl">#REF!</definedName>
    <definedName name="RevClass" localSheetId="4">#REF!</definedName>
    <definedName name="RevClass">#REF!</definedName>
    <definedName name="Revenue_by_month_take_2" localSheetId="4">#REF!</definedName>
    <definedName name="Revenue_by_month_take_2">#REF!</definedName>
    <definedName name="revenue3" localSheetId="4">#REF!</definedName>
    <definedName name="revenue3">#REF!</definedName>
    <definedName name="RevenueCheck" localSheetId="4">#REF!</definedName>
    <definedName name="RevenueCheck">#REF!</definedName>
    <definedName name="Revenues" localSheetId="4">#REF!</definedName>
    <definedName name="Revenues">#REF!</definedName>
    <definedName name="RevenueSum">"GRID Thermal Revenue!R2C1:R4C2"</definedName>
    <definedName name="RevenueTax">[11]Variables!$B$29</definedName>
    <definedName name="RevFactorCheck" localSheetId="2">#REF!</definedName>
    <definedName name="RevFactorCheck" localSheetId="4">#REF!</definedName>
    <definedName name="RevFactorCheck">#REF!</definedName>
    <definedName name="REVN_High1">'[44]Master Data'!$AB$2</definedName>
    <definedName name="REVN_Low1">'[44]Master Data'!$AB$15</definedName>
    <definedName name="REVN_Low2">'[44]Master Data'!$AE$15</definedName>
    <definedName name="RevNumberSort" localSheetId="2">#REF!</definedName>
    <definedName name="RevNumberSort" localSheetId="4">#REF!</definedName>
    <definedName name="RevNumberSort">#REF!</definedName>
    <definedName name="RevReqSettle" localSheetId="2">#REF!</definedName>
    <definedName name="RevReqSettle" localSheetId="4">#REF!</definedName>
    <definedName name="RevReqSettle">#REF!</definedName>
    <definedName name="RevTypeCheck" localSheetId="2">#REF!</definedName>
    <definedName name="RevTypeCheck" localSheetId="4">#REF!</definedName>
    <definedName name="RevTypeCheck">#REF!</definedName>
    <definedName name="REVVSTRS" localSheetId="4">#REF!</definedName>
    <definedName name="REVVSTRS">#REF!</definedName>
    <definedName name="RFMData" localSheetId="4">#REF!</definedName>
    <definedName name="RFMData">#REF!</definedName>
    <definedName name="RISFORM" localSheetId="4">#REF!</definedName>
    <definedName name="RISFORM">#REF!</definedName>
    <definedName name="ROE" localSheetId="4">#REF!</definedName>
    <definedName name="ROE">#REF!</definedName>
    <definedName name="rrr" localSheetId="3" hidden="1">{"PRINT",#N/A,TRUE,"APPA";"PRINT",#N/A,TRUE,"APS";"PRINT",#N/A,TRUE,"BHPL";"PRINT",#N/A,TRUE,"BHPL2";"PRINT",#N/A,TRUE,"CDWR";"PRINT",#N/A,TRUE,"EWEB";"PRINT",#N/A,TRUE,"LADWP";"PRINT",#N/A,TRUE,"NEVBASE"}</definedName>
    <definedName name="rrr" localSheetId="2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run.date" localSheetId="2">#REF!</definedName>
    <definedName name="run.date" localSheetId="4">#REF!</definedName>
    <definedName name="run.date">#REF!</definedName>
    <definedName name="Sales">[37]lookup!$C$3:$D$19</definedName>
    <definedName name="sales.bucks" localSheetId="2">#REF!</definedName>
    <definedName name="sales.bucks" localSheetId="4">#REF!</definedName>
    <definedName name="sales.bucks">#REF!</definedName>
    <definedName name="sales.bucks.name" localSheetId="2">#REF!</definedName>
    <definedName name="sales.bucks.name" localSheetId="4">#REF!</definedName>
    <definedName name="sales.bucks.name">#REF!</definedName>
    <definedName name="sales.energy" localSheetId="2">#REF!</definedName>
    <definedName name="sales.energy" localSheetId="4">#REF!</definedName>
    <definedName name="sales.energy">#REF!</definedName>
    <definedName name="sales.energy.name" localSheetId="4">#REF!</definedName>
    <definedName name="sales.energy.name">#REF!</definedName>
    <definedName name="sales.mill" localSheetId="4">#REF!</definedName>
    <definedName name="sales.mill">#REF!</definedName>
    <definedName name="sales.mill.name" localSheetId="4">#REF!</definedName>
    <definedName name="sales.mill.name">#REF!</definedName>
    <definedName name="SameStateCheck" localSheetId="4">#REF!</definedName>
    <definedName name="SameStateCheck">#REF!</definedName>
    <definedName name="SameStateCheckError" localSheetId="4">#REF!</definedName>
    <definedName name="SameStateCheckError">#REF!</definedName>
    <definedName name="SAPBEXrevision" hidden="1">1</definedName>
    <definedName name="SAPBEXsysID" hidden="1">"BWP"</definedName>
    <definedName name="SAPBEXwbID" hidden="1">"45E0HSXTFNPZNJBTUASVO6FBF"</definedName>
    <definedName name="Saturdays">'[13]on off peak hours'!$C$5:$IT$5</definedName>
    <definedName name="SCH33CUSTS" localSheetId="2">#REF!</definedName>
    <definedName name="SCH33CUSTS" localSheetId="4">#REF!</definedName>
    <definedName name="SCH33CUSTS">#REF!</definedName>
    <definedName name="SCH48ADJ" localSheetId="2">#REF!</definedName>
    <definedName name="SCH48ADJ" localSheetId="4">#REF!</definedName>
    <definedName name="SCH48ADJ">#REF!</definedName>
    <definedName name="SCH98NOR" localSheetId="2">#REF!</definedName>
    <definedName name="SCH98NOR" localSheetId="4">#REF!</definedName>
    <definedName name="SCH98NOR">#REF!</definedName>
    <definedName name="SCHED47" localSheetId="4">#REF!</definedName>
    <definedName name="SCHED47">#REF!</definedName>
    <definedName name="se" localSheetId="4">#REF!</definedName>
    <definedName name="se">#REF!</definedName>
    <definedName name="sec.sales.bucks" localSheetId="4">#REF!</definedName>
    <definedName name="sec.sales.bucks">#REF!</definedName>
    <definedName name="sec.sales.bucks.name" localSheetId="4">#REF!</definedName>
    <definedName name="sec.sales.bucks.name">#REF!</definedName>
    <definedName name="sec.sales.energy" localSheetId="4">#REF!</definedName>
    <definedName name="sec.sales.energy">#REF!</definedName>
    <definedName name="sec.sales.energy.name" localSheetId="4">#REF!</definedName>
    <definedName name="sec.sales.energy.name">#REF!</definedName>
    <definedName name="sec.sales.mill" localSheetId="4">#REF!</definedName>
    <definedName name="sec.sales.mill">#REF!</definedName>
    <definedName name="sec.sales.mill.name" localSheetId="4">#REF!</definedName>
    <definedName name="sec.sales.mill.name">#REF!</definedName>
    <definedName name="SECOND" localSheetId="2">[1]Jan!#REF!</definedName>
    <definedName name="SECOND" localSheetId="4">[1]Jan!#REF!</definedName>
    <definedName name="SECOND">[1]Jan!#REF!</definedName>
    <definedName name="SEP" localSheetId="4">[1]Jan!#REF!</definedName>
    <definedName name="SEP">[1]Jan!#REF!</definedName>
    <definedName name="SEPT" localSheetId="2">#REF!</definedName>
    <definedName name="SEPT" localSheetId="4">#REF!</definedName>
    <definedName name="SEPT">#REF!</definedName>
    <definedName name="September_2001_305_Detail" localSheetId="2">#REF!</definedName>
    <definedName name="September_2001_305_Detail" localSheetId="4">#REF!</definedName>
    <definedName name="September_2001_305_Detail">#REF!</definedName>
    <definedName name="SERVICES_3" localSheetId="2">#REF!</definedName>
    <definedName name="SERVICES_3" localSheetId="4">#REF!</definedName>
    <definedName name="SERVICES_3">#REF!</definedName>
    <definedName name="SettingAlloc" localSheetId="4">#REF!</definedName>
    <definedName name="SettingAlloc">#REF!</definedName>
    <definedName name="SettingRB" localSheetId="4">#REF!</definedName>
    <definedName name="SettingRB">#REF!</definedName>
    <definedName name="sg" localSheetId="4">#REF!</definedName>
    <definedName name="sg">#REF!</definedName>
    <definedName name="shapefactortable">'[18]GAS CURVE Engine'!$AW$3:$CB$34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[11]Variables!$AF$32</definedName>
    <definedName name="situs" localSheetId="2">#REF!</definedName>
    <definedName name="situs" localSheetId="4">#REF!</definedName>
    <definedName name="situs">#REF!</definedName>
    <definedName name="SortContract" localSheetId="2">#REF!</definedName>
    <definedName name="SortContract" localSheetId="4">#REF!</definedName>
    <definedName name="SortContract">#REF!</definedName>
    <definedName name="SortDepr" localSheetId="2">#REF!</definedName>
    <definedName name="SortDepr" localSheetId="4">#REF!</definedName>
    <definedName name="SortDepr">#REF!</definedName>
    <definedName name="SortMisc1" localSheetId="4">#REF!</definedName>
    <definedName name="SortMisc1">#REF!</definedName>
    <definedName name="SortMisc2" localSheetId="4">#REF!</definedName>
    <definedName name="SortMisc2">#REF!</definedName>
    <definedName name="SortNPC" localSheetId="4">#REF!</definedName>
    <definedName name="SortNPC">#REF!</definedName>
    <definedName name="SortOM" localSheetId="4">#REF!</definedName>
    <definedName name="SortOM">#REF!</definedName>
    <definedName name="SortOther" localSheetId="4">#REF!</definedName>
    <definedName name="SortOther">#REF!</definedName>
    <definedName name="SortRB" localSheetId="4">#REF!</definedName>
    <definedName name="SortRB">#REF!</definedName>
    <definedName name="SortRev" localSheetId="4">#REF!</definedName>
    <definedName name="SortRev">#REF!</definedName>
    <definedName name="SortTax" localSheetId="4">#REF!</definedName>
    <definedName name="SortTax">#REF!</definedName>
    <definedName name="SP_LABOR___BENEFITS_P76640_ACCRUAL_JAN00" localSheetId="4">#REF!</definedName>
    <definedName name="SP_LABOR___BENEFITS_P76640_ACCRUAL_JAN00">#REF!</definedName>
    <definedName name="spippw" localSheetId="3" hidden="1">{#N/A,#N/A,FALSE,"Actual";#N/A,#N/A,FALSE,"Normalized";#N/A,#N/A,FALSE,"Electric Actual";#N/A,#N/A,FALSE,"Electric Normalized"}</definedName>
    <definedName name="spippw" localSheetId="2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_Bottom1" localSheetId="2">[34]Variance!#REF!</definedName>
    <definedName name="ST_Bottom1" localSheetId="4">[34]Variance!#REF!</definedName>
    <definedName name="ST_Bottom1">[34]Variance!#REF!</definedName>
    <definedName name="ST_Top3" localSheetId="2">#REF!</definedName>
    <definedName name="ST_Top3" localSheetId="4">#REF!</definedName>
    <definedName name="ST_Top3">#REF!</definedName>
    <definedName name="standard1" localSheetId="3" hidden="1">{"YTD-Total",#N/A,FALSE,"Provision"}</definedName>
    <definedName name="standard1" localSheetId="2" hidden="1">{"YTD-Total",#N/A,FALSE,"Provision"}</definedName>
    <definedName name="standard1" hidden="1">{"YTD-Total",#N/A,FALSE,"Provision"}</definedName>
    <definedName name="START" localSheetId="2">[1]Jan!#REF!</definedName>
    <definedName name="START" localSheetId="4">[1]Jan!#REF!</definedName>
    <definedName name="START">[1]Jan!#REF!</definedName>
    <definedName name="Start_Month" localSheetId="2">#REF!</definedName>
    <definedName name="Start_Month" localSheetId="4">#REF!</definedName>
    <definedName name="Start_Month">#REF!</definedName>
    <definedName name="startmonth">'[18]GAS CURVE Engine'!$N$2</definedName>
    <definedName name="startmonth1">'[18]OTC Gas Quotes'!$L$6</definedName>
    <definedName name="startmonth10">'[18]OTC Gas Quotes'!$L$15</definedName>
    <definedName name="startmonth2">'[18]OTC Gas Quotes'!$L$7</definedName>
    <definedName name="startmonth3">'[18]OTC Gas Quotes'!$L$8</definedName>
    <definedName name="startmonth4">'[18]OTC Gas Quotes'!$L$9</definedName>
    <definedName name="startmonth5">'[18]OTC Gas Quotes'!$L$10</definedName>
    <definedName name="startmonth6">'[18]OTC Gas Quotes'!$L$11</definedName>
    <definedName name="startmonth7">'[18]OTC Gas Quotes'!$L$12</definedName>
    <definedName name="startmonth8">'[18]OTC Gas Quotes'!$L$13</definedName>
    <definedName name="startmonth9">'[18]OTC Gas Quotes'!$L$14</definedName>
    <definedName name="StateTax" localSheetId="2">[12]Utah!#REF!</definedName>
    <definedName name="StateTax" localSheetId="4">[12]Utah!#REF!</definedName>
    <definedName name="StateTax">[12]Utah!#REF!</definedName>
    <definedName name="Station_Service">[6]AdjFactors!$H$6:$Q$60</definedName>
    <definedName name="STF_Pur_Dol" localSheetId="2">#REF!</definedName>
    <definedName name="STF_Pur_Dol" localSheetId="4">#REF!</definedName>
    <definedName name="STF_Pur_Dol">#REF!</definedName>
    <definedName name="STF_Pur_Dol_Date" localSheetId="2">#REF!</definedName>
    <definedName name="STF_Pur_Dol_Date" localSheetId="4">#REF!</definedName>
    <definedName name="STF_Pur_Dol_Date">#REF!</definedName>
    <definedName name="STF_Pur_Dol_Date_LLH" localSheetId="2">#REF!</definedName>
    <definedName name="STF_Pur_Dol_Date_LLH" localSheetId="4">#REF!</definedName>
    <definedName name="STF_Pur_Dol_Date_LLH">#REF!</definedName>
    <definedName name="STF_Pur_Dol_LLH" localSheetId="4">#REF!</definedName>
    <definedName name="STF_Pur_Dol_LLH">#REF!</definedName>
    <definedName name="STF_Pur_Dol_Name" localSheetId="4">#REF!</definedName>
    <definedName name="STF_Pur_Dol_Name">#REF!</definedName>
    <definedName name="STF_Pur_Dol_Name_LLH" localSheetId="4">#REF!</definedName>
    <definedName name="STF_Pur_Dol_Name_LLH">#REF!</definedName>
    <definedName name="STF_Pur_MWh" localSheetId="4">#REF!</definedName>
    <definedName name="STF_Pur_MWh">#REF!</definedName>
    <definedName name="STF_Pur_MWh_Date" localSheetId="4">#REF!</definedName>
    <definedName name="STF_Pur_MWh_Date">#REF!</definedName>
    <definedName name="STF_Pur_MWh_Date_LLH" localSheetId="4">#REF!</definedName>
    <definedName name="STF_Pur_MWh_Date_LLH">#REF!</definedName>
    <definedName name="STF_Pur_MWh_LLH" localSheetId="4">#REF!</definedName>
    <definedName name="STF_Pur_MWh_LLH">#REF!</definedName>
    <definedName name="STF_Pur_MWh_Name" localSheetId="4">#REF!</definedName>
    <definedName name="STF_Pur_MWh_Name">#REF!</definedName>
    <definedName name="STF_Pur_MWh_Name_LLH" localSheetId="4">#REF!</definedName>
    <definedName name="STF_Pur_MWh_Name_LLH">#REF!</definedName>
    <definedName name="STF_Sal_Dol" localSheetId="4">#REF!</definedName>
    <definedName name="STF_Sal_Dol">#REF!</definedName>
    <definedName name="STF_Sal_Dol_Date" localSheetId="4">#REF!</definedName>
    <definedName name="STF_Sal_Dol_Date">#REF!</definedName>
    <definedName name="STF_Sal_Dol_Date_LLH" localSheetId="4">#REF!</definedName>
    <definedName name="STF_Sal_Dol_Date_LLH">#REF!</definedName>
    <definedName name="STF_Sal_Dol_LLH" localSheetId="4">#REF!</definedName>
    <definedName name="STF_Sal_Dol_LLH">#REF!</definedName>
    <definedName name="STF_Sal_Dol_Name" localSheetId="4">#REF!</definedName>
    <definedName name="STF_Sal_Dol_Name">#REF!</definedName>
    <definedName name="STF_Sal_Dol_Name_LLH" localSheetId="4">#REF!</definedName>
    <definedName name="STF_Sal_Dol_Name_LLH">#REF!</definedName>
    <definedName name="STF_Sal_MWh" localSheetId="4">#REF!</definedName>
    <definedName name="STF_Sal_MWh">#REF!</definedName>
    <definedName name="STF_Sal_MWh_Date" localSheetId="4">#REF!</definedName>
    <definedName name="STF_Sal_MWh_Date">#REF!</definedName>
    <definedName name="STF_Sal_MWh_Date_LLH" localSheetId="4">#REF!</definedName>
    <definedName name="STF_Sal_MWh_Date_LLH">#REF!</definedName>
    <definedName name="STF_Sal_MWh_LLH" localSheetId="4">#REF!</definedName>
    <definedName name="STF_Sal_MWh_LLH">#REF!</definedName>
    <definedName name="STF_Sal_MWh_Name" localSheetId="4">#REF!</definedName>
    <definedName name="STF_Sal_MWh_Name">#REF!</definedName>
    <definedName name="STF_Sal_MWh_Name_LLH" localSheetId="4">#REF!</definedName>
    <definedName name="STF_Sal_MWh_Name_LLH">#REF!</definedName>
    <definedName name="Storage">[37]lookup!$C$118:$D$136</definedName>
    <definedName name="SUM_TAB1" localSheetId="2">#REF!</definedName>
    <definedName name="SUM_TAB1" localSheetId="4">#REF!</definedName>
    <definedName name="SUM_TAB1">#REF!</definedName>
    <definedName name="SUM_TAB2" localSheetId="2">#REF!</definedName>
    <definedName name="SUM_TAB2" localSheetId="4">#REF!</definedName>
    <definedName name="SUM_TAB2">#REF!</definedName>
    <definedName name="SUM_TAB3" localSheetId="2">#REF!</definedName>
    <definedName name="SUM_TAB3" localSheetId="4">#REF!</definedName>
    <definedName name="SUM_TAB3">#REF!</definedName>
    <definedName name="SumAdjContract" localSheetId="2">[12]Utah!#REF!</definedName>
    <definedName name="SumAdjContract" localSheetId="4">[12]Utah!#REF!</definedName>
    <definedName name="SumAdjContract">[12]Utah!#REF!</definedName>
    <definedName name="SumAdjDepr" localSheetId="2">[12]Utah!#REF!</definedName>
    <definedName name="SumAdjDepr" localSheetId="4">[12]Utah!#REF!</definedName>
    <definedName name="SumAdjDepr">[12]Utah!#REF!</definedName>
    <definedName name="SumAdjMisc1" localSheetId="2">[12]Utah!#REF!</definedName>
    <definedName name="SumAdjMisc1" localSheetId="4">[12]Utah!#REF!</definedName>
    <definedName name="SumAdjMisc1">[12]Utah!#REF!</definedName>
    <definedName name="SumAdjMisc2" localSheetId="2">[12]Utah!#REF!</definedName>
    <definedName name="SumAdjMisc2" localSheetId="4">[12]Utah!#REF!</definedName>
    <definedName name="SumAdjMisc2">[12]Utah!#REF!</definedName>
    <definedName name="SumAdjNPC" localSheetId="4">[12]Utah!#REF!</definedName>
    <definedName name="SumAdjNPC">[12]Utah!#REF!</definedName>
    <definedName name="SumAdjOM" localSheetId="4">[12]Utah!#REF!</definedName>
    <definedName name="SumAdjOM">[12]Utah!#REF!</definedName>
    <definedName name="SumAdjOther" localSheetId="4">[12]Utah!#REF!</definedName>
    <definedName name="SumAdjOther">[12]Utah!#REF!</definedName>
    <definedName name="SumAdjRB" localSheetId="4">[12]Utah!#REF!</definedName>
    <definedName name="SumAdjRB">[12]Utah!#REF!</definedName>
    <definedName name="SumAdjRev" localSheetId="4">[12]Utah!#REF!</definedName>
    <definedName name="SumAdjRev">[12]Utah!#REF!</definedName>
    <definedName name="SumAdjTax" localSheetId="4">[12]Utah!#REF!</definedName>
    <definedName name="SumAdjTax">[12]Utah!#REF!</definedName>
    <definedName name="Summary" localSheetId="2">#REF!</definedName>
    <definedName name="Summary" localSheetId="4">#REF!</definedName>
    <definedName name="Summary">#REF!</definedName>
    <definedName name="SUMMARY23" localSheetId="2">[12]Utah!#REF!</definedName>
    <definedName name="SUMMARY23" localSheetId="4">[12]Utah!#REF!</definedName>
    <definedName name="SUMMARY23">[12]Utah!#REF!</definedName>
    <definedName name="SUMMARY3" localSheetId="4">[12]Utah!#REF!</definedName>
    <definedName name="SUMMARY3">[12]Utah!#REF!</definedName>
    <definedName name="SumSortAdjContract" localSheetId="2">#REF!</definedName>
    <definedName name="SumSortAdjContract" localSheetId="4">#REF!</definedName>
    <definedName name="SumSortAdjContract">#REF!</definedName>
    <definedName name="SumSortAdjDepr" localSheetId="2">#REF!</definedName>
    <definedName name="SumSortAdjDepr" localSheetId="4">#REF!</definedName>
    <definedName name="SumSortAdjDepr">#REF!</definedName>
    <definedName name="SumSortAdjMisc1" localSheetId="2">#REF!</definedName>
    <definedName name="SumSortAdjMisc1" localSheetId="4">#REF!</definedName>
    <definedName name="SumSortAdjMisc1">#REF!</definedName>
    <definedName name="SumSortAdjMisc2" localSheetId="4">#REF!</definedName>
    <definedName name="SumSortAdjMisc2">#REF!</definedName>
    <definedName name="SumSortAdjNPC" localSheetId="4">#REF!</definedName>
    <definedName name="SumSortAdjNPC">#REF!</definedName>
    <definedName name="SumSortAdjOM" localSheetId="4">#REF!</definedName>
    <definedName name="SumSortAdjOM">#REF!</definedName>
    <definedName name="SumSortAdjOther" localSheetId="4">#REF!</definedName>
    <definedName name="SumSortAdjOther">#REF!</definedName>
    <definedName name="SumSortAdjRB" localSheetId="4">#REF!</definedName>
    <definedName name="SumSortAdjRB">#REF!</definedName>
    <definedName name="SumSortAdjRev" localSheetId="4">#REF!</definedName>
    <definedName name="SumSortAdjRev">#REF!</definedName>
    <definedName name="SumSortAdjTax" localSheetId="4">#REF!</definedName>
    <definedName name="SumSortAdjTax">#REF!</definedName>
    <definedName name="SumSortVariable" localSheetId="4">#REF!</definedName>
    <definedName name="SumSortVariable">#REF!</definedName>
    <definedName name="SumTitle" localSheetId="4">#REF!</definedName>
    <definedName name="SumTitle">#REF!</definedName>
    <definedName name="Sundays">'[13]on off peak hours'!$C$6:$IT$6</definedName>
    <definedName name="SysBal_Pur_Dol" localSheetId="2">#REF!</definedName>
    <definedName name="SysBal_Pur_Dol" localSheetId="4">#REF!</definedName>
    <definedName name="SysBal_Pur_Dol">#REF!</definedName>
    <definedName name="SysBal_Pur_Dol_Date" localSheetId="2">#REF!</definedName>
    <definedName name="SysBal_Pur_Dol_Date" localSheetId="4">#REF!</definedName>
    <definedName name="SysBal_Pur_Dol_Date">#REF!</definedName>
    <definedName name="SysBal_Pur_Dol_Date_LLH" localSheetId="2">#REF!</definedName>
    <definedName name="SysBal_Pur_Dol_Date_LLH" localSheetId="4">#REF!</definedName>
    <definedName name="SysBal_Pur_Dol_Date_LLH">#REF!</definedName>
    <definedName name="SysBal_Pur_Dol_LLH" localSheetId="4">#REF!</definedName>
    <definedName name="SysBal_Pur_Dol_LLH">#REF!</definedName>
    <definedName name="SysBal_Pur_Dol_Name" localSheetId="4">#REF!</definedName>
    <definedName name="SysBal_Pur_Dol_Name">#REF!</definedName>
    <definedName name="SysBal_Pur_Dol_Name_LLH" localSheetId="4">#REF!</definedName>
    <definedName name="SysBal_Pur_Dol_Name_LLH">#REF!</definedName>
    <definedName name="SysBal_Pur_MWh" localSheetId="4">#REF!</definedName>
    <definedName name="SysBal_Pur_MWh">#REF!</definedName>
    <definedName name="SysBal_Pur_MWh_Date" localSheetId="4">#REF!</definedName>
    <definedName name="SysBal_Pur_MWh_Date">#REF!</definedName>
    <definedName name="SysBal_Pur_MWh_Date_LLH" localSheetId="4">#REF!</definedName>
    <definedName name="SysBal_Pur_MWh_Date_LLH">#REF!</definedName>
    <definedName name="SysBal_Pur_MWh_LLH" localSheetId="4">#REF!</definedName>
    <definedName name="SysBal_Pur_MWh_LLH">#REF!</definedName>
    <definedName name="SysBal_Pur_MWh_Name" localSheetId="4">#REF!</definedName>
    <definedName name="SysBal_Pur_MWh_Name">#REF!</definedName>
    <definedName name="SysBal_Pur_MWh_Name_LLH" localSheetId="4">#REF!</definedName>
    <definedName name="SysBal_Pur_MWh_Name_LLH">#REF!</definedName>
    <definedName name="SysBal_Sal_Dol" localSheetId="4">#REF!</definedName>
    <definedName name="SysBal_Sal_Dol">#REF!</definedName>
    <definedName name="SysBal_Sal_Dol_Date" localSheetId="4">#REF!</definedName>
    <definedName name="SysBal_Sal_Dol_Date">#REF!</definedName>
    <definedName name="SysBal_Sal_Dol_Date_LLH" localSheetId="4">#REF!</definedName>
    <definedName name="SysBal_Sal_Dol_Date_LLH">#REF!</definedName>
    <definedName name="SysBal_Sal_Dol_LLH" localSheetId="4">#REF!</definedName>
    <definedName name="SysBal_Sal_Dol_LLH">#REF!</definedName>
    <definedName name="SysBal_Sal_Dol_Name" localSheetId="4">#REF!</definedName>
    <definedName name="SysBal_Sal_Dol_Name">#REF!</definedName>
    <definedName name="SysBal_Sal_Dol_Name_LLH" localSheetId="4">#REF!</definedName>
    <definedName name="SysBal_Sal_Dol_Name_LLH">#REF!</definedName>
    <definedName name="SysBal_Sal_MWh" localSheetId="4">#REF!</definedName>
    <definedName name="SysBal_Sal_MWh">#REF!</definedName>
    <definedName name="SysBal_Sal_MWh_Date" localSheetId="4">#REF!</definedName>
    <definedName name="SysBal_Sal_MWh_Date">#REF!</definedName>
    <definedName name="SysBal_Sal_MWh_Date_LLH" localSheetId="4">#REF!</definedName>
    <definedName name="SysBal_Sal_MWh_Date_LLH">#REF!</definedName>
    <definedName name="SysBal_Sal_MWh_LLH" localSheetId="4">#REF!</definedName>
    <definedName name="SysBal_Sal_MWh_LLH">#REF!</definedName>
    <definedName name="SysBal_Sal_MWh_Name" localSheetId="4">#REF!</definedName>
    <definedName name="SysBal_Sal_MWh_Name">#REF!</definedName>
    <definedName name="SysBal_Sal_MWh_Name_LLH" localSheetId="4">#REF!</definedName>
    <definedName name="SysBal_Sal_MWh_Name_LLH">#REF!</definedName>
    <definedName name="T1_Print" localSheetId="4">#REF!</definedName>
    <definedName name="T1_Print">#REF!</definedName>
    <definedName name="T1MAAVGRBCA" localSheetId="4">#REF!</definedName>
    <definedName name="T1MAAVGRBCA">#REF!</definedName>
    <definedName name="T1MAAVGRBWA" localSheetId="4">#REF!</definedName>
    <definedName name="T1MAAVGRBWA">#REF!</definedName>
    <definedName name="T1MAYERBCA" localSheetId="4">#REF!</definedName>
    <definedName name="T1MAYERBCA">#REF!</definedName>
    <definedName name="T1MAYERBOR" localSheetId="4">#REF!</definedName>
    <definedName name="T1MAYERBOR">#REF!</definedName>
    <definedName name="T1MAYERBWA" localSheetId="4">#REF!</definedName>
    <definedName name="T1MAYERBWA">#REF!</definedName>
    <definedName name="T1RIAVGRBCA" localSheetId="4">#REF!</definedName>
    <definedName name="T1RIAVGRBCA">#REF!</definedName>
    <definedName name="T1RIAVGRBOR" localSheetId="4">#REF!</definedName>
    <definedName name="T1RIAVGRBOR">#REF!</definedName>
    <definedName name="T1RIAVGRBWA" localSheetId="4">#REF!</definedName>
    <definedName name="T1RIAVGRBWA">#REF!</definedName>
    <definedName name="T1RIYERBCA" localSheetId="4">#REF!</definedName>
    <definedName name="T1RIYERBCA">#REF!</definedName>
    <definedName name="T1RIYERBOR" localSheetId="4">#REF!</definedName>
    <definedName name="T1RIYERBOR">#REF!</definedName>
    <definedName name="T1RIYERBWA" localSheetId="4">#REF!</definedName>
    <definedName name="T1RIYERBWA">#REF!</definedName>
    <definedName name="T2MAAVGRBCA" localSheetId="4">#REF!</definedName>
    <definedName name="T2MAAVGRBCA">#REF!</definedName>
    <definedName name="T2MAAVGRBOR" localSheetId="4">#REF!</definedName>
    <definedName name="T2MAAVGRBOR">#REF!</definedName>
    <definedName name="T2MAAVGRBWA" localSheetId="4">#REF!</definedName>
    <definedName name="T2MAAVGRBWA">#REF!</definedName>
    <definedName name="T2MAYERBCA" localSheetId="4">#REF!</definedName>
    <definedName name="T2MAYERBCA">#REF!</definedName>
    <definedName name="T2MAYERBOR" localSheetId="4">#REF!</definedName>
    <definedName name="T2MAYERBOR">#REF!</definedName>
    <definedName name="T2MAYERBWA" localSheetId="4">#REF!</definedName>
    <definedName name="T2MAYERBWA">#REF!</definedName>
    <definedName name="T2RateBase" localSheetId="2">[12]Utah!#REF!</definedName>
    <definedName name="T2RateBase" localSheetId="4">[12]Utah!#REF!</definedName>
    <definedName name="T2RateBase">[12]Utah!#REF!</definedName>
    <definedName name="T2RIAVGRBCA" localSheetId="2">#REF!</definedName>
    <definedName name="T2RIAVGRBCA" localSheetId="4">#REF!</definedName>
    <definedName name="T2RIAVGRBCA">#REF!</definedName>
    <definedName name="T2RIAVGRBOR" localSheetId="2">#REF!</definedName>
    <definedName name="T2RIAVGRBOR" localSheetId="4">#REF!</definedName>
    <definedName name="T2RIAVGRBOR">#REF!</definedName>
    <definedName name="T2RIAVGRBWA" localSheetId="2">#REF!</definedName>
    <definedName name="T2RIAVGRBWA" localSheetId="4">#REF!</definedName>
    <definedName name="T2RIAVGRBWA">#REF!</definedName>
    <definedName name="T2RIYERBCA" localSheetId="4">#REF!</definedName>
    <definedName name="T2RIYERBCA">#REF!</definedName>
    <definedName name="T2RIYERBOR" localSheetId="4">#REF!</definedName>
    <definedName name="T2RIYERBOR">#REF!</definedName>
    <definedName name="T2RIYERBWA" localSheetId="4">#REF!</definedName>
    <definedName name="T2RIYERBWA">#REF!</definedName>
    <definedName name="T3MAAVGRBCA" localSheetId="4">#REF!</definedName>
    <definedName name="T3MAAVGRBCA">#REF!</definedName>
    <definedName name="T3MAAVGRBOR" localSheetId="4">#REF!</definedName>
    <definedName name="T3MAAVGRBOR">#REF!</definedName>
    <definedName name="T3MAAVGRBWA" localSheetId="4">#REF!</definedName>
    <definedName name="T3MAAVGRBWA">#REF!</definedName>
    <definedName name="T3MAYERBCA" localSheetId="4">#REF!</definedName>
    <definedName name="T3MAYERBCA">#REF!</definedName>
    <definedName name="T3MAYERBOR" localSheetId="4">#REF!</definedName>
    <definedName name="T3MAYERBOR">#REF!</definedName>
    <definedName name="T3MAYERBWA" localSheetId="4">#REF!</definedName>
    <definedName name="T3MAYERBWA">#REF!</definedName>
    <definedName name="T3RateBase" localSheetId="2">[12]Utah!#REF!</definedName>
    <definedName name="T3RateBase" localSheetId="4">[12]Utah!#REF!</definedName>
    <definedName name="T3RateBase">[12]Utah!#REF!</definedName>
    <definedName name="T3RIAVGRBCA" localSheetId="2">#REF!</definedName>
    <definedName name="T3RIAVGRBCA" localSheetId="4">#REF!</definedName>
    <definedName name="T3RIAVGRBCA">#REF!</definedName>
    <definedName name="T3RIAVGRBOR" localSheetId="2">#REF!</definedName>
    <definedName name="T3RIAVGRBOR" localSheetId="4">#REF!</definedName>
    <definedName name="T3RIAVGRBOR">#REF!</definedName>
    <definedName name="T3RIAVGRBWA" localSheetId="2">#REF!</definedName>
    <definedName name="T3RIAVGRBWA" localSheetId="4">#REF!</definedName>
    <definedName name="T3RIAVGRBWA">#REF!</definedName>
    <definedName name="T3RIYERBCA" localSheetId="4">#REF!</definedName>
    <definedName name="T3RIYERBCA">#REF!</definedName>
    <definedName name="T3RIYERBOR" localSheetId="4">#REF!</definedName>
    <definedName name="T3RIYERBOR">#REF!</definedName>
    <definedName name="T3RIYERBWA" localSheetId="4">#REF!</definedName>
    <definedName name="T3RIYERBWA">#REF!</definedName>
    <definedName name="TABLE_1" localSheetId="4">#REF!</definedName>
    <definedName name="TABLE_1">#REF!</definedName>
    <definedName name="TABLE_2" localSheetId="4">#REF!</definedName>
    <definedName name="TABLE_2">#REF!</definedName>
    <definedName name="TABLE_3" localSheetId="4">#REF!</definedName>
    <definedName name="TABLE_3">#REF!</definedName>
    <definedName name="TABLE_4" localSheetId="4">#REF!</definedName>
    <definedName name="TABLE_4">#REF!</definedName>
    <definedName name="TABLE_4_A" localSheetId="4">#REF!</definedName>
    <definedName name="TABLE_4_A">#REF!</definedName>
    <definedName name="TABLE_5" localSheetId="4">#REF!</definedName>
    <definedName name="TABLE_5">#REF!</definedName>
    <definedName name="TABLE_6" localSheetId="4">#REF!</definedName>
    <definedName name="TABLE_6">#REF!</definedName>
    <definedName name="TABLE_7" localSheetId="4">#REF!</definedName>
    <definedName name="TABLE_7">#REF!</definedName>
    <definedName name="table1" localSheetId="4">#REF!</definedName>
    <definedName name="table1">#REF!</definedName>
    <definedName name="table2" localSheetId="4">#REF!</definedName>
    <definedName name="table2">#REF!</definedName>
    <definedName name="TABLEA" localSheetId="4">#REF!</definedName>
    <definedName name="TABLEA">#REF!</definedName>
    <definedName name="TABLEB" localSheetId="4">#REF!</definedName>
    <definedName name="TABLEB">#REF!</definedName>
    <definedName name="TABLEC" localSheetId="4">#REF!</definedName>
    <definedName name="TABLEC">#REF!</definedName>
    <definedName name="TABLEONE" localSheetId="4">#REF!</definedName>
    <definedName name="TABLEONE">#REF!</definedName>
    <definedName name="tablex" localSheetId="2">[45]Sheet1!#REF!</definedName>
    <definedName name="tablex" localSheetId="4">[45]Sheet1!#REF!</definedName>
    <definedName name="tablex">[45]Sheet1!#REF!</definedName>
    <definedName name="Targetror">[9]Variables!$I$38</definedName>
    <definedName name="TaxAcctCheck" localSheetId="2">#REF!</definedName>
    <definedName name="TaxAcctCheck" localSheetId="4">#REF!</definedName>
    <definedName name="TaxAcctCheck">#REF!</definedName>
    <definedName name="TaxAdjCheck" localSheetId="2">#REF!</definedName>
    <definedName name="TaxAdjCheck" localSheetId="4">#REF!</definedName>
    <definedName name="TaxAdjCheck">#REF!</definedName>
    <definedName name="TaxAdjNumber" localSheetId="2">#REF!</definedName>
    <definedName name="TaxAdjNumber" localSheetId="4">#REF!</definedName>
    <definedName name="TaxAdjNumber">#REF!</definedName>
    <definedName name="TaxAdjNumberPaste" localSheetId="4">#REF!</definedName>
    <definedName name="TaxAdjNumberPaste">#REF!</definedName>
    <definedName name="TaxAdjSortData" localSheetId="4">#REF!</definedName>
    <definedName name="TaxAdjSortData">#REF!</definedName>
    <definedName name="TaxAdjSortOrder" localSheetId="4">#REF!</definedName>
    <definedName name="TaxAdjSortOrder">#REF!</definedName>
    <definedName name="TaxFactorCheck" localSheetId="4">#REF!</definedName>
    <definedName name="TaxFactorCheck">#REF!</definedName>
    <definedName name="TaxNumberSort" localSheetId="4">#REF!</definedName>
    <definedName name="TaxNumberSort">#REF!</definedName>
    <definedName name="TaxRate" localSheetId="2">[12]Utah!#REF!</definedName>
    <definedName name="TaxRate" localSheetId="4">[12]Utah!#REF!</definedName>
    <definedName name="TaxRate">[12]Utah!#REF!</definedName>
    <definedName name="TaxTypeCheck" localSheetId="2">#REF!</definedName>
    <definedName name="TaxTypeCheck" localSheetId="4">#REF!</definedName>
    <definedName name="TaxTypeCheck">#REF!</definedName>
    <definedName name="TDMOD" localSheetId="2">#REF!</definedName>
    <definedName name="TDMOD" localSheetId="4">#REF!</definedName>
    <definedName name="TDMOD">#REF!</definedName>
    <definedName name="TDROLL" localSheetId="2">#REF!</definedName>
    <definedName name="TDROLL" localSheetId="4">#REF!</definedName>
    <definedName name="TDROLL">#REF!</definedName>
    <definedName name="TEMPADJ" localSheetId="4">#REF!</definedName>
    <definedName name="TEMPADJ">#REF!</definedName>
    <definedName name="Test" localSheetId="4">#REF!</definedName>
    <definedName name="Test">#REF!</definedName>
    <definedName name="TEST0" localSheetId="4">#REF!</definedName>
    <definedName name="TEST0">#REF!</definedName>
    <definedName name="TEST1" localSheetId="4">#REF!</definedName>
    <definedName name="TEST1">#REF!</definedName>
    <definedName name="Test2" localSheetId="4">#REF!</definedName>
    <definedName name="Test2">#REF!</definedName>
    <definedName name="Test3" localSheetId="4">#REF!</definedName>
    <definedName name="Test3">#REF!</definedName>
    <definedName name="Test4" localSheetId="4">#REF!</definedName>
    <definedName name="Test4">#REF!</definedName>
    <definedName name="Test5" localSheetId="4">#REF!</definedName>
    <definedName name="Test5">#REF!</definedName>
    <definedName name="TESTHKEY" localSheetId="4">#REF!</definedName>
    <definedName name="TESTHKEY">#REF!</definedName>
    <definedName name="TESTKEYS" localSheetId="4">#REF!</definedName>
    <definedName name="TESTKEYS">#REF!</definedName>
    <definedName name="TESTVKEY" localSheetId="4">#REF!</definedName>
    <definedName name="TESTVKEY">#REF!</definedName>
    <definedName name="Thermal_Gen" localSheetId="4">#REF!</definedName>
    <definedName name="Thermal_Gen">#REF!</definedName>
    <definedName name="Thermal_Gen_Date" localSheetId="4">#REF!</definedName>
    <definedName name="Thermal_Gen_Date">#REF!</definedName>
    <definedName name="Thermal_Gen_Date_LLH" localSheetId="4">#REF!</definedName>
    <definedName name="Thermal_Gen_Date_LLH">#REF!</definedName>
    <definedName name="Thermal_Gen_LLH" localSheetId="4">#REF!</definedName>
    <definedName name="Thermal_Gen_LLH">#REF!</definedName>
    <definedName name="Thermal_Gen_Name" localSheetId="4">#REF!</definedName>
    <definedName name="Thermal_Gen_Name">#REF!</definedName>
    <definedName name="Thermal_Gen_Name_LLH" localSheetId="4">#REF!</definedName>
    <definedName name="Thermal_Gen_Name_LLH">#REF!</definedName>
    <definedName name="ThreeFactorElectric" localSheetId="4">#REF!</definedName>
    <definedName name="ThreeFactorElectric">#REF!</definedName>
    <definedName name="TIMAAVGRBOR" localSheetId="4">#REF!</definedName>
    <definedName name="TIMAAVGRBOR">#REF!</definedName>
    <definedName name="title" localSheetId="4">#REF!</definedName>
    <definedName name="title">#REF!</definedName>
    <definedName name="total.fuel.bucks" localSheetId="4">#REF!</definedName>
    <definedName name="total.fuel.bucks">#REF!</definedName>
    <definedName name="total.fuel.energy" localSheetId="4">#REF!</definedName>
    <definedName name="total.fuel.energy">#REF!</definedName>
    <definedName name="total.hydro.energy" localSheetId="4">#REF!</definedName>
    <definedName name="total.hydro.energy">#REF!</definedName>
    <definedName name="total.purchase.bucks" localSheetId="4">#REF!</definedName>
    <definedName name="total.purchase.bucks">#REF!</definedName>
    <definedName name="total.purchase.energy" localSheetId="4">#REF!</definedName>
    <definedName name="total.purchase.energy">#REF!</definedName>
    <definedName name="total.requirements" localSheetId="4">#REF!</definedName>
    <definedName name="total.requirements">#REF!</definedName>
    <definedName name="total.resources" localSheetId="4">#REF!</definedName>
    <definedName name="total.resources">#REF!</definedName>
    <definedName name="total.sales.bucks" localSheetId="4">#REF!</definedName>
    <definedName name="total.sales.bucks">#REF!</definedName>
    <definedName name="total.sales.energy" localSheetId="4">#REF!</definedName>
    <definedName name="total.sales.energy">#REF!</definedName>
    <definedName name="total.wheeling.bucks" localSheetId="4">#REF!</definedName>
    <definedName name="total.wheeling.bucks">#REF!</definedName>
    <definedName name="Tran_Costs" localSheetId="4">#REF!</definedName>
    <definedName name="Tran_Costs">#REF!</definedName>
    <definedName name="Tran_Date" localSheetId="4">#REF!</definedName>
    <definedName name="Tran_Date">#REF!</definedName>
    <definedName name="TRANSM_2">[46]Transm2!$A$1:$M$461:'[46]10 Yr FC'!$M$47</definedName>
    <definedName name="Type1Adj" localSheetId="2">[12]Utah!#REF!</definedName>
    <definedName name="Type1Adj" localSheetId="4">[12]Utah!#REF!</definedName>
    <definedName name="Type1Adj">[12]Utah!#REF!</definedName>
    <definedName name="Type1AdjTax" localSheetId="4">[12]Utah!#REF!</definedName>
    <definedName name="Type1AdjTax">[12]Utah!#REF!</definedName>
    <definedName name="Type2Adj" localSheetId="4">[12]Utah!#REF!</definedName>
    <definedName name="Type2Adj">[12]Utah!#REF!</definedName>
    <definedName name="Type2AdjTax" localSheetId="4">[12]Utah!#REF!</definedName>
    <definedName name="Type2AdjTax">[12]Utah!#REF!</definedName>
    <definedName name="Type3Adj" localSheetId="4">[12]Utah!#REF!</definedName>
    <definedName name="Type3Adj">[12]Utah!#REF!</definedName>
    <definedName name="Type3AdjTax" localSheetId="4">[12]Utah!#REF!</definedName>
    <definedName name="Type3AdjTax">[12]Utah!#REF!</definedName>
    <definedName name="UAcct22842Trojd" localSheetId="4">'[7]Func Study'!#REF!</definedName>
    <definedName name="UAcct22842Trojd">'[7]Func Study'!#REF!</definedName>
    <definedName name="UAcct447Dgu" localSheetId="4">'[7]Func Study'!#REF!</definedName>
    <definedName name="UAcct447Dgu">'[7]Func Study'!#REF!</definedName>
    <definedName name="UnadjBegEnd" localSheetId="2">#REF!</definedName>
    <definedName name="UnadjBegEnd" localSheetId="4">#REF!</definedName>
    <definedName name="UnadjBegEnd">#REF!</definedName>
    <definedName name="UnadjYE" localSheetId="2">#REF!</definedName>
    <definedName name="UnadjYE" localSheetId="4">#REF!</definedName>
    <definedName name="UnadjYE">#REF!</definedName>
    <definedName name="UNBILREV" localSheetId="2">#REF!</definedName>
    <definedName name="UNBILREV" localSheetId="4">#REF!</definedName>
    <definedName name="UNBILREV">#REF!</definedName>
    <definedName name="UncollectibleAccounts">[11]Variables!$B$27</definedName>
    <definedName name="Unit_Fuel_Name" localSheetId="2">#REF!</definedName>
    <definedName name="Unit_Fuel_Name" localSheetId="4">#REF!</definedName>
    <definedName name="Unit_Fuel_Name">#REF!</definedName>
    <definedName name="Unit_Fuel_Price" localSheetId="2">#REF!</definedName>
    <definedName name="Unit_Fuel_Price" localSheetId="4">#REF!</definedName>
    <definedName name="Unit_Fuel_Price">#REF!</definedName>
    <definedName name="USBR" localSheetId="2">#REF!</definedName>
    <definedName name="USBR" localSheetId="4">#REF!</definedName>
    <definedName name="USBR">#REF!</definedName>
    <definedName name="USYieldCurves">'[18]Calcoutput (futures)'!$B$4:$C$124</definedName>
    <definedName name="UT_305A_FY_2002" localSheetId="2">#REF!</definedName>
    <definedName name="UT_305A_FY_2002" localSheetId="4">#REF!</definedName>
    <definedName name="UT_305A_FY_2002">#REF!</definedName>
    <definedName name="UT_RVN_0302" localSheetId="2">#REF!</definedName>
    <definedName name="UT_RVN_0302" localSheetId="4">#REF!</definedName>
    <definedName name="UT_RVN_0302">#REF!</definedName>
    <definedName name="UTAllocMethod" localSheetId="2">#REF!</definedName>
    <definedName name="UTAllocMethod" localSheetId="4">#REF!</definedName>
    <definedName name="UTAllocMethod">#REF!</definedName>
    <definedName name="UTGrossReceipts" localSheetId="2">#REF!</definedName>
    <definedName name="UTGrossReceipts" localSheetId="4">#REF!</definedName>
    <definedName name="UTGrossReceipts">#REF!</definedName>
    <definedName name="UTRateBase" localSheetId="4">#REF!</definedName>
    <definedName name="UTRateBase">#REF!</definedName>
    <definedName name="ValidAccount">[15]Variables!$AK$43:$AK$376</definedName>
    <definedName name="ValidFactor" localSheetId="2">#REF!</definedName>
    <definedName name="ValidFactor" localSheetId="4">#REF!</definedName>
    <definedName name="ValidFactor">#REF!</definedName>
    <definedName name="VAR" localSheetId="4">[35]Backup!#REF!</definedName>
    <definedName name="VAR">[35]Backup!#REF!</definedName>
    <definedName name="VARIABLE" localSheetId="2">[32]Summary!#REF!</definedName>
    <definedName name="VARIABLE" localSheetId="4">[32]Summary!#REF!</definedName>
    <definedName name="VARIABLE">[32]Summary!#REF!</definedName>
    <definedName name="Version" localSheetId="2">#REF!</definedName>
    <definedName name="Version" localSheetId="4">#REF!</definedName>
    <definedName name="Version">#REF!</definedName>
    <definedName name="VOUCHER" localSheetId="2">#REF!</definedName>
    <definedName name="VOUCHER" localSheetId="4">#REF!</definedName>
    <definedName name="VOUCHER">#REF!</definedName>
    <definedName name="w" localSheetId="2" hidden="1">[47]Inputs!#REF!</definedName>
    <definedName name="w" localSheetId="4" hidden="1">[47]Inputs!#REF!</definedName>
    <definedName name="w" hidden="1">[47]Inputs!#REF!</definedName>
    <definedName name="WAAllocMethod" localSheetId="2">#REF!</definedName>
    <definedName name="WAAllocMethod" localSheetId="4">#REF!</definedName>
    <definedName name="WAAllocMethod">#REF!</definedName>
    <definedName name="WARateBase" localSheetId="2">#REF!</definedName>
    <definedName name="WARateBase" localSheetId="4">#REF!</definedName>
    <definedName name="WARateBase">#REF!</definedName>
    <definedName name="WARevenueTax" localSheetId="2">#REF!</definedName>
    <definedName name="WARevenueTax" localSheetId="4">#REF!</definedName>
    <definedName name="WARevenueTax">#REF!</definedName>
    <definedName name="WEATHER" localSheetId="4">#REF!</definedName>
    <definedName name="WEATHER">#REF!</definedName>
    <definedName name="WEATHRNORM" localSheetId="4">#REF!</definedName>
    <definedName name="WEATHRNORM">#REF!</definedName>
    <definedName name="WestMainCCCT">[6]YearlyOEA!$B$321:$K$321</definedName>
    <definedName name="wheeling.bucks" localSheetId="2">#REF!</definedName>
    <definedName name="wheeling.bucks" localSheetId="4">#REF!</definedName>
    <definedName name="wheeling.bucks">#REF!</definedName>
    <definedName name="wheeling.bucks.name" localSheetId="2">#REF!</definedName>
    <definedName name="wheeling.bucks.name" localSheetId="4">#REF!</definedName>
    <definedName name="wheeling.bucks.name">#REF!</definedName>
    <definedName name="WIDTH" localSheetId="2">#REF!</definedName>
    <definedName name="WIDTH" localSheetId="4">#REF!</definedName>
    <definedName name="WIDTH">#REF!</definedName>
    <definedName name="WinterPeak">'[48]Load Data'!$D$9:$H$12,'[48]Load Data'!$D$20:$H$22</definedName>
    <definedName name="WN" localSheetId="4">#REF!</definedName>
    <definedName name="WN">#REF!</definedName>
    <definedName name="WORK1" localSheetId="2">#REF!</definedName>
    <definedName name="WORK1" localSheetId="4">#REF!</definedName>
    <definedName name="WORK1">#REF!</definedName>
    <definedName name="WORK2" localSheetId="2">#REF!</definedName>
    <definedName name="WORK2" localSheetId="4">#REF!</definedName>
    <definedName name="WORK2">#REF!</definedName>
    <definedName name="WORK3" localSheetId="2">#REF!</definedName>
    <definedName name="WORK3" localSheetId="4">#REF!</definedName>
    <definedName name="WORK3">#REF!</definedName>
    <definedName name="wrn.1996._.Hydro._.5._.Year._.Forecast._.Budget." localSheetId="3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2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3" hidden="1">{"Page 3.4.1",#N/A,FALSE,"Totals";"Page 3.4.2",#N/A,FALSE,"Totals"}</definedName>
    <definedName name="wrn.Adj._.Back_Up." localSheetId="2" hidden="1">{"Page 3.4.1",#N/A,FALSE,"Totals";"Page 3.4.2",#N/A,FALSE,"Totals"}</definedName>
    <definedName name="wrn.Adj._.Back_Up." hidden="1">{"Page 3.4.1",#N/A,FALSE,"Totals";"Page 3.4.2",#N/A,FALSE,"Totals"}</definedName>
    <definedName name="wrn.ALL." localSheetId="3" hidden="1">{#N/A,#N/A,FALSE,"Summary EPS";#N/A,#N/A,FALSE,"1st Qtr Electric";#N/A,#N/A,FALSE,"1st Qtr Australia";#N/A,#N/A,FALSE,"1st Qtr Telecom";#N/A,#N/A,FALSE,"1st QTR Other"}</definedName>
    <definedName name="wrn.ALL." localSheetId="2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3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2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3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2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3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localSheetId="2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BUS._.RPT." localSheetId="3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2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3" hidden="1">{"YTD-Total",#N/A,TRUE,"Provision";"YTD-Utility",#N/A,TRUE,"Prov Utility";"YTD-NonUtility",#N/A,TRUE,"Prov NonUtility"}</definedName>
    <definedName name="wrn.Combined._.YTD." localSheetId="2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3" hidden="1">{"Conol gross povision grouped",#N/A,FALSE,"Consol Gross";"Consol Gross Grouped",#N/A,FALSE,"Consol Gross"}</definedName>
    <definedName name="wrn.ConsolGrossGrp." localSheetId="2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3" hidden="1">{#N/A,#N/A,TRUE,"Cover";#N/A,#N/A,TRUE,"Contents"}</definedName>
    <definedName name="wrn.Cover." localSheetId="2" hidden="1">{#N/A,#N/A,TRUE,"Cover";#N/A,#N/A,TRUE,"Contents"}</definedName>
    <definedName name="wrn.Cover." hidden="1">{#N/A,#N/A,TRUE,"Cover";#N/A,#N/A,TRUE,"Contents"}</definedName>
    <definedName name="wrn.CoverContents." localSheetId="3" hidden="1">{#N/A,#N/A,FALSE,"Cover";#N/A,#N/A,FALSE,"Contents"}</definedName>
    <definedName name="wrn.CoverContents." localSheetId="2" hidden="1">{#N/A,#N/A,FALSE,"Cover";#N/A,#N/A,FALSE,"Contents"}</definedName>
    <definedName name="wrn.CoverContents." hidden="1">{#N/A,#N/A,FALSE,"Cover";#N/A,#N/A,FALSE,"Contents"}</definedName>
    <definedName name="wrn.El._.Paso._.Offshore." localSheetId="3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2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3" hidden="1">{"FullView",#N/A,FALSE,"Consltd-For contngcy"}</definedName>
    <definedName name="wrn.Full._.View." localSheetId="2" hidden="1">{"FullView",#N/A,FALSE,"Consltd-For contngcy"}</definedName>
    <definedName name="wrn.Full._.View." hidden="1">{"FullView",#N/A,FALSE,"Consltd-For contngcy"}</definedName>
    <definedName name="wrn.GLReport." localSheetId="3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2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3" hidden="1">{"Open issues Only",#N/A,FALSE,"TIMELINE"}</definedName>
    <definedName name="wrn.Open._.Issues._.Only." localSheetId="2" hidden="1">{"Open issues Only",#N/A,FALSE,"TIMELINE"}</definedName>
    <definedName name="wrn.Open._.Issues._.Only." hidden="1">{"Open issues Only",#N/A,FALSE,"TIMELINE"}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3" hidden="1">{#N/A,#N/A,FALSE,"Consltd-For contngcy";"PaymentView",#N/A,FALSE,"Consltd-For contngcy"}</definedName>
    <definedName name="wrn.Payment._.View." localSheetId="2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3" hidden="1">{"PFS recon view",#N/A,FALSE,"Hyperion Proof"}</definedName>
    <definedName name="wrn.PFSreconview." localSheetId="2" hidden="1">{"PFS recon view",#N/A,FALSE,"Hyperion Proof"}</definedName>
    <definedName name="wrn.PFSreconview." hidden="1">{"PFS recon view",#N/A,FALSE,"Hyperion Proof"}</definedName>
    <definedName name="wrn.PGHCreconview." localSheetId="3" hidden="1">{"PGHC recon view",#N/A,FALSE,"Hyperion Proof"}</definedName>
    <definedName name="wrn.PGHCreconview." localSheetId="2" hidden="1">{"PGHC recon view",#N/A,FALSE,"Hyperion Proof"}</definedName>
    <definedName name="wrn.PGHCreconview." hidden="1">{"PGHC recon view",#N/A,FALSE,"Hyperion Proof"}</definedName>
    <definedName name="wrn.PHI._.all._.other._.months." localSheetId="3" hidden="1">{#N/A,#N/A,FALSE,"PHI MTD";#N/A,#N/A,FALSE,"PHI YTD"}</definedName>
    <definedName name="wrn.PHI._.all._.other._.months." localSheetId="2" hidden="1">{#N/A,#N/A,FALSE,"PHI MTD";#N/A,#N/A,FALSE,"PHI YTD"}</definedName>
    <definedName name="wrn.PHI._.all._.other._.months." hidden="1">{#N/A,#N/A,FALSE,"PHI MTD";#N/A,#N/A,FALSE,"PHI YTD"}</definedName>
    <definedName name="wrn.PHI._.only." localSheetId="3" hidden="1">{#N/A,#N/A,FALSE,"PHI"}</definedName>
    <definedName name="wrn.PHI._.only." localSheetId="2" hidden="1">{#N/A,#N/A,FALSE,"PHI"}</definedName>
    <definedName name="wrn.PHI._.only." hidden="1">{#N/A,#N/A,FALSE,"PHI"}</definedName>
    <definedName name="wrn.PHI._.Sept._.Dec._.March." localSheetId="3" hidden="1">{#N/A,#N/A,FALSE,"PHI MTD";#N/A,#N/A,FALSE,"PHI QTD";#N/A,#N/A,FALSE,"PHI YTD"}</definedName>
    <definedName name="wrn.PHI._.Sept._.Dec._.March." localSheetId="2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3" hidden="1">{"PPM Co Code View",#N/A,FALSE,"Comp Codes"}</definedName>
    <definedName name="wrn.PPMCoCodeView." localSheetId="2" hidden="1">{"PPM Co Code View",#N/A,FALSE,"Comp Codes"}</definedName>
    <definedName name="wrn.PPMCoCodeView." hidden="1">{"PPM Co Code View",#N/A,FALSE,"Comp Codes"}</definedName>
    <definedName name="wrn.PPMreconview." localSheetId="3" hidden="1">{"PPM Recon View",#N/A,FALSE,"Hyperion Proof"}</definedName>
    <definedName name="wrn.PPMreconview." localSheetId="2" hidden="1">{"PPM Recon View",#N/A,FALSE,"Hyperion Proof"}</definedName>
    <definedName name="wrn.PPMreconview." hidden="1">{"PPM Recon View",#N/A,FALSE,"Hyperion Proof"}</definedName>
    <definedName name="wrn.print._.reports." localSheetId="3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2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3" hidden="1">{"DATA_SET",#N/A,FALSE,"HOURLY SPREAD"}</definedName>
    <definedName name="wrn.PRINT._.SOURCE._.DATA." localSheetId="2" hidden="1">{"DATA_SET",#N/A,FALSE,"HOURLY SPREAD"}</definedName>
    <definedName name="wrn.PRINT._.SOURCE._.DATA." hidden="1">{"DATA_SET",#N/A,FALSE,"HOURLY SPREAD"}</definedName>
    <definedName name="wrn.PrintHistory." localSheetId="3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2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3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2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3" hidden="1">{"Electric Only",#N/A,FALSE,"Hyperion Proof"}</definedName>
    <definedName name="wrn.ProofElectricOnly." localSheetId="2" hidden="1">{"Electric Only",#N/A,FALSE,"Hyperion Proof"}</definedName>
    <definedName name="wrn.ProofElectricOnly." hidden="1">{"Electric Only",#N/A,FALSE,"Hyperion Proof"}</definedName>
    <definedName name="wrn.ProofTotal." localSheetId="3" hidden="1">{"Proof Total",#N/A,FALSE,"Hyperion Proof"}</definedName>
    <definedName name="wrn.ProofTotal." localSheetId="2" hidden="1">{"Proof Total",#N/A,FALSE,"Hyperion Proof"}</definedName>
    <definedName name="wrn.ProofTotal." hidden="1">{"Proof Total",#N/A,FALSE,"Hyperion Proof"}</definedName>
    <definedName name="wrn.Reformat._.only." localSheetId="3" hidden="1">{#N/A,#N/A,FALSE,"Dec 1999 mapping"}</definedName>
    <definedName name="wrn.Reformat._.only." localSheetId="2" hidden="1">{#N/A,#N/A,FALSE,"Dec 1999 mapping"}</definedName>
    <definedName name="wrn.Reformat._.only." hidden="1">{#N/A,#N/A,FALSE,"Dec 1999 mapping"}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3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2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3" hidden="1">{#N/A,#N/A,TRUE,"Section1";#N/A,#N/A,TRUE,"SumF";#N/A,#N/A,TRUE,"FigExchange";#N/A,#N/A,TRUE,"Escalation";#N/A,#N/A,TRUE,"GraphEscalate";#N/A,#N/A,TRUE,"Scenarios"}</definedName>
    <definedName name="wrn.Section1Summaries." localSheetId="2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3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2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3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2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3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2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3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2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3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2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3" hidden="1">{#N/A,#N/A,TRUE,"Section4";#N/A,#N/A,TRUE,"PPAtable";#N/A,#N/A,TRUE,"RFPtable";#N/A,#N/A,TRUE,"RevCap";#N/A,#N/A,TRUE,"RevOther";#N/A,#N/A,TRUE,"RevGas";#N/A,#N/A,TRUE,"GraphRev"}</definedName>
    <definedName name="wrn.Section4Revenue." localSheetId="2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3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2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3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2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3" hidden="1">{#N/A,#N/A,TRUE,"Section7";#N/A,#N/A,TRUE,"DebtService";#N/A,#N/A,TRUE,"LoanSchedules";#N/A,#N/A,TRUE,"GraphDebt"}</definedName>
    <definedName name="wrn.Section7DebtService." localSheetId="2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3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2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3" hidden="1">{"YTD-Total",#N/A,FALSE,"Provision"}</definedName>
    <definedName name="wrn.Standard." localSheetId="2" hidden="1">{"YTD-Total",#N/A,FALSE,"Provision"}</definedName>
    <definedName name="wrn.Standard." hidden="1">{"YTD-Total",#N/A,FALSE,"Provision"}</definedName>
    <definedName name="wrn.Standard._.NonUtility._.Only." localSheetId="3" hidden="1">{"YTD-NonUtility",#N/A,FALSE,"Prov NonUtility"}</definedName>
    <definedName name="wrn.Standard._.NonUtility._.Only." localSheetId="2" hidden="1">{"YTD-NonUtility",#N/A,FALSE,"Prov NonUtility"}</definedName>
    <definedName name="wrn.Standard._.NonUtility._.Only." hidden="1">{"YTD-NonUtility",#N/A,FALSE,"Prov NonUtility"}</definedName>
    <definedName name="wrn.Standard._.Utility._.Only." localSheetId="3" hidden="1">{"YTD-Utility",#N/A,FALSE,"Prov Utility"}</definedName>
    <definedName name="wrn.Standard._.Utility._.Only." localSheetId="2" hidden="1">{"YTD-Utility",#N/A,FALSE,"Prov Utility"}</definedName>
    <definedName name="wrn.Standard._.Utility._.Only." hidden="1">{"YTD-Utility",#N/A,FALSE,"Prov Utility"}</definedName>
    <definedName name="wrn.Summary." localSheetId="3" hidden="1">{"Table A",#N/A,FALSE,"Summary";"Table D",#N/A,FALSE,"Summary";"Table E",#N/A,FALSE,"Summary"}</definedName>
    <definedName name="wrn.Summary." localSheetId="2" hidden="1">{"Table A",#N/A,FALSE,"Summary";"Table D",#N/A,FALSE,"Summary";"Table E",#N/A,FALSE,"Summary"}</definedName>
    <definedName name="wrn.Summary." hidden="1">{"Table A",#N/A,FALSE,"Summary";"Table D",#N/A,FALSE,"Summary";"Table E",#N/A,FALSE,"Summary"}</definedName>
    <definedName name="wrn.Summary._.View." localSheetId="3" hidden="1">{#N/A,#N/A,FALSE,"Consltd-For contngcy"}</definedName>
    <definedName name="wrn.Summary._.View." localSheetId="2" hidden="1">{#N/A,#N/A,FALSE,"Consltd-For contngcy"}</definedName>
    <definedName name="wrn.Summary._.View." hidden="1">{#N/A,#N/A,FALSE,"Consltd-For contngcy"}</definedName>
    <definedName name="wrn.Total._.Summary." localSheetId="3" hidden="1">{"Total Summary",#N/A,FALSE,"Summary"}</definedName>
    <definedName name="wrn.Total._.Summary." localSheetId="2" hidden="1">{"Total Summary",#N/A,FALSE,"Summary"}</definedName>
    <definedName name="wrn.Total._.Summary." hidden="1">{"Total Summary",#N/A,FALSE,"Summary"}</definedName>
    <definedName name="wrn.UK._.Conversion._.Only." localSheetId="3" hidden="1">{#N/A,#N/A,FALSE,"Dec 1999 UK Continuing Ops"}</definedName>
    <definedName name="wrn.UK._.Conversion._.Only." localSheetId="2" hidden="1">{#N/A,#N/A,FALSE,"Dec 1999 UK Continuing Ops"}</definedName>
    <definedName name="wrn.UK._.Conversion._.Only." hidden="1">{#N/A,#N/A,FALSE,"Dec 1999 UK Continuing Ops"}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V_1">[6]YearlyOEA!$B$298:$K$298</definedName>
    <definedName name="WV_2">[6]YearlyOEA!$B$299:$K$299</definedName>
    <definedName name="WV_3">[6]YearlyOEA!$B$300:$K$300</definedName>
    <definedName name="WV_4">[6]YearlyOEA!$B$301:$K$301</definedName>
    <definedName name="WV_5">[6]YearlyOEA!$B$302:$K$302</definedName>
    <definedName name="WYEAllocMethod" localSheetId="2">#REF!</definedName>
    <definedName name="WYEAllocMethod" localSheetId="4">#REF!</definedName>
    <definedName name="WYEAllocMethod">#REF!</definedName>
    <definedName name="WYERateBase" localSheetId="2">#REF!</definedName>
    <definedName name="WYERateBase" localSheetId="4">#REF!</definedName>
    <definedName name="WYERateBase">#REF!</definedName>
    <definedName name="WyoCCCT">[6]YearlyOEA!$B$322:$K$322</definedName>
    <definedName name="WyoCCCT_G">[6]YearlyOEA!$B$323:$K$323</definedName>
    <definedName name="Wyodak">[6]YearlyOEA!$B$308:$K$310</definedName>
    <definedName name="WYWAllocMethod" localSheetId="2">#REF!</definedName>
    <definedName name="WYWAllocMethod" localSheetId="4">#REF!</definedName>
    <definedName name="WYWAllocMethod">#REF!</definedName>
    <definedName name="WYWRateBase" localSheetId="2">#REF!</definedName>
    <definedName name="WYWRateBase" localSheetId="4">#REF!</definedName>
    <definedName name="WYWRateBase">#REF!</definedName>
    <definedName name="x">'[49]Weather Present'!$K$7</definedName>
    <definedName name="xxx">[50]Variables!$AK$2:$AL$12</definedName>
    <definedName name="y" hidden="1">'[4]DSM Output'!$B$21:$B$23</definedName>
    <definedName name="Year" localSheetId="2">#REF!</definedName>
    <definedName name="Year" localSheetId="4">#REF!</definedName>
    <definedName name="Year">#REF!</definedName>
    <definedName name="YearEndFactors">[11]UTCR!$G$22:$U$108</definedName>
    <definedName name="YearEndInput">[11]Inputs!$A$3:$D$1681</definedName>
    <definedName name="YEFactorCopy" localSheetId="2">#REF!</definedName>
    <definedName name="YEFactorCopy" localSheetId="4">#REF!</definedName>
    <definedName name="YEFactorCopy">#REF!</definedName>
    <definedName name="YEFactors">[15]Factors!$S$3:$AG$99</definedName>
    <definedName name="yestcobhlhask" localSheetId="2">#REF!</definedName>
    <definedName name="yestcobhlhask" localSheetId="4">#REF!</definedName>
    <definedName name="yestcobhlhask">#REF!</definedName>
    <definedName name="yestcobhlhbid" localSheetId="2">#REF!</definedName>
    <definedName name="yestcobhlhbid" localSheetId="4">#REF!</definedName>
    <definedName name="yestcobhlhbid">#REF!</definedName>
    <definedName name="yesterdayscurves">'[18]Calcoutput (futures)'!$L$7:$T$128</definedName>
    <definedName name="yestmchlhask" localSheetId="2">#REF!</definedName>
    <definedName name="yestmchlhask" localSheetId="4">#REF!</definedName>
    <definedName name="yestmchlhask">#REF!</definedName>
    <definedName name="yestmchlhbid" localSheetId="2">#REF!</definedName>
    <definedName name="yestmchlhbid" localSheetId="4">#REF!</definedName>
    <definedName name="yestmchlhbid">#REF!</definedName>
    <definedName name="yestpvhlhask" localSheetId="2">#REF!</definedName>
    <definedName name="yestpvhlhask" localSheetId="4">#REF!</definedName>
    <definedName name="yestpvhlhask">#REF!</definedName>
    <definedName name="yestpvhlhbid" localSheetId="4">#REF!</definedName>
    <definedName name="yestpvhlhbid">#REF!</definedName>
    <definedName name="YTD" localSheetId="2">'[51]Actuals - Data Input'!#REF!</definedName>
    <definedName name="YTD" localSheetId="4">'[51]Actuals - Data Input'!#REF!</definedName>
    <definedName name="YTD">'[51]Actuals - Data Input'!#REF!</definedName>
    <definedName name="z" hidden="1">'[4]DSM Output'!$G$21:$G$23</definedName>
    <definedName name="Z_01844156_6462_4A28_9785_1A86F4D0C834_.wvu.PrintTitles" localSheetId="2" hidden="1">#REF!</definedName>
    <definedName name="Z_01844156_6462_4A28_9785_1A86F4D0C834_.wvu.PrintTitles" localSheetId="4" hidden="1">#REF!</definedName>
    <definedName name="Z_01844156_6462_4A28_9785_1A86F4D0C834_.wvu.PrintTitles" hidden="1">#REF!</definedName>
    <definedName name="ZA" localSheetId="4">'[52] annual balance '!#REF!</definedName>
    <definedName name="ZA">'[52] annual balance '!#REF!</definedName>
  </definedNames>
  <calcPr calcId="125725"/>
</workbook>
</file>

<file path=xl/calcChain.xml><?xml version="1.0" encoding="utf-8"?>
<calcChain xmlns="http://schemas.openxmlformats.org/spreadsheetml/2006/main">
  <c r="E41" i="7"/>
  <c r="G41"/>
  <c r="I41" l="1"/>
  <c r="J41" s="1"/>
  <c r="A43"/>
  <c r="A44" s="1"/>
  <c r="A45" s="1"/>
  <c r="A46" s="1"/>
  <c r="A47" s="1"/>
  <c r="A42"/>
  <c r="A41"/>
  <c r="A26"/>
  <c r="A27" s="1"/>
  <c r="A28" s="1"/>
  <c r="A29" s="1"/>
  <c r="A30" s="1"/>
  <c r="A31" s="1"/>
  <c r="A32" s="1"/>
  <c r="A25"/>
  <c r="E15"/>
  <c r="E27" s="1"/>
  <c r="E25"/>
  <c r="G25" s="1"/>
  <c r="E11"/>
  <c r="G12"/>
  <c r="E12"/>
  <c r="S34" i="2"/>
  <c r="T34" s="1"/>
  <c r="T35" s="1"/>
  <c r="R34"/>
  <c r="R31"/>
  <c r="S31" s="1"/>
  <c r="N16" i="1"/>
  <c r="M16"/>
  <c r="L16"/>
  <c r="K16"/>
  <c r="J16"/>
  <c r="I16"/>
  <c r="H16"/>
  <c r="G16"/>
  <c r="F16"/>
  <c r="E16"/>
  <c r="D16"/>
  <c r="C16"/>
  <c r="N11"/>
  <c r="M11"/>
  <c r="L11"/>
  <c r="K11"/>
  <c r="J11"/>
  <c r="I11"/>
  <c r="H11"/>
  <c r="G11"/>
  <c r="F11"/>
  <c r="E11"/>
  <c r="D11"/>
  <c r="C11"/>
  <c r="N6"/>
  <c r="M6"/>
  <c r="L6"/>
  <c r="K6"/>
  <c r="J6"/>
  <c r="I6"/>
  <c r="H6"/>
  <c r="G6"/>
  <c r="F6"/>
  <c r="E6"/>
  <c r="D6"/>
  <c r="C6"/>
  <c r="S65" i="5"/>
  <c r="R65"/>
  <c r="Q65"/>
  <c r="P65"/>
  <c r="O65"/>
  <c r="N65"/>
  <c r="M65"/>
  <c r="L65"/>
  <c r="K65"/>
  <c r="J65"/>
  <c r="I65"/>
  <c r="H65"/>
  <c r="F65" s="1"/>
  <c r="S64"/>
  <c r="R64"/>
  <c r="Q64"/>
  <c r="P64"/>
  <c r="O64"/>
  <c r="N64"/>
  <c r="M64"/>
  <c r="L64"/>
  <c r="K64"/>
  <c r="J64"/>
  <c r="I64"/>
  <c r="H64"/>
  <c r="S63"/>
  <c r="R63"/>
  <c r="Q63"/>
  <c r="P63"/>
  <c r="O63"/>
  <c r="N63"/>
  <c r="M63"/>
  <c r="L63"/>
  <c r="K63"/>
  <c r="J63"/>
  <c r="I63"/>
  <c r="H63"/>
  <c r="F63" s="1"/>
  <c r="S32"/>
  <c r="R62"/>
  <c r="Q32"/>
  <c r="P62"/>
  <c r="O32"/>
  <c r="N62"/>
  <c r="M32"/>
  <c r="L62"/>
  <c r="K32"/>
  <c r="J62"/>
  <c r="I32"/>
  <c r="H62"/>
  <c r="F32"/>
  <c r="S58"/>
  <c r="R58"/>
  <c r="Q58"/>
  <c r="P58"/>
  <c r="O58"/>
  <c r="N58"/>
  <c r="M58"/>
  <c r="L58"/>
  <c r="K58"/>
  <c r="J58"/>
  <c r="I58"/>
  <c r="H58"/>
  <c r="F58" s="1"/>
  <c r="S57"/>
  <c r="S59" s="1"/>
  <c r="R25"/>
  <c r="Q57"/>
  <c r="Q59" s="1"/>
  <c r="P25"/>
  <c r="O57"/>
  <c r="O59" s="1"/>
  <c r="N25"/>
  <c r="M57"/>
  <c r="M59" s="1"/>
  <c r="L25"/>
  <c r="K57"/>
  <c r="K59" s="1"/>
  <c r="J25"/>
  <c r="I57"/>
  <c r="I59" s="1"/>
  <c r="H25"/>
  <c r="F25"/>
  <c r="S53"/>
  <c r="R53"/>
  <c r="Q53"/>
  <c r="P53"/>
  <c r="O53"/>
  <c r="N53"/>
  <c r="M53"/>
  <c r="L53"/>
  <c r="K53"/>
  <c r="J53"/>
  <c r="I53"/>
  <c r="H53"/>
  <c r="F53" s="1"/>
  <c r="S52"/>
  <c r="R52"/>
  <c r="Q52"/>
  <c r="P52"/>
  <c r="O52"/>
  <c r="N52"/>
  <c r="M52"/>
  <c r="L52"/>
  <c r="K52"/>
  <c r="J52"/>
  <c r="I52"/>
  <c r="H52"/>
  <c r="S51"/>
  <c r="R51"/>
  <c r="Q51"/>
  <c r="P51"/>
  <c r="O51"/>
  <c r="N51"/>
  <c r="M51"/>
  <c r="L51"/>
  <c r="K51"/>
  <c r="J51"/>
  <c r="I51"/>
  <c r="H51"/>
  <c r="F51" s="1"/>
  <c r="S50"/>
  <c r="R50"/>
  <c r="Q50"/>
  <c r="P50"/>
  <c r="O50"/>
  <c r="N50"/>
  <c r="M50"/>
  <c r="L50"/>
  <c r="K50"/>
  <c r="J50"/>
  <c r="I50"/>
  <c r="H50"/>
  <c r="S49"/>
  <c r="R49"/>
  <c r="R54" s="1"/>
  <c r="Q49"/>
  <c r="P49"/>
  <c r="P54" s="1"/>
  <c r="O49"/>
  <c r="N49"/>
  <c r="N54" s="1"/>
  <c r="M49"/>
  <c r="L49"/>
  <c r="L54" s="1"/>
  <c r="K49"/>
  <c r="J49"/>
  <c r="J54" s="1"/>
  <c r="I49"/>
  <c r="H49"/>
  <c r="F20"/>
  <c r="S45"/>
  <c r="R45"/>
  <c r="Q45"/>
  <c r="P45"/>
  <c r="O45"/>
  <c r="N45"/>
  <c r="M45"/>
  <c r="L45"/>
  <c r="K45"/>
  <c r="J45"/>
  <c r="I45"/>
  <c r="H45"/>
  <c r="S44"/>
  <c r="R44"/>
  <c r="Q44"/>
  <c r="P44"/>
  <c r="O44"/>
  <c r="N44"/>
  <c r="M44"/>
  <c r="L44"/>
  <c r="K44"/>
  <c r="J44"/>
  <c r="I44"/>
  <c r="H44"/>
  <c r="F44" s="1"/>
  <c r="S43"/>
  <c r="R43"/>
  <c r="Q43"/>
  <c r="P43"/>
  <c r="O43"/>
  <c r="N43"/>
  <c r="M43"/>
  <c r="L43"/>
  <c r="K43"/>
  <c r="J43"/>
  <c r="I43"/>
  <c r="H43"/>
  <c r="S12"/>
  <c r="R42"/>
  <c r="R46" s="1"/>
  <c r="Q12"/>
  <c r="P42"/>
  <c r="P46" s="1"/>
  <c r="O12"/>
  <c r="N42"/>
  <c r="N46" s="1"/>
  <c r="M12"/>
  <c r="L42"/>
  <c r="L46" s="1"/>
  <c r="K12"/>
  <c r="J42"/>
  <c r="J46" s="1"/>
  <c r="I12"/>
  <c r="H42"/>
  <c r="F12"/>
  <c r="F34" s="1"/>
  <c r="I5"/>
  <c r="I39" s="1"/>
  <c r="H39"/>
  <c r="S65" i="4"/>
  <c r="R65"/>
  <c r="Q65"/>
  <c r="P65"/>
  <c r="O65"/>
  <c r="N65"/>
  <c r="M65"/>
  <c r="L65"/>
  <c r="K65"/>
  <c r="J65"/>
  <c r="I65"/>
  <c r="H65"/>
  <c r="F65" s="1"/>
  <c r="S64"/>
  <c r="R64"/>
  <c r="Q64"/>
  <c r="P64"/>
  <c r="O64"/>
  <c r="N64"/>
  <c r="M64"/>
  <c r="L64"/>
  <c r="K64"/>
  <c r="J64"/>
  <c r="I64"/>
  <c r="I66" s="1"/>
  <c r="H64"/>
  <c r="F64"/>
  <c r="S63"/>
  <c r="J63"/>
  <c r="I63"/>
  <c r="H63"/>
  <c r="S62"/>
  <c r="S66" s="1"/>
  <c r="R62"/>
  <c r="Q62"/>
  <c r="P62"/>
  <c r="O62"/>
  <c r="O66" s="1"/>
  <c r="N62"/>
  <c r="M62"/>
  <c r="L62"/>
  <c r="K62"/>
  <c r="K66" s="1"/>
  <c r="J62"/>
  <c r="J66" s="1"/>
  <c r="I62"/>
  <c r="H62"/>
  <c r="H66" s="1"/>
  <c r="F62"/>
  <c r="S58"/>
  <c r="R58"/>
  <c r="Q58"/>
  <c r="P58"/>
  <c r="O58"/>
  <c r="N58"/>
  <c r="M58"/>
  <c r="L58"/>
  <c r="K58"/>
  <c r="J58"/>
  <c r="I58"/>
  <c r="H58"/>
  <c r="F58"/>
  <c r="S57"/>
  <c r="R57"/>
  <c r="R59" s="1"/>
  <c r="Q57"/>
  <c r="P57"/>
  <c r="P59" s="1"/>
  <c r="O57"/>
  <c r="N57"/>
  <c r="N59" s="1"/>
  <c r="M57"/>
  <c r="L57"/>
  <c r="L59" s="1"/>
  <c r="K57"/>
  <c r="J57"/>
  <c r="J59" s="1"/>
  <c r="I57"/>
  <c r="H57"/>
  <c r="F57" s="1"/>
  <c r="S52"/>
  <c r="R52"/>
  <c r="Q52"/>
  <c r="P52"/>
  <c r="O52"/>
  <c r="N52"/>
  <c r="L52"/>
  <c r="K52"/>
  <c r="J52"/>
  <c r="I52"/>
  <c r="S51"/>
  <c r="R51"/>
  <c r="Q51"/>
  <c r="P51"/>
  <c r="O51"/>
  <c r="N51"/>
  <c r="M51"/>
  <c r="L51"/>
  <c r="K51"/>
  <c r="J51"/>
  <c r="I51"/>
  <c r="H51"/>
  <c r="F51"/>
  <c r="S50"/>
  <c r="R50"/>
  <c r="Q50"/>
  <c r="P50"/>
  <c r="O50"/>
  <c r="N50"/>
  <c r="M50"/>
  <c r="L50"/>
  <c r="K50"/>
  <c r="J50"/>
  <c r="I50"/>
  <c r="H50"/>
  <c r="S49"/>
  <c r="R49"/>
  <c r="Q49"/>
  <c r="P49"/>
  <c r="O49"/>
  <c r="N49"/>
  <c r="M49"/>
  <c r="L49"/>
  <c r="K49"/>
  <c r="J49"/>
  <c r="I49"/>
  <c r="H49"/>
  <c r="F49"/>
  <c r="S44"/>
  <c r="R44"/>
  <c r="Q44"/>
  <c r="P44"/>
  <c r="O44"/>
  <c r="N44"/>
  <c r="M44"/>
  <c r="L44"/>
  <c r="K44"/>
  <c r="J44"/>
  <c r="I44"/>
  <c r="H44"/>
  <c r="F44" s="1"/>
  <c r="S43"/>
  <c r="R43"/>
  <c r="Q43"/>
  <c r="P43"/>
  <c r="O43"/>
  <c r="N43"/>
  <c r="M43"/>
  <c r="L43"/>
  <c r="K43"/>
  <c r="J43"/>
  <c r="I43"/>
  <c r="H43"/>
  <c r="F43"/>
  <c r="S42"/>
  <c r="R42"/>
  <c r="Q42"/>
  <c r="P42"/>
  <c r="O42"/>
  <c r="N42"/>
  <c r="M42"/>
  <c r="L42"/>
  <c r="K42"/>
  <c r="J42"/>
  <c r="I42"/>
  <c r="H42"/>
  <c r="S32"/>
  <c r="J32"/>
  <c r="I32"/>
  <c r="H32"/>
  <c r="F31"/>
  <c r="F30"/>
  <c r="R63"/>
  <c r="Q63"/>
  <c r="Q66" s="1"/>
  <c r="P32"/>
  <c r="O63"/>
  <c r="N63"/>
  <c r="M63"/>
  <c r="M66" s="1"/>
  <c r="L32"/>
  <c r="K63"/>
  <c r="F29"/>
  <c r="F28"/>
  <c r="F32" s="1"/>
  <c r="S25"/>
  <c r="R25"/>
  <c r="Q25"/>
  <c r="P25"/>
  <c r="O25"/>
  <c r="N25"/>
  <c r="M25"/>
  <c r="L25"/>
  <c r="K25"/>
  <c r="J25"/>
  <c r="I25"/>
  <c r="H25"/>
  <c r="F24"/>
  <c r="F23"/>
  <c r="F25" s="1"/>
  <c r="S53"/>
  <c r="R20"/>
  <c r="Q53"/>
  <c r="P20"/>
  <c r="O53"/>
  <c r="N20"/>
  <c r="M53"/>
  <c r="L20"/>
  <c r="K53"/>
  <c r="J20"/>
  <c r="I53"/>
  <c r="H53"/>
  <c r="F19"/>
  <c r="M52"/>
  <c r="H52"/>
  <c r="F17"/>
  <c r="F16"/>
  <c r="F15"/>
  <c r="R12"/>
  <c r="P12"/>
  <c r="N12"/>
  <c r="L12"/>
  <c r="J12"/>
  <c r="J34" s="1"/>
  <c r="H12"/>
  <c r="S45"/>
  <c r="R45"/>
  <c r="Q45"/>
  <c r="P45"/>
  <c r="O45"/>
  <c r="N45"/>
  <c r="M45"/>
  <c r="L45"/>
  <c r="K45"/>
  <c r="J45"/>
  <c r="I45"/>
  <c r="H45"/>
  <c r="F10"/>
  <c r="F9"/>
  <c r="F8"/>
  <c r="F12" s="1"/>
  <c r="I5"/>
  <c r="I39" s="1"/>
  <c r="H39"/>
  <c r="Q53" i="3"/>
  <c r="L52"/>
  <c r="K52"/>
  <c r="J52"/>
  <c r="I52"/>
  <c r="H52"/>
  <c r="G52"/>
  <c r="F52"/>
  <c r="E52"/>
  <c r="E50"/>
  <c r="S38"/>
  <c r="Q38"/>
  <c r="Q39" s="1"/>
  <c r="Q52" s="1"/>
  <c r="Q54" s="1"/>
  <c r="P38"/>
  <c r="O38"/>
  <c r="N38"/>
  <c r="M38"/>
  <c r="S28"/>
  <c r="P28"/>
  <c r="O28"/>
  <c r="N28"/>
  <c r="M28"/>
  <c r="L28"/>
  <c r="K28"/>
  <c r="J28"/>
  <c r="I28"/>
  <c r="H28"/>
  <c r="G28"/>
  <c r="F28"/>
  <c r="E28"/>
  <c r="T23"/>
  <c r="P23"/>
  <c r="J74" i="4" s="1"/>
  <c r="O23" i="3"/>
  <c r="I74" i="4" s="1"/>
  <c r="N23" i="3"/>
  <c r="H74" i="4" s="1"/>
  <c r="M23" i="3"/>
  <c r="S74" i="4" s="1"/>
  <c r="L23" i="3"/>
  <c r="R74" i="4" s="1"/>
  <c r="K23" i="3"/>
  <c r="Q74" i="4" s="1"/>
  <c r="J23" i="3"/>
  <c r="P74" i="4" s="1"/>
  <c r="I23" i="3"/>
  <c r="O74" i="4" s="1"/>
  <c r="H23" i="3"/>
  <c r="N74" i="4" s="1"/>
  <c r="G23" i="3"/>
  <c r="M74" i="4" s="1"/>
  <c r="F23" i="3"/>
  <c r="L74" i="4" s="1"/>
  <c r="E23" i="3"/>
  <c r="K74" i="4" s="1"/>
  <c r="T18" i="3"/>
  <c r="S18"/>
  <c r="S23" s="1"/>
  <c r="R18"/>
  <c r="O13"/>
  <c r="M13"/>
  <c r="K13"/>
  <c r="I13"/>
  <c r="G13"/>
  <c r="T13" s="1"/>
  <c r="E13"/>
  <c r="R13" s="1"/>
  <c r="J74" i="5"/>
  <c r="I74"/>
  <c r="H74"/>
  <c r="S74"/>
  <c r="R74"/>
  <c r="Q74"/>
  <c r="P74"/>
  <c r="O74"/>
  <c r="N74"/>
  <c r="M74"/>
  <c r="L74"/>
  <c r="K74"/>
  <c r="Q68" i="2"/>
  <c r="L67"/>
  <c r="K67"/>
  <c r="J67"/>
  <c r="I67"/>
  <c r="H67"/>
  <c r="G67"/>
  <c r="F67"/>
  <c r="E67"/>
  <c r="E65"/>
  <c r="S53"/>
  <c r="Q53"/>
  <c r="Q54" s="1"/>
  <c r="Q67" s="1"/>
  <c r="Q69" s="1"/>
  <c r="P53"/>
  <c r="O53"/>
  <c r="N53"/>
  <c r="M53"/>
  <c r="R35"/>
  <c r="S35"/>
  <c r="P35"/>
  <c r="O35"/>
  <c r="N35"/>
  <c r="M35"/>
  <c r="L35"/>
  <c r="K35"/>
  <c r="J35"/>
  <c r="I35"/>
  <c r="H35"/>
  <c r="G35"/>
  <c r="F35"/>
  <c r="E35"/>
  <c r="R32"/>
  <c r="R36" s="1"/>
  <c r="P32"/>
  <c r="O32"/>
  <c r="O36" s="1"/>
  <c r="M31" i="1" s="1"/>
  <c r="M32" s="1"/>
  <c r="N32" i="2"/>
  <c r="M32"/>
  <c r="M36" s="1"/>
  <c r="K31" i="1" s="1"/>
  <c r="K32" s="1"/>
  <c r="L32" i="2"/>
  <c r="K32"/>
  <c r="K36" s="1"/>
  <c r="I31" i="1" s="1"/>
  <c r="I32" s="1"/>
  <c r="J32" i="2"/>
  <c r="I32"/>
  <c r="I36" s="1"/>
  <c r="G31" i="1" s="1"/>
  <c r="G32" s="1"/>
  <c r="H32" i="2"/>
  <c r="G32"/>
  <c r="G36" s="1"/>
  <c r="E31" i="1" s="1"/>
  <c r="E32" s="1"/>
  <c r="F32" i="2"/>
  <c r="E32"/>
  <c r="T27"/>
  <c r="T38" s="1"/>
  <c r="T43" s="1"/>
  <c r="S27"/>
  <c r="S38" s="1"/>
  <c r="S43" s="1"/>
  <c r="R27"/>
  <c r="R38" s="1"/>
  <c r="R43" s="1"/>
  <c r="Q27"/>
  <c r="P27"/>
  <c r="P38" s="1"/>
  <c r="N36" i="1" s="1"/>
  <c r="O27" i="2"/>
  <c r="O38" s="1"/>
  <c r="M36" i="1" s="1"/>
  <c r="N27" i="2"/>
  <c r="N38" s="1"/>
  <c r="L36" i="1" s="1"/>
  <c r="M27" i="2"/>
  <c r="M38" s="1"/>
  <c r="K36" i="1" s="1"/>
  <c r="L27" i="2"/>
  <c r="L38" s="1"/>
  <c r="J36" i="1" s="1"/>
  <c r="K27" i="2"/>
  <c r="K38" s="1"/>
  <c r="I36" i="1" s="1"/>
  <c r="J27" i="2"/>
  <c r="J38" s="1"/>
  <c r="H36" i="1" s="1"/>
  <c r="I27" i="2"/>
  <c r="I38" s="1"/>
  <c r="G36" i="1" s="1"/>
  <c r="H27" i="2"/>
  <c r="H38" s="1"/>
  <c r="F36" i="1" s="1"/>
  <c r="G27" i="2"/>
  <c r="G38" s="1"/>
  <c r="E36" i="1" s="1"/>
  <c r="F27" i="2"/>
  <c r="F38" s="1"/>
  <c r="D36" i="1" s="1"/>
  <c r="E27" i="2"/>
  <c r="E38" s="1"/>
  <c r="C36" i="1" s="1"/>
  <c r="T25" i="2"/>
  <c r="S25"/>
  <c r="R25"/>
  <c r="P25"/>
  <c r="O25"/>
  <c r="N25"/>
  <c r="M25"/>
  <c r="L25"/>
  <c r="K25"/>
  <c r="J25"/>
  <c r="I25"/>
  <c r="H25"/>
  <c r="G25"/>
  <c r="F25"/>
  <c r="E25"/>
  <c r="P22"/>
  <c r="T18"/>
  <c r="R18"/>
  <c r="P18"/>
  <c r="O18"/>
  <c r="N18"/>
  <c r="M18"/>
  <c r="L18"/>
  <c r="K18"/>
  <c r="J18"/>
  <c r="I18"/>
  <c r="H18"/>
  <c r="G18"/>
  <c r="F18"/>
  <c r="E18"/>
  <c r="T12"/>
  <c r="S12"/>
  <c r="S18" s="1"/>
  <c r="R12"/>
  <c r="O11"/>
  <c r="O13" s="1"/>
  <c r="M11"/>
  <c r="M13" s="1"/>
  <c r="K11"/>
  <c r="K13" s="1"/>
  <c r="I11"/>
  <c r="I13" s="1"/>
  <c r="G11"/>
  <c r="G13" s="1"/>
  <c r="E11"/>
  <c r="E13" s="1"/>
  <c r="P9"/>
  <c r="P11" s="1"/>
  <c r="P13" s="1"/>
  <c r="O9"/>
  <c r="N9"/>
  <c r="N11" s="1"/>
  <c r="N13" s="1"/>
  <c r="M9"/>
  <c r="L9"/>
  <c r="L11" s="1"/>
  <c r="L13" s="1"/>
  <c r="K9"/>
  <c r="J9"/>
  <c r="J11" s="1"/>
  <c r="J13" s="1"/>
  <c r="I9"/>
  <c r="H9"/>
  <c r="H11" s="1"/>
  <c r="H13" s="1"/>
  <c r="G9"/>
  <c r="F9"/>
  <c r="F11" s="1"/>
  <c r="F13" s="1"/>
  <c r="E9"/>
  <c r="T8"/>
  <c r="S8"/>
  <c r="R8"/>
  <c r="T7"/>
  <c r="T9" s="1"/>
  <c r="T11" s="1"/>
  <c r="T13" s="1"/>
  <c r="T17" s="1"/>
  <c r="T19" s="1"/>
  <c r="S7"/>
  <c r="S9" s="1"/>
  <c r="S11" s="1"/>
  <c r="S13" s="1"/>
  <c r="S17" s="1"/>
  <c r="S19" s="1"/>
  <c r="R7"/>
  <c r="R9" s="1"/>
  <c r="R11" s="1"/>
  <c r="R13" s="1"/>
  <c r="R17" s="1"/>
  <c r="R19" s="1"/>
  <c r="N37" i="1"/>
  <c r="M37"/>
  <c r="L37"/>
  <c r="K37"/>
  <c r="J37"/>
  <c r="I37"/>
  <c r="H37"/>
  <c r="G37"/>
  <c r="F37"/>
  <c r="E37"/>
  <c r="D37"/>
  <c r="C37"/>
  <c r="M17"/>
  <c r="K17"/>
  <c r="I17"/>
  <c r="G17"/>
  <c r="E17"/>
  <c r="C17"/>
  <c r="B16"/>
  <c r="N12"/>
  <c r="M12"/>
  <c r="M13" s="1"/>
  <c r="L12"/>
  <c r="K12"/>
  <c r="K13" s="1"/>
  <c r="J12"/>
  <c r="I12"/>
  <c r="I13" s="1"/>
  <c r="H12"/>
  <c r="G12"/>
  <c r="F12"/>
  <c r="E12"/>
  <c r="E13" s="1"/>
  <c r="D12"/>
  <c r="C12"/>
  <c r="G13"/>
  <c r="B11"/>
  <c r="E24" i="7" l="1"/>
  <c r="E26" s="1"/>
  <c r="E28" s="1"/>
  <c r="E13"/>
  <c r="F52" i="4"/>
  <c r="E16" i="7"/>
  <c r="E42"/>
  <c r="E43" s="1"/>
  <c r="G15"/>
  <c r="G16" s="1"/>
  <c r="I12"/>
  <c r="J12" s="1"/>
  <c r="B37" i="1"/>
  <c r="P24" i="2"/>
  <c r="P26" s="1"/>
  <c r="P28" s="1"/>
  <c r="N26" i="1" s="1"/>
  <c r="T31" i="2"/>
  <c r="T32" s="1"/>
  <c r="T36" s="1"/>
  <c r="S32"/>
  <c r="E36"/>
  <c r="C31" i="1" s="1"/>
  <c r="C32" s="1"/>
  <c r="S36" i="2"/>
  <c r="D13" i="1"/>
  <c r="F13"/>
  <c r="H13"/>
  <c r="J13"/>
  <c r="L13"/>
  <c r="N13"/>
  <c r="B12"/>
  <c r="E33"/>
  <c r="G33"/>
  <c r="I33"/>
  <c r="K33"/>
  <c r="M33"/>
  <c r="E17" i="2"/>
  <c r="E19" s="1"/>
  <c r="I17"/>
  <c r="I19" s="1"/>
  <c r="E43"/>
  <c r="I43"/>
  <c r="K43"/>
  <c r="O43"/>
  <c r="F17"/>
  <c r="F19" s="1"/>
  <c r="H17"/>
  <c r="H19" s="1"/>
  <c r="J17"/>
  <c r="J19" s="1"/>
  <c r="L17"/>
  <c r="L19" s="1"/>
  <c r="N17"/>
  <c r="N19" s="1"/>
  <c r="P17"/>
  <c r="P19" s="1"/>
  <c r="G17"/>
  <c r="G19" s="1"/>
  <c r="K17"/>
  <c r="K19" s="1"/>
  <c r="O17"/>
  <c r="O19" s="1"/>
  <c r="F43"/>
  <c r="H43"/>
  <c r="J43"/>
  <c r="L43"/>
  <c r="N43"/>
  <c r="P43"/>
  <c r="F36"/>
  <c r="H36"/>
  <c r="J36"/>
  <c r="L36"/>
  <c r="N36"/>
  <c r="P36"/>
  <c r="M17"/>
  <c r="M19" s="1"/>
  <c r="G43"/>
  <c r="M43"/>
  <c r="R38" i="3"/>
  <c r="R53" i="2" s="1"/>
  <c r="R28" i="3"/>
  <c r="T38"/>
  <c r="T53" i="2" s="1"/>
  <c r="T28" i="3"/>
  <c r="C13" i="1"/>
  <c r="B13" s="1"/>
  <c r="R8" i="3"/>
  <c r="T8"/>
  <c r="F13"/>
  <c r="H13"/>
  <c r="F17" i="1" s="1"/>
  <c r="J13" i="3"/>
  <c r="H17" i="1" s="1"/>
  <c r="L13" i="3"/>
  <c r="J17" i="1" s="1"/>
  <c r="N13" i="3"/>
  <c r="L17" i="1" s="1"/>
  <c r="P13" i="3"/>
  <c r="N17" i="1" s="1"/>
  <c r="R23" i="3"/>
  <c r="F45" i="4"/>
  <c r="L34"/>
  <c r="F22" i="2" s="1"/>
  <c r="P34" i="4"/>
  <c r="J22" i="2" s="1"/>
  <c r="J24" s="1"/>
  <c r="J26" s="1"/>
  <c r="J28" s="1"/>
  <c r="H26" i="1" s="1"/>
  <c r="H46" i="4"/>
  <c r="J46"/>
  <c r="L46"/>
  <c r="N46"/>
  <c r="P46"/>
  <c r="R46"/>
  <c r="H54"/>
  <c r="J54"/>
  <c r="F74" i="5"/>
  <c r="F77" s="1"/>
  <c r="S8" i="3"/>
  <c r="I46" i="4"/>
  <c r="K46"/>
  <c r="M46"/>
  <c r="O46"/>
  <c r="Q46"/>
  <c r="S46"/>
  <c r="I54"/>
  <c r="K54"/>
  <c r="M54"/>
  <c r="O54"/>
  <c r="Q54"/>
  <c r="S54"/>
  <c r="H66" i="5"/>
  <c r="F74" i="4"/>
  <c r="J5"/>
  <c r="I12"/>
  <c r="K12"/>
  <c r="M12"/>
  <c r="O12"/>
  <c r="Q12"/>
  <c r="S12"/>
  <c r="F18"/>
  <c r="F20" s="1"/>
  <c r="F34" s="1"/>
  <c r="I20"/>
  <c r="K20"/>
  <c r="M20"/>
  <c r="O20"/>
  <c r="Q20"/>
  <c r="S20"/>
  <c r="K32"/>
  <c r="M32"/>
  <c r="O32"/>
  <c r="Q32"/>
  <c r="F42"/>
  <c r="F50"/>
  <c r="J53"/>
  <c r="L53"/>
  <c r="F53" s="1"/>
  <c r="N53"/>
  <c r="N54" s="1"/>
  <c r="P53"/>
  <c r="P54" s="1"/>
  <c r="R53"/>
  <c r="R54" s="1"/>
  <c r="I59"/>
  <c r="K59"/>
  <c r="M59"/>
  <c r="O59"/>
  <c r="Q59"/>
  <c r="S59"/>
  <c r="H59"/>
  <c r="F59" s="1"/>
  <c r="L63"/>
  <c r="P63"/>
  <c r="F43" i="5"/>
  <c r="F45"/>
  <c r="I54"/>
  <c r="K54"/>
  <c r="M54"/>
  <c r="O54"/>
  <c r="Q54"/>
  <c r="S54"/>
  <c r="F50"/>
  <c r="F52"/>
  <c r="J66"/>
  <c r="L66"/>
  <c r="N66"/>
  <c r="P66"/>
  <c r="R66"/>
  <c r="F64"/>
  <c r="H46"/>
  <c r="H54"/>
  <c r="F49"/>
  <c r="H20" i="4"/>
  <c r="H34" s="1"/>
  <c r="N22" i="2" s="1"/>
  <c r="N24" s="1"/>
  <c r="N26" s="1"/>
  <c r="N28" s="1"/>
  <c r="L26" i="1" s="1"/>
  <c r="N32" i="4"/>
  <c r="N34" s="1"/>
  <c r="H22" i="2" s="1"/>
  <c r="H24" s="1"/>
  <c r="H26" s="1"/>
  <c r="H28" s="1"/>
  <c r="F26" i="1" s="1"/>
  <c r="R32" i="4"/>
  <c r="R34" s="1"/>
  <c r="L22" i="2" s="1"/>
  <c r="L24" s="1"/>
  <c r="L26" s="1"/>
  <c r="L28" s="1"/>
  <c r="J26" i="1" s="1"/>
  <c r="L66" i="4"/>
  <c r="F66" s="1"/>
  <c r="N66"/>
  <c r="P66"/>
  <c r="R66"/>
  <c r="F63"/>
  <c r="H12" i="5"/>
  <c r="J12"/>
  <c r="L12"/>
  <c r="N12"/>
  <c r="P12"/>
  <c r="R12"/>
  <c r="H20"/>
  <c r="J20"/>
  <c r="L20"/>
  <c r="N20"/>
  <c r="P20"/>
  <c r="R20"/>
  <c r="I25"/>
  <c r="K25"/>
  <c r="M25"/>
  <c r="O25"/>
  <c r="Q25"/>
  <c r="S25"/>
  <c r="H32"/>
  <c r="J32"/>
  <c r="L32"/>
  <c r="N32"/>
  <c r="P32"/>
  <c r="R32"/>
  <c r="I42"/>
  <c r="I46" s="1"/>
  <c r="K42"/>
  <c r="K46" s="1"/>
  <c r="M42"/>
  <c r="M46" s="1"/>
  <c r="O42"/>
  <c r="O46" s="1"/>
  <c r="Q42"/>
  <c r="Q46" s="1"/>
  <c r="S42"/>
  <c r="S46" s="1"/>
  <c r="H57"/>
  <c r="J57"/>
  <c r="J59" s="1"/>
  <c r="J68" s="1"/>
  <c r="L57"/>
  <c r="L59" s="1"/>
  <c r="L68" s="1"/>
  <c r="N57"/>
  <c r="N59" s="1"/>
  <c r="N68" s="1"/>
  <c r="P57"/>
  <c r="P59" s="1"/>
  <c r="P68" s="1"/>
  <c r="R57"/>
  <c r="R59" s="1"/>
  <c r="R68" s="1"/>
  <c r="I62"/>
  <c r="I66" s="1"/>
  <c r="K62"/>
  <c r="K66" s="1"/>
  <c r="M62"/>
  <c r="M66" s="1"/>
  <c r="O62"/>
  <c r="O66" s="1"/>
  <c r="Q62"/>
  <c r="Q66" s="1"/>
  <c r="S62"/>
  <c r="S66" s="1"/>
  <c r="J5"/>
  <c r="I20"/>
  <c r="I34" s="1"/>
  <c r="K20"/>
  <c r="K34" s="1"/>
  <c r="M20"/>
  <c r="M34" s="1"/>
  <c r="O20"/>
  <c r="O34" s="1"/>
  <c r="Q20"/>
  <c r="Q34" s="1"/>
  <c r="S20"/>
  <c r="S34" s="1"/>
  <c r="I16" i="7" l="1"/>
  <c r="J16" s="1"/>
  <c r="G27"/>
  <c r="I27" s="1"/>
  <c r="J27" s="1"/>
  <c r="I15"/>
  <c r="J15" s="1"/>
  <c r="G42"/>
  <c r="C33" i="1"/>
  <c r="I34" i="4"/>
  <c r="O22" i="2" s="1"/>
  <c r="O24" s="1"/>
  <c r="O26" s="1"/>
  <c r="O28" s="1"/>
  <c r="M26" i="1" s="1"/>
  <c r="N31"/>
  <c r="F31"/>
  <c r="L31"/>
  <c r="H31"/>
  <c r="D31"/>
  <c r="D32" s="1"/>
  <c r="J31"/>
  <c r="H37" i="2"/>
  <c r="H39" s="1"/>
  <c r="F40" i="1" s="1"/>
  <c r="L37" i="2"/>
  <c r="L39" s="1"/>
  <c r="J40" i="1" s="1"/>
  <c r="N37" i="2"/>
  <c r="N39" s="1"/>
  <c r="L40" i="1" s="1"/>
  <c r="J39" i="5"/>
  <c r="K5"/>
  <c r="F57"/>
  <c r="H59"/>
  <c r="F59" s="1"/>
  <c r="H68"/>
  <c r="F46"/>
  <c r="K5" i="4"/>
  <c r="J39"/>
  <c r="H68"/>
  <c r="F46"/>
  <c r="F24" i="2"/>
  <c r="F26" s="1"/>
  <c r="F28" s="1"/>
  <c r="D26" i="1" s="1"/>
  <c r="S22" i="2"/>
  <c r="S24" s="1"/>
  <c r="S26" s="1"/>
  <c r="S28" s="1"/>
  <c r="S37" s="1"/>
  <c r="S39" s="1"/>
  <c r="S42" s="1"/>
  <c r="S44" s="1"/>
  <c r="S46" s="1"/>
  <c r="S60" s="1"/>
  <c r="S66" s="1"/>
  <c r="M20" i="1"/>
  <c r="I20"/>
  <c r="E20"/>
  <c r="G20"/>
  <c r="C20"/>
  <c r="B6"/>
  <c r="M68" i="5"/>
  <c r="P34"/>
  <c r="H34"/>
  <c r="F42"/>
  <c r="S68"/>
  <c r="O68"/>
  <c r="K68"/>
  <c r="R34"/>
  <c r="N34"/>
  <c r="J34"/>
  <c r="F54"/>
  <c r="S34" i="4"/>
  <c r="M22" i="2" s="1"/>
  <c r="M24" s="1"/>
  <c r="M26" s="1"/>
  <c r="M28" s="1"/>
  <c r="K26" i="1" s="1"/>
  <c r="O34" i="4"/>
  <c r="I22" i="2" s="1"/>
  <c r="I24" s="1"/>
  <c r="I26" s="1"/>
  <c r="I28" s="1"/>
  <c r="G26" i="1" s="1"/>
  <c r="K34" i="4"/>
  <c r="E22" i="2" s="1"/>
  <c r="F62" i="5"/>
  <c r="Q68" i="4"/>
  <c r="Q71" s="1"/>
  <c r="M68"/>
  <c r="M71" s="1"/>
  <c r="I68"/>
  <c r="I71" s="1"/>
  <c r="P68"/>
  <c r="P71" s="1"/>
  <c r="P37" i="2"/>
  <c r="P39" s="1"/>
  <c r="N40" i="1" s="1"/>
  <c r="O37" i="2"/>
  <c r="O39" s="1"/>
  <c r="M40" i="1" s="1"/>
  <c r="J37" i="2"/>
  <c r="J39" s="1"/>
  <c r="H40" i="1" s="1"/>
  <c r="D17"/>
  <c r="S13" i="3"/>
  <c r="K20" i="1"/>
  <c r="N20"/>
  <c r="L20"/>
  <c r="J20"/>
  <c r="H20"/>
  <c r="F20"/>
  <c r="D20"/>
  <c r="B36"/>
  <c r="Q68" i="5"/>
  <c r="I68"/>
  <c r="L34"/>
  <c r="L54" i="4"/>
  <c r="F54" s="1"/>
  <c r="Q34"/>
  <c r="K22" i="2" s="1"/>
  <c r="K24" s="1"/>
  <c r="K26" s="1"/>
  <c r="K28" s="1"/>
  <c r="I26" i="1" s="1"/>
  <c r="M34" i="4"/>
  <c r="F66" i="5"/>
  <c r="S68" i="4"/>
  <c r="S71" s="1"/>
  <c r="O68"/>
  <c r="O71" s="1"/>
  <c r="K68"/>
  <c r="K71" s="1"/>
  <c r="R68"/>
  <c r="R71" s="1"/>
  <c r="N68"/>
  <c r="N71" s="1"/>
  <c r="J68"/>
  <c r="J71" s="1"/>
  <c r="G22" i="2" l="1"/>
  <c r="T22" s="1"/>
  <c r="T24" s="1"/>
  <c r="T26" s="1"/>
  <c r="T28" s="1"/>
  <c r="T37" s="1"/>
  <c r="T39" s="1"/>
  <c r="T42" s="1"/>
  <c r="T44" s="1"/>
  <c r="T46" s="1"/>
  <c r="T60" s="1"/>
  <c r="T66" s="1"/>
  <c r="G11" i="7"/>
  <c r="I42"/>
  <c r="J42" s="1"/>
  <c r="G43"/>
  <c r="J32" i="1"/>
  <c r="J33" s="1"/>
  <c r="H32"/>
  <c r="H33" s="1"/>
  <c r="F32"/>
  <c r="F33" s="1"/>
  <c r="L32"/>
  <c r="L33" s="1"/>
  <c r="N32"/>
  <c r="N33" s="1"/>
  <c r="B31"/>
  <c r="D33"/>
  <c r="N77" i="4"/>
  <c r="H17" i="3"/>
  <c r="K77" i="4"/>
  <c r="E17" i="3"/>
  <c r="S77" i="4"/>
  <c r="M17" i="3"/>
  <c r="B17" i="1"/>
  <c r="J42" i="2"/>
  <c r="J44" s="1"/>
  <c r="H50" i="1" s="1"/>
  <c r="O42" i="2"/>
  <c r="O44" s="1"/>
  <c r="M50" i="1" s="1"/>
  <c r="M77" i="4"/>
  <c r="G17" i="3"/>
  <c r="I37" i="2"/>
  <c r="I39" s="1"/>
  <c r="G40" i="1" s="1"/>
  <c r="K39" i="5"/>
  <c r="L5"/>
  <c r="N42" i="2"/>
  <c r="N44" s="1"/>
  <c r="L50" i="1" s="1"/>
  <c r="L42" i="2"/>
  <c r="L44" s="1"/>
  <c r="J50" i="1" s="1"/>
  <c r="H42" i="2"/>
  <c r="H44" s="1"/>
  <c r="F50" i="1" s="1"/>
  <c r="L68" i="4"/>
  <c r="L71" s="1"/>
  <c r="J77"/>
  <c r="P17" i="3"/>
  <c r="R77" i="4"/>
  <c r="L17" i="3"/>
  <c r="O77" i="4"/>
  <c r="I17" i="3"/>
  <c r="K37" i="2"/>
  <c r="K39" s="1"/>
  <c r="I40" i="1" s="1"/>
  <c r="P42" i="2"/>
  <c r="P44" s="1"/>
  <c r="N50" i="1" s="1"/>
  <c r="P77" i="4"/>
  <c r="J17" i="3"/>
  <c r="I77" i="4"/>
  <c r="O17" i="3"/>
  <c r="Q77" i="4"/>
  <c r="K17" i="3"/>
  <c r="R22" i="2"/>
  <c r="R24" s="1"/>
  <c r="R26" s="1"/>
  <c r="R28" s="1"/>
  <c r="R37" s="1"/>
  <c r="R39" s="1"/>
  <c r="R42" s="1"/>
  <c r="R44" s="1"/>
  <c r="R46" s="1"/>
  <c r="R60" s="1"/>
  <c r="R66" s="1"/>
  <c r="E24"/>
  <c r="E26" s="1"/>
  <c r="E28" s="1"/>
  <c r="C26" i="1" s="1"/>
  <c r="M37" i="2"/>
  <c r="M39" s="1"/>
  <c r="K40" i="1" s="1"/>
  <c r="F37" i="2"/>
  <c r="F39" s="1"/>
  <c r="D40" i="1" s="1"/>
  <c r="H71" i="4"/>
  <c r="F68"/>
  <c r="F71" s="1"/>
  <c r="F77" s="1"/>
  <c r="K39"/>
  <c r="L5"/>
  <c r="F68" i="5"/>
  <c r="G24" i="2" l="1"/>
  <c r="G26" s="1"/>
  <c r="G28" s="1"/>
  <c r="E26" i="1" s="1"/>
  <c r="I11" i="7"/>
  <c r="J11" s="1"/>
  <c r="G13"/>
  <c r="G44"/>
  <c r="G45" s="1"/>
  <c r="G47" s="1"/>
  <c r="I43"/>
  <c r="J43" s="1"/>
  <c r="B32" i="1"/>
  <c r="B33"/>
  <c r="R71" i="5"/>
  <c r="J71"/>
  <c r="P71"/>
  <c r="N71"/>
  <c r="L71"/>
  <c r="E37" i="2"/>
  <c r="E39" s="1"/>
  <c r="C40" i="1" s="1"/>
  <c r="K22" i="3"/>
  <c r="K24" s="1"/>
  <c r="K19"/>
  <c r="I27" i="1"/>
  <c r="J22" i="3"/>
  <c r="J24" s="1"/>
  <c r="J19"/>
  <c r="H27" i="1"/>
  <c r="H28" s="1"/>
  <c r="N45"/>
  <c r="J27"/>
  <c r="J28" s="1"/>
  <c r="L22" i="3"/>
  <c r="L24" s="1"/>
  <c r="L19"/>
  <c r="J45" i="1"/>
  <c r="L45"/>
  <c r="L39" i="5"/>
  <c r="M5"/>
  <c r="G22" i="3"/>
  <c r="G24" s="1"/>
  <c r="G19"/>
  <c r="T17"/>
  <c r="E27" i="1"/>
  <c r="M45"/>
  <c r="H45"/>
  <c r="S71" i="5"/>
  <c r="M5" i="4"/>
  <c r="L39"/>
  <c r="O22" i="3"/>
  <c r="O24" s="1"/>
  <c r="O19"/>
  <c r="M27" i="1"/>
  <c r="M28" s="1"/>
  <c r="I22" i="3"/>
  <c r="I24" s="1"/>
  <c r="I19"/>
  <c r="G27" i="1"/>
  <c r="G28" s="1"/>
  <c r="N27"/>
  <c r="N28" s="1"/>
  <c r="P22" i="3"/>
  <c r="P24" s="1"/>
  <c r="P19"/>
  <c r="L77" i="4"/>
  <c r="F17" i="3"/>
  <c r="F45" i="1"/>
  <c r="H77" i="4"/>
  <c r="N17" i="3"/>
  <c r="F42" i="2"/>
  <c r="F44" s="1"/>
  <c r="D50" i="1" s="1"/>
  <c r="M42" i="2"/>
  <c r="M44" s="1"/>
  <c r="K50" i="1" s="1"/>
  <c r="P46" i="2"/>
  <c r="P60" s="1"/>
  <c r="P66" s="1"/>
  <c r="K42"/>
  <c r="K44" s="1"/>
  <c r="I50" i="1" s="1"/>
  <c r="H46" i="2"/>
  <c r="H60" s="1"/>
  <c r="L46"/>
  <c r="L60" s="1"/>
  <c r="L66" s="1"/>
  <c r="N46"/>
  <c r="N60" s="1"/>
  <c r="N66" s="1"/>
  <c r="I42"/>
  <c r="I44" s="1"/>
  <c r="G50" i="1" s="1"/>
  <c r="O46" i="2"/>
  <c r="O60" s="1"/>
  <c r="O66" s="1"/>
  <c r="J46"/>
  <c r="J60" s="1"/>
  <c r="J66" s="1"/>
  <c r="G37"/>
  <c r="G39" s="1"/>
  <c r="E40" i="1" s="1"/>
  <c r="M22" i="3"/>
  <c r="M24" s="1"/>
  <c r="M19"/>
  <c r="K27" i="1"/>
  <c r="K28" s="1"/>
  <c r="E22" i="3"/>
  <c r="E24" s="1"/>
  <c r="E19"/>
  <c r="R17"/>
  <c r="C27" i="1"/>
  <c r="F27"/>
  <c r="F28" s="1"/>
  <c r="H22" i="3"/>
  <c r="H24" s="1"/>
  <c r="H19"/>
  <c r="I28" i="1"/>
  <c r="O71" i="5"/>
  <c r="Q71"/>
  <c r="H71"/>
  <c r="M71"/>
  <c r="K71"/>
  <c r="I71"/>
  <c r="G24" i="7" l="1"/>
  <c r="I13"/>
  <c r="J13" s="1"/>
  <c r="I77" i="5"/>
  <c r="I70"/>
  <c r="O7" i="3"/>
  <c r="Q77" i="5"/>
  <c r="Q70"/>
  <c r="K7" i="3"/>
  <c r="F41" i="1"/>
  <c r="K41"/>
  <c r="K42" s="1"/>
  <c r="I46" i="2"/>
  <c r="I60" s="1"/>
  <c r="I66" s="1"/>
  <c r="H66"/>
  <c r="H61"/>
  <c r="H62" s="1"/>
  <c r="I59" s="1"/>
  <c r="K46"/>
  <c r="K60" s="1"/>
  <c r="K66" s="1"/>
  <c r="M46"/>
  <c r="M60" s="1"/>
  <c r="M66" s="1"/>
  <c r="N41" i="1"/>
  <c r="G41"/>
  <c r="K77" i="5"/>
  <c r="K70"/>
  <c r="E7" i="3"/>
  <c r="H77" i="5"/>
  <c r="H70"/>
  <c r="N7" i="3"/>
  <c r="O77" i="5"/>
  <c r="O70"/>
  <c r="I7" i="3"/>
  <c r="R22"/>
  <c r="R24" s="1"/>
  <c r="R19"/>
  <c r="C41" i="1"/>
  <c r="G45"/>
  <c r="G42"/>
  <c r="I45"/>
  <c r="K45"/>
  <c r="D45"/>
  <c r="N22" i="3"/>
  <c r="N24" s="1"/>
  <c r="N19"/>
  <c r="L27" i="1"/>
  <c r="L28" s="1"/>
  <c r="F22" i="3"/>
  <c r="F24" s="1"/>
  <c r="F19"/>
  <c r="S17"/>
  <c r="D27" i="1"/>
  <c r="D28" s="1"/>
  <c r="M41"/>
  <c r="M39" i="4"/>
  <c r="N5"/>
  <c r="S77" i="5"/>
  <c r="S70"/>
  <c r="M7" i="3"/>
  <c r="T22"/>
  <c r="T24" s="1"/>
  <c r="T19"/>
  <c r="E41" i="1"/>
  <c r="J41"/>
  <c r="H41"/>
  <c r="C28"/>
  <c r="B26"/>
  <c r="L77" i="5"/>
  <c r="L70"/>
  <c r="F7" i="3"/>
  <c r="P77" i="5"/>
  <c r="P70"/>
  <c r="J7" i="3"/>
  <c r="R77" i="5"/>
  <c r="R70"/>
  <c r="L7" i="3"/>
  <c r="E28" i="1"/>
  <c r="M77" i="5"/>
  <c r="M70"/>
  <c r="G7" i="3"/>
  <c r="G42" i="2"/>
  <c r="G44" s="1"/>
  <c r="E50" i="1" s="1"/>
  <c r="F46" i="2"/>
  <c r="F50" s="1"/>
  <c r="F66" s="1"/>
  <c r="M39" i="5"/>
  <c r="N5"/>
  <c r="I41" i="1"/>
  <c r="I42" s="1"/>
  <c r="E42" i="2"/>
  <c r="E44" s="1"/>
  <c r="C50" i="1" s="1"/>
  <c r="N77" i="5"/>
  <c r="N70"/>
  <c r="H7" i="3"/>
  <c r="J77" i="5"/>
  <c r="J70"/>
  <c r="P7" i="3"/>
  <c r="G26" i="7" l="1"/>
  <c r="G28" s="1"/>
  <c r="I24"/>
  <c r="J24" s="1"/>
  <c r="B27" i="1"/>
  <c r="B28" s="1"/>
  <c r="N39" i="5"/>
  <c r="O5"/>
  <c r="E45" i="1"/>
  <c r="E42"/>
  <c r="H42"/>
  <c r="M9" i="3"/>
  <c r="M12"/>
  <c r="M14" s="1"/>
  <c r="M27" s="1"/>
  <c r="M29" s="1"/>
  <c r="K7" i="1"/>
  <c r="D41"/>
  <c r="I9" i="3"/>
  <c r="I12"/>
  <c r="I14" s="1"/>
  <c r="I27" s="1"/>
  <c r="I29" s="1"/>
  <c r="G7" i="1"/>
  <c r="E9" i="3"/>
  <c r="R7"/>
  <c r="E12"/>
  <c r="E14" s="1"/>
  <c r="E27" s="1"/>
  <c r="E29" s="1"/>
  <c r="C7" i="1"/>
  <c r="H12" i="3"/>
  <c r="H14" s="1"/>
  <c r="H27" s="1"/>
  <c r="H29" s="1"/>
  <c r="F7" i="1"/>
  <c r="H9" i="3"/>
  <c r="E46" i="2"/>
  <c r="E50" s="1"/>
  <c r="G46"/>
  <c r="G50" s="1"/>
  <c r="G66" s="1"/>
  <c r="L12" i="3"/>
  <c r="L14" s="1"/>
  <c r="L27" s="1"/>
  <c r="L29" s="1"/>
  <c r="J7" i="1"/>
  <c r="L9" i="3"/>
  <c r="F12"/>
  <c r="F14" s="1"/>
  <c r="F27" s="1"/>
  <c r="F29" s="1"/>
  <c r="D7" i="1"/>
  <c r="F9" i="3"/>
  <c r="S7"/>
  <c r="O5" i="4"/>
  <c r="N39"/>
  <c r="M42" i="1"/>
  <c r="L41"/>
  <c r="N12" i="3"/>
  <c r="N14" s="1"/>
  <c r="N27" s="1"/>
  <c r="N29" s="1"/>
  <c r="L7" i="1"/>
  <c r="N9" i="3"/>
  <c r="N42" i="1"/>
  <c r="O9" i="3"/>
  <c r="O12"/>
  <c r="O14" s="1"/>
  <c r="O27" s="1"/>
  <c r="O29" s="1"/>
  <c r="M7" i="1"/>
  <c r="P12" i="3"/>
  <c r="P14" s="1"/>
  <c r="P27" s="1"/>
  <c r="P29" s="1"/>
  <c r="N7" i="1"/>
  <c r="P9" i="3"/>
  <c r="C45" i="1"/>
  <c r="C42"/>
  <c r="G9" i="3"/>
  <c r="T7"/>
  <c r="G12"/>
  <c r="G14" s="1"/>
  <c r="G27" s="1"/>
  <c r="G29" s="1"/>
  <c r="E7" i="1"/>
  <c r="J12" i="3"/>
  <c r="J14" s="1"/>
  <c r="J27" s="1"/>
  <c r="J29" s="1"/>
  <c r="H7" i="1"/>
  <c r="J9" i="3"/>
  <c r="J42" i="1"/>
  <c r="S22" i="3"/>
  <c r="S24" s="1"/>
  <c r="S19"/>
  <c r="I61" i="2"/>
  <c r="I62" s="1"/>
  <c r="J59" s="1"/>
  <c r="F42" i="1"/>
  <c r="K9" i="3"/>
  <c r="K12"/>
  <c r="K14" s="1"/>
  <c r="K27" s="1"/>
  <c r="K29" s="1"/>
  <c r="I7" i="1"/>
  <c r="F70" i="5"/>
  <c r="G29" i="7" l="1"/>
  <c r="G30" s="1"/>
  <c r="G32" s="1"/>
  <c r="I26"/>
  <c r="J26" s="1"/>
  <c r="I28"/>
  <c r="J28" s="1"/>
  <c r="J61" i="2"/>
  <c r="J62" s="1"/>
  <c r="K59" s="1"/>
  <c r="L51" i="1"/>
  <c r="L52" s="1"/>
  <c r="L54" s="1"/>
  <c r="N31" i="3"/>
  <c r="N45" s="1"/>
  <c r="N51" s="1"/>
  <c r="H51" i="1"/>
  <c r="H52" s="1"/>
  <c r="H54" s="1"/>
  <c r="J31" i="3"/>
  <c r="J45" s="1"/>
  <c r="J51" s="1"/>
  <c r="M21" i="1"/>
  <c r="M8"/>
  <c r="L21"/>
  <c r="L22" s="1"/>
  <c r="L8"/>
  <c r="L31" i="3"/>
  <c r="L45" s="1"/>
  <c r="L51" s="1"/>
  <c r="J51" i="1"/>
  <c r="J52" s="1"/>
  <c r="J54" s="1"/>
  <c r="I21"/>
  <c r="I8"/>
  <c r="H21"/>
  <c r="H8"/>
  <c r="E21"/>
  <c r="E8"/>
  <c r="T9" i="3"/>
  <c r="T12"/>
  <c r="T14" s="1"/>
  <c r="T27" s="1"/>
  <c r="T29" s="1"/>
  <c r="T31" s="1"/>
  <c r="T45" s="1"/>
  <c r="T51" s="1"/>
  <c r="P31"/>
  <c r="P45" s="1"/>
  <c r="P51" s="1"/>
  <c r="N51" i="1"/>
  <c r="N52" s="1"/>
  <c r="N54" s="1"/>
  <c r="O31" i="3"/>
  <c r="O45" s="1"/>
  <c r="O51" s="1"/>
  <c r="M51" i="1"/>
  <c r="M52" s="1"/>
  <c r="M54" s="1"/>
  <c r="O39" i="4"/>
  <c r="P5"/>
  <c r="J21" i="1"/>
  <c r="J8"/>
  <c r="B50"/>
  <c r="H31" i="3"/>
  <c r="H45" s="1"/>
  <c r="F51" i="1"/>
  <c r="F52" s="1"/>
  <c r="F54" s="1"/>
  <c r="E31" i="3"/>
  <c r="E35" s="1"/>
  <c r="C51" i="1"/>
  <c r="C52" s="1"/>
  <c r="C54" s="1"/>
  <c r="I31" i="3"/>
  <c r="I45" s="1"/>
  <c r="I51" s="1"/>
  <c r="G51" i="1"/>
  <c r="G52" s="1"/>
  <c r="G54" s="1"/>
  <c r="D42"/>
  <c r="K21"/>
  <c r="K8"/>
  <c r="K31" i="3"/>
  <c r="K45" s="1"/>
  <c r="K51" s="1"/>
  <c r="I51" i="1"/>
  <c r="I52" s="1"/>
  <c r="I54" s="1"/>
  <c r="G31" i="3"/>
  <c r="G35" s="1"/>
  <c r="G51" s="1"/>
  <c r="E51" i="1"/>
  <c r="E52" s="1"/>
  <c r="E54" s="1"/>
  <c r="N21"/>
  <c r="N8"/>
  <c r="L42"/>
  <c r="S12" i="3"/>
  <c r="S14" s="1"/>
  <c r="S27" s="1"/>
  <c r="S29" s="1"/>
  <c r="S31" s="1"/>
  <c r="S45" s="1"/>
  <c r="S51" s="1"/>
  <c r="S9"/>
  <c r="D21" i="1"/>
  <c r="D22" s="1"/>
  <c r="D8"/>
  <c r="E66" i="2"/>
  <c r="E55"/>
  <c r="E68" s="1"/>
  <c r="F21" i="1"/>
  <c r="F8"/>
  <c r="B7"/>
  <c r="C21"/>
  <c r="C8"/>
  <c r="R9" i="3"/>
  <c r="R12"/>
  <c r="R14" s="1"/>
  <c r="R27" s="1"/>
  <c r="R29" s="1"/>
  <c r="R31" s="1"/>
  <c r="R45" s="1"/>
  <c r="R51" s="1"/>
  <c r="G21" i="1"/>
  <c r="G8"/>
  <c r="D51"/>
  <c r="D52" s="1"/>
  <c r="D54" s="1"/>
  <c r="F31" i="3"/>
  <c r="F35" s="1"/>
  <c r="F51" s="1"/>
  <c r="M31"/>
  <c r="M45" s="1"/>
  <c r="M51" s="1"/>
  <c r="K51" i="1"/>
  <c r="K52" s="1"/>
  <c r="K54" s="1"/>
  <c r="O39" i="5"/>
  <c r="P5"/>
  <c r="E69" i="2" l="1"/>
  <c r="L46" i="1"/>
  <c r="L47" s="1"/>
  <c r="K61" i="2"/>
  <c r="K62" s="1"/>
  <c r="L59" s="1"/>
  <c r="G22" i="1"/>
  <c r="G46"/>
  <c r="G47" s="1"/>
  <c r="C22"/>
  <c r="C46"/>
  <c r="C47" s="1"/>
  <c r="N22"/>
  <c r="N46"/>
  <c r="N47" s="1"/>
  <c r="K22"/>
  <c r="K46"/>
  <c r="K47" s="1"/>
  <c r="E51" i="3"/>
  <c r="E40"/>
  <c r="E53" s="1"/>
  <c r="H51"/>
  <c r="H46"/>
  <c r="H47" s="1"/>
  <c r="I44" s="1"/>
  <c r="J22" i="1"/>
  <c r="J46"/>
  <c r="J47" s="1"/>
  <c r="E22"/>
  <c r="E46"/>
  <c r="E47" s="1"/>
  <c r="H22"/>
  <c r="H46"/>
  <c r="H47" s="1"/>
  <c r="I22"/>
  <c r="I46"/>
  <c r="I47" s="1"/>
  <c r="M22"/>
  <c r="M46"/>
  <c r="M47" s="1"/>
  <c r="E56" i="2"/>
  <c r="F49" s="1"/>
  <c r="D46" i="1"/>
  <c r="D47" s="1"/>
  <c r="P39" i="5"/>
  <c r="Q5"/>
  <c r="F22" i="1"/>
  <c r="F46"/>
  <c r="F47" s="1"/>
  <c r="Q5" i="4"/>
  <c r="P39"/>
  <c r="B8" i="1"/>
  <c r="B51"/>
  <c r="B52" s="1"/>
  <c r="B54" s="1"/>
  <c r="E41" i="3" l="1"/>
  <c r="F34" s="1"/>
  <c r="I46"/>
  <c r="I47" s="1"/>
  <c r="J44" s="1"/>
  <c r="L61" i="2"/>
  <c r="L62" s="1"/>
  <c r="M59" s="1"/>
  <c r="Q39" i="4"/>
  <c r="R5"/>
  <c r="Q39" i="5"/>
  <c r="R5"/>
  <c r="E54" i="3"/>
  <c r="F55" i="2"/>
  <c r="F68" s="1"/>
  <c r="F65"/>
  <c r="F56"/>
  <c r="G49" s="1"/>
  <c r="F50" i="3"/>
  <c r="F40"/>
  <c r="F53" s="1"/>
  <c r="J46" l="1"/>
  <c r="J47" s="1"/>
  <c r="K44" s="1"/>
  <c r="M61" i="2"/>
  <c r="M62" s="1"/>
  <c r="N59" s="1"/>
  <c r="G65"/>
  <c r="G55"/>
  <c r="G68" s="1"/>
  <c r="S5" i="4"/>
  <c r="S39" s="1"/>
  <c r="R39"/>
  <c r="F41" i="3"/>
  <c r="G34" s="1"/>
  <c r="F54"/>
  <c r="F69" i="2"/>
  <c r="R39" i="5"/>
  <c r="S5"/>
  <c r="S39" s="1"/>
  <c r="G56" i="2" l="1"/>
  <c r="H49" s="1"/>
  <c r="H65" s="1"/>
  <c r="N61"/>
  <c r="N62" s="1"/>
  <c r="O59" s="1"/>
  <c r="K46" i="3"/>
  <c r="K47" s="1"/>
  <c r="L44" s="1"/>
  <c r="G50"/>
  <c r="G40"/>
  <c r="G53" s="1"/>
  <c r="G69" i="2"/>
  <c r="H55" l="1"/>
  <c r="H68" s="1"/>
  <c r="H69" s="1"/>
  <c r="G41" i="3"/>
  <c r="H34" s="1"/>
  <c r="H40" s="1"/>
  <c r="H53" s="1"/>
  <c r="O61" i="2"/>
  <c r="O62" s="1"/>
  <c r="P59" s="1"/>
  <c r="L46" i="3"/>
  <c r="L47" s="1"/>
  <c r="M44" s="1"/>
  <c r="G54"/>
  <c r="H50" l="1"/>
  <c r="H54" s="1"/>
  <c r="H56" i="2"/>
  <c r="I49" s="1"/>
  <c r="H41" i="3"/>
  <c r="I34" s="1"/>
  <c r="I40" s="1"/>
  <c r="I53" s="1"/>
  <c r="M46"/>
  <c r="M47" s="1"/>
  <c r="N44" s="1"/>
  <c r="P61" i="2"/>
  <c r="P62" s="1"/>
  <c r="R59" s="1"/>
  <c r="I55" l="1"/>
  <c r="I68" s="1"/>
  <c r="I65"/>
  <c r="I50" i="3"/>
  <c r="R61" i="2"/>
  <c r="R62" s="1"/>
  <c r="S59" s="1"/>
  <c r="N46" i="3"/>
  <c r="N47" s="1"/>
  <c r="O44" s="1"/>
  <c r="I54"/>
  <c r="I41"/>
  <c r="J34" s="1"/>
  <c r="I69" i="2" l="1"/>
  <c r="I56"/>
  <c r="J49" s="1"/>
  <c r="O46" i="3"/>
  <c r="O47" s="1"/>
  <c r="P44" s="1"/>
  <c r="S61" i="2"/>
  <c r="S62" s="1"/>
  <c r="T59" s="1"/>
  <c r="J50" i="3"/>
  <c r="J40"/>
  <c r="J53" s="1"/>
  <c r="J65" i="2" l="1"/>
  <c r="J55"/>
  <c r="J68" s="1"/>
  <c r="J41" i="3"/>
  <c r="K34" s="1"/>
  <c r="K50" s="1"/>
  <c r="J54"/>
  <c r="T61" i="2"/>
  <c r="T62" s="1"/>
  <c r="P46" i="3"/>
  <c r="P47" s="1"/>
  <c r="R44" s="1"/>
  <c r="J69" i="2" l="1"/>
  <c r="J56"/>
  <c r="K49" s="1"/>
  <c r="K55" s="1"/>
  <c r="K68" s="1"/>
  <c r="K40" i="3"/>
  <c r="R46"/>
  <c r="R47" s="1"/>
  <c r="S44" s="1"/>
  <c r="K56" i="2" l="1"/>
  <c r="L49" s="1"/>
  <c r="L65" s="1"/>
  <c r="K65"/>
  <c r="K69" s="1"/>
  <c r="K53" i="3"/>
  <c r="K54" s="1"/>
  <c r="K41"/>
  <c r="L34" s="1"/>
  <c r="S46"/>
  <c r="S47" s="1"/>
  <c r="T44" s="1"/>
  <c r="L55" i="2" l="1"/>
  <c r="L68" s="1"/>
  <c r="L69" s="1"/>
  <c r="L40" i="3"/>
  <c r="L53" s="1"/>
  <c r="L50"/>
  <c r="T46"/>
  <c r="T47" s="1"/>
  <c r="L56" i="2" l="1"/>
  <c r="M52" s="1"/>
  <c r="L41" i="3"/>
  <c r="M37" s="1"/>
  <c r="N37" s="1"/>
  <c r="L54"/>
  <c r="M34" l="1"/>
  <c r="M50" s="1"/>
  <c r="M39"/>
  <c r="M52" s="1"/>
  <c r="M49" i="2"/>
  <c r="M65" s="1"/>
  <c r="N52"/>
  <c r="M54"/>
  <c r="M67" s="1"/>
  <c r="N39" i="3"/>
  <c r="N52" s="1"/>
  <c r="O37"/>
  <c r="M40" l="1"/>
  <c r="M53" s="1"/>
  <c r="M54" s="1"/>
  <c r="M55" i="2"/>
  <c r="M68" s="1"/>
  <c r="M69" s="1"/>
  <c r="N54"/>
  <c r="N67" s="1"/>
  <c r="O52"/>
  <c r="P37" i="3"/>
  <c r="O39"/>
  <c r="O52" s="1"/>
  <c r="M56" i="2" l="1"/>
  <c r="N49" s="1"/>
  <c r="N55" s="1"/>
  <c r="N68" s="1"/>
  <c r="M41" i="3"/>
  <c r="N34" s="1"/>
  <c r="N50" s="1"/>
  <c r="O54" i="2"/>
  <c r="O67" s="1"/>
  <c r="P52"/>
  <c r="P39" i="3"/>
  <c r="R37"/>
  <c r="N65" i="2" l="1"/>
  <c r="N69" s="1"/>
  <c r="N56"/>
  <c r="O49" s="1"/>
  <c r="O65" s="1"/>
  <c r="N40" i="3"/>
  <c r="N53" s="1"/>
  <c r="N54" s="1"/>
  <c r="R52" i="2"/>
  <c r="P54"/>
  <c r="P67" s="1"/>
  <c r="P52" i="3"/>
  <c r="R39"/>
  <c r="R52" s="1"/>
  <c r="S37"/>
  <c r="O55" i="2" l="1"/>
  <c r="O68" s="1"/>
  <c r="O69" s="1"/>
  <c r="N41" i="3"/>
  <c r="O34" s="1"/>
  <c r="O40" s="1"/>
  <c r="O53" s="1"/>
  <c r="B60" i="1"/>
  <c r="S52" i="2"/>
  <c r="R54"/>
  <c r="R67" s="1"/>
  <c r="T37" i="3"/>
  <c r="T39" s="1"/>
  <c r="T52" s="1"/>
  <c r="S39"/>
  <c r="S52" s="1"/>
  <c r="O56" i="2" l="1"/>
  <c r="P49" s="1"/>
  <c r="P65" s="1"/>
  <c r="O41" i="3"/>
  <c r="P34" s="1"/>
  <c r="P50" s="1"/>
  <c r="O50"/>
  <c r="O54" s="1"/>
  <c r="S54" i="2"/>
  <c r="S67" s="1"/>
  <c r="T52"/>
  <c r="T54" s="1"/>
  <c r="T67" s="1"/>
  <c r="P55" l="1"/>
  <c r="P68" s="1"/>
  <c r="P69" s="1"/>
  <c r="B57" i="1" s="1"/>
  <c r="P40" i="3"/>
  <c r="P53" s="1"/>
  <c r="B61" i="1" l="1"/>
  <c r="P56" i="2"/>
  <c r="R49" s="1"/>
  <c r="R55" s="1"/>
  <c r="R68" s="1"/>
  <c r="P54" i="3"/>
  <c r="B58" i="1" s="1"/>
  <c r="B59" s="1"/>
  <c r="P41" i="3"/>
  <c r="R34" s="1"/>
  <c r="R50" s="1"/>
  <c r="R40" l="1"/>
  <c r="R53" s="1"/>
  <c r="R54" s="1"/>
  <c r="R56" i="2"/>
  <c r="S49" s="1"/>
  <c r="S65" s="1"/>
  <c r="B62" i="1"/>
  <c r="R65" i="2"/>
  <c r="R69" s="1"/>
  <c r="R41" i="3"/>
  <c r="S34" s="1"/>
  <c r="S50" s="1"/>
  <c r="S55" i="2" l="1"/>
  <c r="S68" s="1"/>
  <c r="S69" s="1"/>
  <c r="S40" i="3"/>
  <c r="S53" s="1"/>
  <c r="S54" s="1"/>
  <c r="S56" i="2" l="1"/>
  <c r="T49" s="1"/>
  <c r="T55" s="1"/>
  <c r="T68" s="1"/>
  <c r="S41" i="3"/>
  <c r="T34" s="1"/>
  <c r="T50" s="1"/>
  <c r="T65" i="2" l="1"/>
  <c r="T69" s="1"/>
  <c r="T56"/>
  <c r="T40" i="3"/>
  <c r="T53" s="1"/>
  <c r="T54" s="1"/>
  <c r="T41" l="1"/>
</calcChain>
</file>

<file path=xl/comments1.xml><?xml version="1.0" encoding="utf-8"?>
<comments xmlns="http://schemas.openxmlformats.org/spreadsheetml/2006/main">
  <authors>
    <author>ntownsend</author>
  </authors>
  <commentList>
    <comment ref="E41" authorId="0">
      <text>
        <r>
          <rPr>
            <sz val="9"/>
            <color indexed="81"/>
            <rFont val="Tahoma"/>
            <family val="2"/>
          </rPr>
          <t xml:space="preserve">Under Allocation Method, in this example, Utah's share of base NPC is determined by applying </t>
        </r>
        <r>
          <rPr>
            <b/>
            <sz val="9"/>
            <color indexed="81"/>
            <rFont val="Tahoma"/>
            <family val="2"/>
          </rPr>
          <t>rate case annual allocation factors</t>
        </r>
        <r>
          <rPr>
            <sz val="9"/>
            <color indexed="81"/>
            <rFont val="Tahoma"/>
            <family val="2"/>
          </rPr>
          <t xml:space="preserve"> to monthly rate case NPC.</t>
        </r>
      </text>
    </comment>
    <comment ref="G41" authorId="0">
      <text>
        <r>
          <rPr>
            <sz val="9"/>
            <color indexed="81"/>
            <rFont val="Tahoma"/>
            <family val="2"/>
          </rPr>
          <t xml:space="preserve">Under Allocation Method, Utah's share is determined by applying prior </t>
        </r>
        <r>
          <rPr>
            <b/>
            <sz val="9"/>
            <color indexed="81"/>
            <rFont val="Tahoma"/>
            <family val="2"/>
          </rPr>
          <t>rate case annual allocation factors</t>
        </r>
        <r>
          <rPr>
            <sz val="9"/>
            <color indexed="81"/>
            <rFont val="Tahoma"/>
            <family val="2"/>
          </rPr>
          <t xml:space="preserve"> to monthly actuals.</t>
        </r>
      </text>
    </comment>
  </commentList>
</comments>
</file>

<file path=xl/comments2.xml><?xml version="1.0" encoding="utf-8"?>
<comments xmlns="http://schemas.openxmlformats.org/spreadsheetml/2006/main">
  <authors>
    <author>ntownsend</author>
  </authors>
  <commentList>
    <comment ref="M18" authorId="0">
      <text>
        <r>
          <rPr>
            <b/>
            <sz val="9"/>
            <color indexed="81"/>
            <rFont val="Tahoma"/>
            <family val="2"/>
          </rPr>
          <t>Goal Seek variable cell</t>
        </r>
      </text>
    </comment>
  </commentList>
</comments>
</file>

<file path=xl/sharedStrings.xml><?xml version="1.0" encoding="utf-8"?>
<sst xmlns="http://schemas.openxmlformats.org/spreadsheetml/2006/main" count="414" uniqueCount="200">
  <si>
    <t>COMPARISON OF STIPULATED METHOD AND ALLOCATED METHOD</t>
  </si>
  <si>
    <t>Total</t>
  </si>
  <si>
    <t>Utah NPC in Rates</t>
  </si>
  <si>
    <t>Allocated</t>
  </si>
  <si>
    <t>Difference</t>
  </si>
  <si>
    <t>Utah Wheeling Rev in Rates</t>
  </si>
  <si>
    <t>Utah Load in Rates</t>
  </si>
  <si>
    <t>Allocated - Sales (MWh)</t>
  </si>
  <si>
    <t>EBA $/MWh in Rates</t>
  </si>
  <si>
    <t>Allocated - Sales</t>
  </si>
  <si>
    <t>Utah NPC - Actual;</t>
  </si>
  <si>
    <t>Utah Wheeling Rev - Actual</t>
  </si>
  <si>
    <t>Utah Load - Actual</t>
  </si>
  <si>
    <t>EBA $/MWh - Actual</t>
  </si>
  <si>
    <t>Difference in $/Mwh</t>
  </si>
  <si>
    <t xml:space="preserve">Difference in Deferral </t>
  </si>
  <si>
    <t>Sharing</t>
  </si>
  <si>
    <t>Difference after Sharing</t>
  </si>
  <si>
    <t>Difference in Deferral Balances at 9/30/2012</t>
  </si>
  <si>
    <t xml:space="preserve">Difference </t>
  </si>
  <si>
    <t xml:space="preserve">Due to Interest </t>
  </si>
  <si>
    <t>Utah EBA based on Exhibit B from Stipulation Method</t>
  </si>
  <si>
    <t>Amounts are for illustrative purposes only</t>
  </si>
  <si>
    <t>Line</t>
  </si>
  <si>
    <t xml:space="preserve">In Rates </t>
  </si>
  <si>
    <t>From Stipulation of 10-035-124</t>
  </si>
  <si>
    <t>Assume New GRC for illustration only</t>
  </si>
  <si>
    <t>Total Co. NPC ($)</t>
  </si>
  <si>
    <t>Total Co.  Load (MWh)</t>
  </si>
  <si>
    <t>Total Co. NPC ($/MWh)</t>
  </si>
  <si>
    <t>Line 3 = Line 1/Line 3</t>
  </si>
  <si>
    <t>Utah Allocation Scalar</t>
  </si>
  <si>
    <t>Utah EBA (NPC only) ($/MWh)</t>
  </si>
  <si>
    <t>Line 5 = Line 3 x Line 4</t>
  </si>
  <si>
    <t>Utah Load (MWh)</t>
  </si>
  <si>
    <t>Utah NPC base ($)</t>
  </si>
  <si>
    <t>Line 7 = Line 5 x Line 6</t>
  </si>
  <si>
    <t>Total Company Wheeling Revenues ($)</t>
  </si>
  <si>
    <t>Utah Allocated Wheeling Revenues ($)</t>
  </si>
  <si>
    <t>Utah EBA base ($)</t>
  </si>
  <si>
    <t>Line 10 = Line 7 + Line 9</t>
  </si>
  <si>
    <t>Utah EBA ($/MWh)</t>
  </si>
  <si>
    <t>Line 12 = Line 10/Line 11</t>
  </si>
  <si>
    <t>Actuals (for illustrative purposes only)</t>
  </si>
  <si>
    <t>Line 15 = Line 13/Line 14</t>
  </si>
  <si>
    <t>Line 17 = Line 15 x Line 16</t>
  </si>
  <si>
    <t>Line 19 = Line 17 x Line 18</t>
  </si>
  <si>
    <t>Total Company Firm Wheeling Revenues ($)</t>
  </si>
  <si>
    <t>Utah SG Allocation Factor</t>
  </si>
  <si>
    <t>Utah Allocated Firm Wheeling Revenues ($)</t>
  </si>
  <si>
    <t>Line 22 = Line 20 x Line 21</t>
  </si>
  <si>
    <t>Total Company Non-Firm Wheeling Revenues ($)</t>
  </si>
  <si>
    <t>Utah SE Allocation Factor</t>
  </si>
  <si>
    <t>Utah Allocated Non-Firm Wheeling Revenues ($)</t>
  </si>
  <si>
    <t>Line 25 = Line 23 x Line 24</t>
  </si>
  <si>
    <t>Total Utah Allocated Wheeling Revenues ($)</t>
  </si>
  <si>
    <t>Line 26 = Line 22 + line 25</t>
  </si>
  <si>
    <t>Line 27 = Line 19 + Line 26</t>
  </si>
  <si>
    <t>Line 29 = Line 27/Line 28</t>
  </si>
  <si>
    <t xml:space="preserve">NPC Differential for Deferral </t>
  </si>
  <si>
    <t>NPC Differential ($/MWh)</t>
  </si>
  <si>
    <t>Line 30 = Line 29 - Line 12</t>
  </si>
  <si>
    <t>Actual Utah Tariff Load (MWh)</t>
  </si>
  <si>
    <t>NPC Differential ($)</t>
  </si>
  <si>
    <t>Line 32 = Line 30 x Line 31</t>
  </si>
  <si>
    <t>NPC for Deferral ($)</t>
  </si>
  <si>
    <t>2011 Deferral Account - Oct - Dec 2011</t>
  </si>
  <si>
    <t>Beginning Balance ($)</t>
  </si>
  <si>
    <t>Incremental Deferral ($)</t>
  </si>
  <si>
    <t>Line 36 = Line 34</t>
  </si>
  <si>
    <t>Projected Retail Sales in the Recovery Period (MWh)</t>
  </si>
  <si>
    <t>ECAM Surcharge Rate ($/MWh)</t>
  </si>
  <si>
    <t>Actual Utah Tariff Sales (MWh)</t>
  </si>
  <si>
    <t>Recovery of Deferral ($)</t>
  </si>
  <si>
    <t>Line 40 = Line 38 x Line 39</t>
  </si>
  <si>
    <t>Interest ($)</t>
  </si>
  <si>
    <t>Ending Balance ($)</t>
  </si>
  <si>
    <t>Line 42 = Line 35+Line 36+Line 40+Line 41</t>
  </si>
  <si>
    <t>2012 Deferral Account - Jan - Dec 2012</t>
  </si>
  <si>
    <t>Line 44 = Line 34</t>
  </si>
  <si>
    <t>Line 46 = Line 43+Line 44+Line 45</t>
  </si>
  <si>
    <t>Total Deferral Accounts</t>
  </si>
  <si>
    <t>Line 47=Line 35+Line 43</t>
  </si>
  <si>
    <t>Line 48 = Line 36+Line 44</t>
  </si>
  <si>
    <t>Line 49 = Line 40</t>
  </si>
  <si>
    <t>Interest</t>
  </si>
  <si>
    <t>Line 35 = Line 41+Line 45</t>
  </si>
  <si>
    <t>Line 51=Line47+Line 48+Line 49+Line 50</t>
  </si>
  <si>
    <t>Interest Rate</t>
  </si>
  <si>
    <t>Utah EBA based on Difference in Utah Allocated NPC</t>
  </si>
  <si>
    <t>Assume New GRC for illustration only*</t>
  </si>
  <si>
    <t>Utah NPC ($)</t>
  </si>
  <si>
    <t>Utah Sales (MWh)</t>
  </si>
  <si>
    <t>Utah NPC ($/MWH)</t>
  </si>
  <si>
    <t>Line 3 = Line 1/Line 2</t>
  </si>
  <si>
    <t>Line 5 = Line 1 + Line 4</t>
  </si>
  <si>
    <t>Line 7 = Line 5/Line 6</t>
  </si>
  <si>
    <t>Line 3 = Line 8/Line 9</t>
  </si>
  <si>
    <t>Line 12 = Line 8 + Line 11</t>
  </si>
  <si>
    <t>Line 14 = Line 12/Line 13</t>
  </si>
  <si>
    <t>Line 15 = Line 14 - Line 7</t>
  </si>
  <si>
    <t>Line 16 = Line 17 x Line 18</t>
  </si>
  <si>
    <t>Line 21 = Line 19</t>
  </si>
  <si>
    <t>Line 27 = Line 20+Line 21+Line 25+Line 26</t>
  </si>
  <si>
    <t>Line 29 = Line 19</t>
  </si>
  <si>
    <t>Line 31 = Line 28+Line 29+Line 30</t>
  </si>
  <si>
    <t>Line 32=Line 20+Line 28</t>
  </si>
  <si>
    <t>Line 33 = Line 21+Line 29</t>
  </si>
  <si>
    <t>Line 34 = Line 25</t>
  </si>
  <si>
    <t>Line 35 = Line 26+Line 30</t>
  </si>
  <si>
    <t>Line 36=Line32+Line 33+Line 34+Line 35</t>
  </si>
  <si>
    <t>*  Assumed NPC in rates and Mwh sales from next rate case are calculated by multiplying 8% x amount in rates from 10-035-124</t>
  </si>
  <si>
    <t>Actual Utah EBA Jurisdictional Allocated Net Power Cost</t>
  </si>
  <si>
    <t>TOTAL COMPANY UTAH BASE NET POWER COST BY JURISDICTIONAL ALLOCATION CATEGORY</t>
  </si>
  <si>
    <t>FERC
Acct</t>
  </si>
  <si>
    <t>Sales for Resale</t>
  </si>
  <si>
    <t>Existing Firm PPL</t>
  </si>
  <si>
    <t>Existing Firm UPL</t>
  </si>
  <si>
    <t>Post-Merger Firm</t>
  </si>
  <si>
    <t>Non-Firm</t>
  </si>
  <si>
    <t>Total Sales for Resale</t>
  </si>
  <si>
    <t>Purchased Power</t>
  </si>
  <si>
    <t>Existing Firm Demand PPL</t>
  </si>
  <si>
    <t>Existing Firm Demand UPL</t>
  </si>
  <si>
    <t>Existing Firm Energy</t>
  </si>
  <si>
    <t>Post-merger Firm</t>
  </si>
  <si>
    <t xml:space="preserve">Secondary Purchases </t>
  </si>
  <si>
    <t>Total Purchased Power</t>
  </si>
  <si>
    <t>Wheeling Expense</t>
  </si>
  <si>
    <t>Firm Wheeling (all)</t>
  </si>
  <si>
    <t>Non-firm Wheeling</t>
  </si>
  <si>
    <t>Total Wheeling Expense</t>
  </si>
  <si>
    <t xml:space="preserve"> </t>
  </si>
  <si>
    <t>Fuel Expense</t>
  </si>
  <si>
    <t>Fuel Consumed - Coal</t>
  </si>
  <si>
    <t>Fuel Consumed - Gas</t>
  </si>
  <si>
    <t>Natural Gas Consumed</t>
  </si>
  <si>
    <t>Steam from Other Sources</t>
  </si>
  <si>
    <t>Total Fuel Expense</t>
  </si>
  <si>
    <t>TOTAL COMPANY NET POWER COST</t>
  </si>
  <si>
    <t>TOTAL COMPANY UTAH BASE NET POWER COST ON UTAH ALLOCATED BASIS</t>
  </si>
  <si>
    <t>ALLOCATION 
FACTORS</t>
  </si>
  <si>
    <t>SG</t>
  </si>
  <si>
    <t>SE</t>
  </si>
  <si>
    <t>Secondary Purchases</t>
  </si>
  <si>
    <t>UTAH ALLOCATED NET POWER COST</t>
  </si>
  <si>
    <t>Adjustment</t>
  </si>
  <si>
    <t>STIPULATED UTAH ALLOCATED NPC</t>
  </si>
  <si>
    <t>UTAH RETAIL JURISDICTIONAL SALES (MWH)</t>
  </si>
  <si>
    <t xml:space="preserve">ACTUALUTAH ALLOCATED NPC </t>
  </si>
  <si>
    <t>÷ UTAH RETAIL JURISDICTIONAL SALES ($/MWH)</t>
  </si>
  <si>
    <t>Utah EBA Jurisdictional Allocated Base Net Power Cost in Rates</t>
  </si>
  <si>
    <t>check</t>
  </si>
  <si>
    <t xml:space="preserve">STIPULATED UTAH ALLOCATED NPC </t>
  </si>
  <si>
    <t>÷ UTAH RETAIL JURISDICTIONAL LOAD ($/MWH)</t>
  </si>
  <si>
    <t>Stipulated</t>
  </si>
  <si>
    <t>Stipulated - Load (MWh)</t>
  </si>
  <si>
    <t>Stipulated - Load</t>
  </si>
  <si>
    <t>Due to Extra Collection of Stipulated (more to defer)</t>
  </si>
  <si>
    <t>Comparison of Utah EBA Impact</t>
  </si>
  <si>
    <t>Scenario:  In December 2011, a cold spell occurs in non-Utah state(s) causing a spike in non-Utah load,</t>
  </si>
  <si>
    <t>Base</t>
  </si>
  <si>
    <t>Actual</t>
  </si>
  <si>
    <t>December 2011</t>
  </si>
  <si>
    <t>($)</t>
  </si>
  <si>
    <t>(%)</t>
  </si>
  <si>
    <t>Utah Share of Monthly System NPC</t>
  </si>
  <si>
    <t>Stipulated Method</t>
  </si>
  <si>
    <t>System Total Monthly NPC</t>
  </si>
  <si>
    <t>Allocation Method</t>
  </si>
  <si>
    <t>No.</t>
  </si>
  <si>
    <t>Scaled System Total NPC ($/MWh) [= Ln. 7 x Ln. 8]</t>
  </si>
  <si>
    <t>Utah-Share of NPC - Derived [= Ln. 9 x Ln. 10]</t>
  </si>
  <si>
    <t>System Total NPC  ($/MWh) [=Ln. 3]</t>
  </si>
  <si>
    <t>System Total Monthly NPC ($/MWh) [= Ln. 1÷Ln. 2]</t>
  </si>
  <si>
    <t>Total Utah NPC Differential [=Ln. 12 x Ln. 10(Actual)]</t>
  </si>
  <si>
    <t>Utah Retail Share</t>
  </si>
  <si>
    <t>Utah NPC Deferral [=Ln. 13 x Ln. 14]</t>
  </si>
  <si>
    <t>Utah Assumed NPC ($/MWh) [=Ln. 16 ÷ Ln. 17]</t>
  </si>
  <si>
    <t>NPC Differential [Ln. 18(Actual) - Ln. 18(Base)]</t>
  </si>
  <si>
    <t>Total Utah NPC Differential [=Ln. 19 x Ln. 17(Actual)</t>
  </si>
  <si>
    <t>Utah NPC Deferral [Ln. 20 x Ln. 21]</t>
  </si>
  <si>
    <t>Utah's actual load matches Utah load assumed in base NPC rate.  Overall NPC increases, but NPC</t>
  </si>
  <si>
    <t>on $/MWh basis remains unchanged from base amount.</t>
  </si>
  <si>
    <t>(Amounts are for Illustration Purposes Only; Wheeling Revenue Excluded for Simplicity)</t>
  </si>
  <si>
    <t>Conclusion:</t>
  </si>
  <si>
    <t>TBD - see below</t>
  </si>
  <si>
    <t>System Total Monthly Load @ Input (MWh)</t>
  </si>
  <si>
    <t>Utah Retail Load @ Input (MWh)</t>
  </si>
  <si>
    <t>Non-Utah Retail Load @ Input (MWh) [= Ln. 2 - Ln. 3]</t>
  </si>
  <si>
    <t>Utah Retail Load @ Input (MWh) [=Ln. 4]</t>
  </si>
  <si>
    <t>Utah Monthly NPC</t>
  </si>
  <si>
    <t>1.  Source:  Docket 10-035-124, et.al. Revenue Requirement Stipulation, Exhibit B filed July 28, 2011.</t>
  </si>
  <si>
    <t>Base -</t>
  </si>
  <si>
    <r>
      <t>Per Stip.</t>
    </r>
    <r>
      <rPr>
        <vertAlign val="superscript"/>
        <sz val="10"/>
        <rFont val="Times New Roman"/>
        <family val="1"/>
      </rPr>
      <t>1</t>
    </r>
  </si>
  <si>
    <t>Scenario</t>
  </si>
  <si>
    <t>NPC Differential ($/MWh) [=Ln. 9(Actual) - Ln. 9(Base)]</t>
  </si>
  <si>
    <t>Utah Allocation Scalar per Stipulation</t>
  </si>
  <si>
    <t>Under Stipulation Method and Allocation Method</t>
  </si>
  <si>
    <r>
      <t xml:space="preserve">Under the Stipulation Method, there is no Utah NPC deferral.  This $0 deferral makes sense since Utah's actual load matched its base forecasted load and actual NPC matched the forecasted base NPC on a $/MWh basis.  Under the Allocation Method, the Utah deferral equals $3.8 million using a </t>
    </r>
    <r>
      <rPr>
        <b/>
        <sz val="10"/>
        <rFont val="Times New Roman"/>
        <family val="1"/>
      </rPr>
      <t>static</t>
    </r>
    <r>
      <rPr>
        <sz val="10"/>
        <rFont val="Times New Roman"/>
        <family val="1"/>
      </rPr>
      <t xml:space="preserve"> allocator, which is a problematic result.</t>
    </r>
  </si>
</sst>
</file>

<file path=xl/styles.xml><?xml version="1.0" encoding="utf-8"?>
<styleSheet xmlns="http://schemas.openxmlformats.org/spreadsheetml/2006/main">
  <numFmts count="3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0.000%"/>
    <numFmt numFmtId="167" formatCode="0.000"/>
    <numFmt numFmtId="168" formatCode="#,##0\ ;[Red]\(#,##0\)"/>
    <numFmt numFmtId="169" formatCode="[$-409]mmm\-yy;@"/>
    <numFmt numFmtId="170" formatCode="_(&quot;$&quot;* #,##0_);_(&quot;$&quot;* \(#,##0\);_(&quot;$&quot;* &quot;-&quot;??_);_(@_)"/>
    <numFmt numFmtId="171" formatCode="_(* #,##0_);[Red]_(* \(#,##0\);_(* &quot;-&quot;_);_(@_)"/>
    <numFmt numFmtId="172" formatCode="0.00000"/>
    <numFmt numFmtId="173" formatCode="0.0000000"/>
    <numFmt numFmtId="174" formatCode="_(* #,##0.0000_);_(* \(#,##0.0000\);_(* &quot;-&quot;_);_(@_)"/>
    <numFmt numFmtId="175" formatCode="_(* #,##0.00_);_(* \(#,##0.00\);_(* &quot;-&quot;_);_(@_)"/>
    <numFmt numFmtId="176" formatCode="#,##0;\-#,##0;&quot;-&quot;"/>
    <numFmt numFmtId="177" formatCode="_-* #,##0\ &quot;F&quot;_-;\-* #,##0\ &quot;F&quot;_-;_-* &quot;-&quot;\ &quot;F&quot;_-;_-@_-"/>
    <numFmt numFmtId="178" formatCode="_(* #,##0.00_);[Red]_(* \(#,##0.00\);_(* &quot;-&quot;??_);_(@_)"/>
    <numFmt numFmtId="179" formatCode="&quot;$&quot;###0;[Red]\(&quot;$&quot;###0\)"/>
    <numFmt numFmtId="180" formatCode="mmmm\ d\,\ yyyy"/>
    <numFmt numFmtId="181" formatCode="########\-###\-###"/>
    <numFmt numFmtId="182" formatCode="0.0"/>
    <numFmt numFmtId="183" formatCode="#,##0.000;[Red]\-#,##0.000"/>
    <numFmt numFmtId="184" formatCode="#,##0.0_);\(#,##0.0\);\-\ ;"/>
    <numFmt numFmtId="185" formatCode="#,##0.0000"/>
    <numFmt numFmtId="186" formatCode="mmm\ dd\,\ yyyy"/>
    <numFmt numFmtId="187" formatCode="General_)"/>
    <numFmt numFmtId="188" formatCode="_-* #,##0_-;\-* #,##0_-;_-* &quot;-&quot;_-;_-@_-"/>
    <numFmt numFmtId="189" formatCode="_-* #,##0.00_-;\-* #,##0.00_-;_-* &quot;-&quot;??_-;_-@_-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0.0%"/>
    <numFmt numFmtId="193" formatCode="&quot;$&quot;#,##0"/>
    <numFmt numFmtId="194" formatCode="&quot;$&quot;#,##0.00"/>
    <numFmt numFmtId="195" formatCode="&quot;$&quot;#,##0.000"/>
    <numFmt numFmtId="196" formatCode="&quot;$&quot;#,##0.00000000"/>
  </numFmts>
  <fonts count="75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Times New Roman"/>
      <family val="1"/>
    </font>
    <font>
      <u/>
      <sz val="10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Helv"/>
    </font>
    <font>
      <b/>
      <sz val="12"/>
      <name val="Arial Black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i/>
      <sz val="10"/>
      <color theme="7" tint="-0.249977111117893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sz val="10"/>
      <name val="Tms Rmn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Arial Narrow"/>
      <family val="2"/>
    </font>
    <font>
      <sz val="11"/>
      <color theme="1"/>
      <name val="Times New Roman"/>
      <family val="2"/>
    </font>
    <font>
      <sz val="10"/>
      <name val="MS Sans Serif"/>
      <family val="2"/>
    </font>
    <font>
      <sz val="10"/>
      <name val="Helv"/>
    </font>
    <font>
      <sz val="8"/>
      <name val="Helv"/>
    </font>
    <font>
      <sz val="12"/>
      <name val="Helv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2"/>
      <color indexed="12"/>
      <name val="Times New Roman"/>
      <family val="1"/>
    </font>
    <font>
      <b/>
      <i/>
      <sz val="8"/>
      <color indexed="18"/>
      <name val="Helv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4"/>
      <name val="Helv"/>
    </font>
    <font>
      <sz val="11"/>
      <color indexed="52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1"/>
      <color indexed="8"/>
      <name val="TimesNewRomanPS"/>
    </font>
    <font>
      <sz val="10"/>
      <color indexed="8"/>
      <name val="Times New Roman"/>
      <family val="2"/>
    </font>
    <font>
      <sz val="10"/>
      <name val="Verdana"/>
      <family val="2"/>
    </font>
    <font>
      <sz val="8"/>
      <color theme="1"/>
      <name val="Courier New"/>
      <family val="2"/>
    </font>
    <font>
      <sz val="12"/>
      <name val="Arial MT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10"/>
      <color indexed="11"/>
      <name val="Geneva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24"/>
      <color indexed="13"/>
      <name val="Helv"/>
    </font>
    <font>
      <b/>
      <sz val="18"/>
      <color indexed="56"/>
      <name val="Cambria"/>
      <family val="2"/>
    </font>
    <font>
      <sz val="10"/>
      <name val="LinePrinter"/>
      <family val="3"/>
    </font>
    <font>
      <sz val="8"/>
      <color indexed="12"/>
      <name val="Arial"/>
      <family val="2"/>
    </font>
    <font>
      <sz val="11"/>
      <color indexed="10"/>
      <name val="Calibri"/>
      <family val="2"/>
    </font>
    <font>
      <b/>
      <sz val="12"/>
      <name val="Times New Roman"/>
      <family val="1"/>
    </font>
    <font>
      <sz val="9"/>
      <color indexed="81"/>
      <name val="Tahoma"/>
      <family val="2"/>
    </font>
    <font>
      <vertAlign val="superscript"/>
      <sz val="10"/>
      <name val="Times New Roman"/>
      <family val="1"/>
    </font>
    <font>
      <b/>
      <sz val="9"/>
      <color indexed="81"/>
      <name val="Tahoma"/>
      <family val="2"/>
    </font>
    <font>
      <b/>
      <sz val="10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gray125">
        <fgColor indexed="8"/>
      </patternFill>
    </fill>
    <fill>
      <patternFill patternType="solid">
        <fgColor indexed="12"/>
      </patternFill>
    </fill>
    <fill>
      <patternFill patternType="solid">
        <fgColor indexed="1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50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3" fillId="0" borderId="0"/>
    <xf numFmtId="0" fontId="13" fillId="0" borderId="0"/>
    <xf numFmtId="44" fontId="3" fillId="0" borderId="0" applyFont="0" applyFill="0" applyBorder="0" applyAlignment="0" applyProtection="0"/>
    <xf numFmtId="0" fontId="11" fillId="0" borderId="0"/>
    <xf numFmtId="0" fontId="16" fillId="15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6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1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6" fillId="2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22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2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1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2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2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8" fillId="25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2" borderId="0" applyNumberFormat="0" applyBorder="0" applyAlignment="0" applyProtection="0"/>
    <xf numFmtId="0" fontId="19" fillId="16" borderId="0" applyNumberFormat="0" applyBorder="0" applyAlignment="0" applyProtection="0"/>
    <xf numFmtId="176" fontId="20" fillId="0" borderId="0" applyFill="0" applyBorder="0" applyAlignment="0"/>
    <xf numFmtId="0" fontId="21" fillId="33" borderId="5" applyNumberFormat="0" applyAlignment="0" applyProtection="0"/>
    <xf numFmtId="0" fontId="22" fillId="0" borderId="0"/>
    <xf numFmtId="0" fontId="23" fillId="34" borderId="6" applyNumberFormat="0" applyAlignment="0" applyProtection="0"/>
    <xf numFmtId="0" fontId="24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" fontId="25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7" fontId="3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30" fillId="0" borderId="0" applyFont="0" applyFill="0" applyBorder="0" applyProtection="0">
      <alignment horizontal="right"/>
    </xf>
    <xf numFmtId="5" fontId="29" fillId="0" borderId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1" fillId="0" borderId="0"/>
    <xf numFmtId="0" fontId="31" fillId="0" borderId="7"/>
    <xf numFmtId="14" fontId="3" fillId="0" borderId="0" applyFont="0" applyFill="0" applyBorder="0" applyAlignment="0" applyProtection="0"/>
    <xf numFmtId="0" fontId="29" fillId="0" borderId="0"/>
    <xf numFmtId="0" fontId="29" fillId="0" borderId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80" fontId="3" fillId="0" borderId="0" applyFill="0" applyBorder="0" applyAlignment="0" applyProtection="0"/>
    <xf numFmtId="0" fontId="32" fillId="0" borderId="0" applyNumberForma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29" fillId="0" borderId="0"/>
    <xf numFmtId="0" fontId="33" fillId="0" borderId="0" applyFont="0" applyFill="0" applyBorder="0" applyAlignment="0" applyProtection="0">
      <alignment horizontal="left"/>
    </xf>
    <xf numFmtId="0" fontId="34" fillId="17" borderId="0" applyNumberFormat="0" applyBorder="0" applyAlignment="0" applyProtection="0"/>
    <xf numFmtId="38" fontId="35" fillId="35" borderId="0" applyNumberFormat="0" applyBorder="0" applyAlignment="0" applyProtection="0"/>
    <xf numFmtId="38" fontId="35" fillId="35" borderId="0" applyNumberFormat="0" applyBorder="0" applyAlignment="0" applyProtection="0"/>
    <xf numFmtId="0" fontId="36" fillId="0" borderId="0"/>
    <xf numFmtId="0" fontId="37" fillId="0" borderId="8" applyNumberFormat="0" applyAlignment="0" applyProtection="0">
      <alignment horizontal="left" vertical="center"/>
    </xf>
    <xf numFmtId="0" fontId="37" fillId="0" borderId="3">
      <alignment horizontal="left" vertical="center"/>
    </xf>
    <xf numFmtId="0" fontId="38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9" fillId="0" borderId="9" applyNumberFormat="0" applyFill="0" applyAlignment="0" applyProtection="0"/>
    <xf numFmtId="0" fontId="39" fillId="0" borderId="0" applyNumberFormat="0" applyFill="0" applyBorder="0" applyAlignment="0" applyProtection="0"/>
    <xf numFmtId="166" fontId="3" fillId="0" borderId="0">
      <protection locked="0"/>
    </xf>
    <xf numFmtId="166" fontId="3" fillId="0" borderId="0"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10" fontId="35" fillId="36" borderId="10" applyNumberFormat="0" applyBorder="0" applyAlignment="0" applyProtection="0"/>
    <xf numFmtId="10" fontId="35" fillId="36" borderId="10" applyNumberFormat="0" applyBorder="0" applyAlignment="0" applyProtection="0"/>
    <xf numFmtId="0" fontId="41" fillId="0" borderId="0" applyNumberFormat="0" applyFill="0" applyBorder="0" applyAlignment="0">
      <protection locked="0"/>
    </xf>
    <xf numFmtId="38" fontId="42" fillId="0" borderId="0">
      <alignment horizontal="left" wrapText="1"/>
    </xf>
    <xf numFmtId="38" fontId="43" fillId="0" borderId="0">
      <alignment horizontal="left" wrapText="1"/>
    </xf>
    <xf numFmtId="0" fontId="44" fillId="37" borderId="7"/>
    <xf numFmtId="0" fontId="45" fillId="0" borderId="11" applyNumberFormat="0" applyFill="0" applyAlignment="0" applyProtection="0"/>
    <xf numFmtId="181" fontId="3" fillId="0" borderId="0"/>
    <xf numFmtId="182" fontId="46" fillId="0" borderId="0" applyNumberFormat="0" applyFill="0" applyBorder="0" applyAlignment="0" applyProtection="0"/>
    <xf numFmtId="0" fontId="47" fillId="38" borderId="0" applyNumberFormat="0" applyBorder="0" applyAlignment="0" applyProtection="0"/>
    <xf numFmtId="37" fontId="48" fillId="0" borderId="0" applyNumberFormat="0" applyFill="0" applyBorder="0"/>
    <xf numFmtId="0" fontId="35" fillId="0" borderId="12" applyNumberFormat="0" applyBorder="0" applyAlignment="0"/>
    <xf numFmtId="0" fontId="35" fillId="0" borderId="12" applyNumberFormat="0" applyBorder="0" applyAlignment="0"/>
    <xf numFmtId="0" fontId="35" fillId="0" borderId="12" applyNumberFormat="0" applyBorder="0" applyAlignment="0"/>
    <xf numFmtId="0" fontId="35" fillId="0" borderId="12" applyNumberFormat="0" applyBorder="0" applyAlignment="0"/>
    <xf numFmtId="183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8" fillId="0" borderId="0"/>
    <xf numFmtId="0" fontId="3" fillId="0" borderId="0"/>
    <xf numFmtId="0" fontId="3" fillId="0" borderId="0"/>
    <xf numFmtId="41" fontId="3" fillId="0" borderId="0"/>
    <xf numFmtId="0" fontId="3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52" fillId="0" borderId="0"/>
    <xf numFmtId="0" fontId="3" fillId="0" borderId="0"/>
    <xf numFmtId="0" fontId="1" fillId="0" borderId="0"/>
    <xf numFmtId="0" fontId="1" fillId="0" borderId="0"/>
    <xf numFmtId="0" fontId="53" fillId="0" borderId="0">
      <alignment wrapText="1"/>
    </xf>
    <xf numFmtId="0" fontId="1" fillId="0" borderId="0"/>
    <xf numFmtId="0" fontId="1" fillId="0" borderId="0"/>
    <xf numFmtId="171" fontId="3" fillId="0" borderId="0"/>
    <xf numFmtId="41" fontId="3" fillId="0" borderId="0"/>
    <xf numFmtId="0" fontId="3" fillId="0" borderId="0"/>
    <xf numFmtId="0" fontId="13" fillId="0" borderId="0"/>
    <xf numFmtId="171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1" fontId="3" fillId="0" borderId="0"/>
    <xf numFmtId="171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9" fillId="0" borderId="0"/>
    <xf numFmtId="0" fontId="3" fillId="39" borderId="13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184" fontId="13" fillId="0" borderId="0" applyFont="0" applyFill="0" applyBorder="0" applyProtection="0"/>
    <xf numFmtId="184" fontId="13" fillId="0" borderId="0" applyFont="0" applyFill="0" applyBorder="0" applyProtection="0"/>
    <xf numFmtId="0" fontId="54" fillId="33" borderId="14" applyNumberFormat="0" applyAlignment="0" applyProtection="0"/>
    <xf numFmtId="40" fontId="20" fillId="40" borderId="0">
      <alignment horizontal="right"/>
    </xf>
    <xf numFmtId="0" fontId="55" fillId="40" borderId="0">
      <alignment horizontal="left"/>
    </xf>
    <xf numFmtId="12" fontId="37" fillId="41" borderId="15">
      <alignment horizontal="left"/>
    </xf>
    <xf numFmtId="0" fontId="29" fillId="0" borderId="0"/>
    <xf numFmtId="0" fontId="29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6" fillId="0" borderId="0"/>
    <xf numFmtId="0" fontId="31" fillId="0" borderId="0"/>
    <xf numFmtId="4" fontId="55" fillId="38" borderId="16" applyNumberFormat="0" applyProtection="0">
      <alignment vertical="center"/>
    </xf>
    <xf numFmtId="4" fontId="57" fillId="42" borderId="16" applyNumberFormat="0" applyProtection="0">
      <alignment vertical="center"/>
    </xf>
    <xf numFmtId="4" fontId="55" fillId="42" borderId="16" applyNumberFormat="0" applyProtection="0">
      <alignment horizontal="left" vertical="center" indent="1"/>
    </xf>
    <xf numFmtId="4" fontId="55" fillId="42" borderId="16" applyNumberFormat="0" applyProtection="0">
      <alignment horizontal="left" vertical="center" indent="1"/>
    </xf>
    <xf numFmtId="4" fontId="55" fillId="42" borderId="16" applyNumberFormat="0" applyProtection="0">
      <alignment horizontal="left" vertical="center" indent="1"/>
    </xf>
    <xf numFmtId="4" fontId="55" fillId="42" borderId="16" applyNumberFormat="0" applyProtection="0">
      <alignment horizontal="left" vertical="center" indent="1"/>
    </xf>
    <xf numFmtId="4" fontId="55" fillId="42" borderId="16" applyNumberFormat="0" applyProtection="0">
      <alignment horizontal="left" vertical="center" indent="1"/>
    </xf>
    <xf numFmtId="4" fontId="55" fillId="42" borderId="16" applyNumberFormat="0" applyProtection="0">
      <alignment horizontal="left" vertical="center" indent="1"/>
    </xf>
    <xf numFmtId="4" fontId="55" fillId="42" borderId="16" applyNumberFormat="0" applyProtection="0">
      <alignment horizontal="left" vertical="center" indent="1"/>
    </xf>
    <xf numFmtId="0" fontId="55" fillId="42" borderId="16" applyNumberFormat="0" applyProtection="0">
      <alignment horizontal="left" vertical="top" indent="1"/>
    </xf>
    <xf numFmtId="4" fontId="55" fillId="43" borderId="0" applyNumberFormat="0" applyProtection="0">
      <alignment horizontal="left" vertical="center" indent="1"/>
    </xf>
    <xf numFmtId="4" fontId="55" fillId="43" borderId="16" applyNumberFormat="0" applyProtection="0"/>
    <xf numFmtId="4" fontId="55" fillId="43" borderId="16" applyNumberFormat="0" applyProtection="0"/>
    <xf numFmtId="4" fontId="55" fillId="43" borderId="16" applyNumberFormat="0" applyProtection="0"/>
    <xf numFmtId="4" fontId="55" fillId="43" borderId="16" applyNumberFormat="0" applyProtection="0"/>
    <xf numFmtId="4" fontId="55" fillId="43" borderId="16" applyNumberFormat="0" applyProtection="0"/>
    <xf numFmtId="4" fontId="55" fillId="43" borderId="16" applyNumberFormat="0" applyProtection="0"/>
    <xf numFmtId="4" fontId="20" fillId="16" borderId="16" applyNumberFormat="0" applyProtection="0">
      <alignment horizontal="right" vertical="center"/>
    </xf>
    <xf numFmtId="4" fontId="20" fillId="22" borderId="16" applyNumberFormat="0" applyProtection="0">
      <alignment horizontal="right" vertical="center"/>
    </xf>
    <xf numFmtId="4" fontId="20" fillId="30" borderId="16" applyNumberFormat="0" applyProtection="0">
      <alignment horizontal="right" vertical="center"/>
    </xf>
    <xf numFmtId="4" fontId="20" fillId="24" borderId="16" applyNumberFormat="0" applyProtection="0">
      <alignment horizontal="right" vertical="center"/>
    </xf>
    <xf numFmtId="4" fontId="20" fillId="28" borderId="16" applyNumberFormat="0" applyProtection="0">
      <alignment horizontal="right" vertical="center"/>
    </xf>
    <xf numFmtId="4" fontId="20" fillId="32" borderId="16" applyNumberFormat="0" applyProtection="0">
      <alignment horizontal="right" vertical="center"/>
    </xf>
    <xf numFmtId="4" fontId="20" fillId="31" borderId="16" applyNumberFormat="0" applyProtection="0">
      <alignment horizontal="right" vertical="center"/>
    </xf>
    <xf numFmtId="4" fontId="20" fillId="44" borderId="16" applyNumberFormat="0" applyProtection="0">
      <alignment horizontal="right" vertical="center"/>
    </xf>
    <xf numFmtId="4" fontId="20" fillId="23" borderId="16" applyNumberFormat="0" applyProtection="0">
      <alignment horizontal="right" vertical="center"/>
    </xf>
    <xf numFmtId="4" fontId="55" fillId="45" borderId="17" applyNumberFormat="0" applyProtection="0">
      <alignment horizontal="left" vertical="center" indent="1"/>
    </xf>
    <xf numFmtId="4" fontId="20" fillId="46" borderId="0" applyNumberFormat="0" applyProtection="0">
      <alignment horizontal="left" indent="1"/>
    </xf>
    <xf numFmtId="4" fontId="20" fillId="46" borderId="0" applyNumberFormat="0" applyProtection="0">
      <alignment horizontal="left" indent="1"/>
    </xf>
    <xf numFmtId="4" fontId="20" fillId="46" borderId="0" applyNumberFormat="0" applyProtection="0">
      <alignment horizontal="left" indent="1"/>
    </xf>
    <xf numFmtId="4" fontId="20" fillId="46" borderId="0" applyNumberFormat="0" applyProtection="0">
      <alignment horizontal="left" indent="1"/>
    </xf>
    <xf numFmtId="4" fontId="20" fillId="46" borderId="0" applyNumberFormat="0" applyProtection="0">
      <alignment horizontal="left" indent="1"/>
    </xf>
    <xf numFmtId="4" fontId="20" fillId="46" borderId="0" applyNumberFormat="0" applyProtection="0">
      <alignment horizontal="left" indent="1"/>
    </xf>
    <xf numFmtId="4" fontId="20" fillId="46" borderId="0" applyNumberFormat="0" applyProtection="0">
      <alignment horizontal="left" indent="1"/>
    </xf>
    <xf numFmtId="4" fontId="58" fillId="47" borderId="0" applyNumberFormat="0" applyProtection="0">
      <alignment horizontal="left" vertical="center" indent="1"/>
    </xf>
    <xf numFmtId="4" fontId="58" fillId="47" borderId="0" applyNumberFormat="0" applyProtection="0">
      <alignment horizontal="left" vertical="center" indent="1"/>
    </xf>
    <xf numFmtId="4" fontId="58" fillId="47" borderId="0" applyNumberFormat="0" applyProtection="0">
      <alignment horizontal="left" vertical="center" indent="1"/>
    </xf>
    <xf numFmtId="4" fontId="58" fillId="47" borderId="0" applyNumberFormat="0" applyProtection="0">
      <alignment horizontal="left" vertical="center" indent="1"/>
    </xf>
    <xf numFmtId="4" fontId="58" fillId="47" borderId="0" applyNumberFormat="0" applyProtection="0">
      <alignment horizontal="left" vertical="center" indent="1"/>
    </xf>
    <xf numFmtId="4" fontId="20" fillId="48" borderId="16" applyNumberFormat="0" applyProtection="0">
      <alignment horizontal="right" vertical="center"/>
    </xf>
    <xf numFmtId="4" fontId="59" fillId="49" borderId="0" applyNumberFormat="0" applyProtection="0">
      <alignment horizontal="left" indent="1"/>
    </xf>
    <xf numFmtId="4" fontId="59" fillId="49" borderId="0" applyNumberFormat="0" applyProtection="0">
      <alignment horizontal="left" indent="1"/>
    </xf>
    <xf numFmtId="4" fontId="59" fillId="49" borderId="0" applyNumberFormat="0" applyProtection="0">
      <alignment horizontal="left" indent="1"/>
    </xf>
    <xf numFmtId="4" fontId="59" fillId="49" borderId="0" applyNumberFormat="0" applyProtection="0">
      <alignment horizontal="left" indent="1"/>
    </xf>
    <xf numFmtId="4" fontId="59" fillId="49" borderId="0" applyNumberFormat="0" applyProtection="0">
      <alignment horizontal="left" indent="1"/>
    </xf>
    <xf numFmtId="4" fontId="59" fillId="49" borderId="0" applyNumberFormat="0" applyProtection="0">
      <alignment horizontal="left" indent="1"/>
    </xf>
    <xf numFmtId="4" fontId="59" fillId="49" borderId="0" applyNumberFormat="0" applyProtection="0">
      <alignment horizontal="left" indent="1"/>
    </xf>
    <xf numFmtId="4" fontId="59" fillId="49" borderId="0" applyNumberFormat="0" applyProtection="0">
      <alignment horizontal="left" indent="1"/>
    </xf>
    <xf numFmtId="4" fontId="60" fillId="50" borderId="0" applyNumberFormat="0" applyProtection="0"/>
    <xf numFmtId="4" fontId="60" fillId="50" borderId="0" applyNumberFormat="0" applyProtection="0"/>
    <xf numFmtId="4" fontId="60" fillId="50" borderId="0" applyNumberFormat="0" applyProtection="0"/>
    <xf numFmtId="4" fontId="60" fillId="50" borderId="0" applyNumberFormat="0" applyProtection="0"/>
    <xf numFmtId="4" fontId="60" fillId="50" borderId="0" applyNumberFormat="0" applyProtection="0"/>
    <xf numFmtId="4" fontId="60" fillId="50" borderId="0" applyNumberFormat="0" applyProtection="0"/>
    <xf numFmtId="4" fontId="60" fillId="50" borderId="0" applyNumberFormat="0" applyProtection="0"/>
    <xf numFmtId="4" fontId="60" fillId="50" borderId="0" applyNumberFormat="0" applyProtection="0"/>
    <xf numFmtId="0" fontId="3" fillId="47" borderId="16" applyNumberFormat="0" applyProtection="0">
      <alignment horizontal="left" vertical="center" indent="1"/>
    </xf>
    <xf numFmtId="0" fontId="3" fillId="47" borderId="16" applyNumberFormat="0" applyProtection="0">
      <alignment horizontal="left" vertical="center" indent="1"/>
    </xf>
    <xf numFmtId="0" fontId="3" fillId="47" borderId="16" applyNumberFormat="0" applyProtection="0">
      <alignment horizontal="left" vertical="center" indent="1"/>
    </xf>
    <xf numFmtId="0" fontId="3" fillId="47" borderId="16" applyNumberFormat="0" applyProtection="0">
      <alignment horizontal="left" vertical="center" indent="1"/>
    </xf>
    <xf numFmtId="0" fontId="3" fillId="47" borderId="16" applyNumberFormat="0" applyProtection="0">
      <alignment horizontal="left" vertical="center" indent="1"/>
    </xf>
    <xf numFmtId="0" fontId="3" fillId="47" borderId="16" applyNumberFormat="0" applyProtection="0">
      <alignment horizontal="left" vertical="top" indent="1"/>
    </xf>
    <xf numFmtId="0" fontId="3" fillId="47" borderId="16" applyNumberFormat="0" applyProtection="0">
      <alignment horizontal="left" vertical="top" indent="1"/>
    </xf>
    <xf numFmtId="0" fontId="3" fillId="47" borderId="16" applyNumberFormat="0" applyProtection="0">
      <alignment horizontal="left" vertical="top" indent="1"/>
    </xf>
    <xf numFmtId="0" fontId="3" fillId="47" borderId="16" applyNumberFormat="0" applyProtection="0">
      <alignment horizontal="left" vertical="top" indent="1"/>
    </xf>
    <xf numFmtId="0" fontId="3" fillId="47" borderId="16" applyNumberFormat="0" applyProtection="0">
      <alignment horizontal="left" vertical="top" indent="1"/>
    </xf>
    <xf numFmtId="0" fontId="3" fillId="43" borderId="16" applyNumberFormat="0" applyProtection="0">
      <alignment horizontal="left" vertical="center" indent="1"/>
    </xf>
    <xf numFmtId="0" fontId="3" fillId="43" borderId="16" applyNumberFormat="0" applyProtection="0">
      <alignment horizontal="left" vertical="center" indent="1"/>
    </xf>
    <xf numFmtId="0" fontId="3" fillId="43" borderId="16" applyNumberFormat="0" applyProtection="0">
      <alignment horizontal="left" vertical="center" indent="1"/>
    </xf>
    <xf numFmtId="0" fontId="3" fillId="43" borderId="16" applyNumberFormat="0" applyProtection="0">
      <alignment horizontal="left" vertical="center" indent="1"/>
    </xf>
    <xf numFmtId="0" fontId="3" fillId="43" borderId="16" applyNumberFormat="0" applyProtection="0">
      <alignment horizontal="left" vertical="center" indent="1"/>
    </xf>
    <xf numFmtId="0" fontId="3" fillId="43" borderId="16" applyNumberFormat="0" applyProtection="0">
      <alignment horizontal="left" vertical="top" indent="1"/>
    </xf>
    <xf numFmtId="0" fontId="3" fillId="43" borderId="16" applyNumberFormat="0" applyProtection="0">
      <alignment horizontal="left" vertical="top" indent="1"/>
    </xf>
    <xf numFmtId="0" fontId="3" fillId="43" borderId="16" applyNumberFormat="0" applyProtection="0">
      <alignment horizontal="left" vertical="top" indent="1"/>
    </xf>
    <xf numFmtId="0" fontId="3" fillId="43" borderId="16" applyNumberFormat="0" applyProtection="0">
      <alignment horizontal="left" vertical="top" indent="1"/>
    </xf>
    <xf numFmtId="0" fontId="3" fillId="43" borderId="16" applyNumberFormat="0" applyProtection="0">
      <alignment horizontal="left" vertical="top" indent="1"/>
    </xf>
    <xf numFmtId="0" fontId="3" fillId="51" borderId="16" applyNumberFormat="0" applyProtection="0">
      <alignment horizontal="left" vertical="center" indent="1"/>
    </xf>
    <xf numFmtId="0" fontId="3" fillId="51" borderId="16" applyNumberFormat="0" applyProtection="0">
      <alignment horizontal="left" vertical="center" indent="1"/>
    </xf>
    <xf numFmtId="0" fontId="3" fillId="51" borderId="16" applyNumberFormat="0" applyProtection="0">
      <alignment horizontal="left" vertical="center" indent="1"/>
    </xf>
    <xf numFmtId="0" fontId="3" fillId="51" borderId="16" applyNumberFormat="0" applyProtection="0">
      <alignment horizontal="left" vertical="center" indent="1"/>
    </xf>
    <xf numFmtId="0" fontId="3" fillId="51" borderId="16" applyNumberFormat="0" applyProtection="0">
      <alignment horizontal="left" vertical="center" indent="1"/>
    </xf>
    <xf numFmtId="0" fontId="3" fillId="51" borderId="16" applyNumberFormat="0" applyProtection="0">
      <alignment horizontal="left" vertical="top" indent="1"/>
    </xf>
    <xf numFmtId="0" fontId="3" fillId="51" borderId="16" applyNumberFormat="0" applyProtection="0">
      <alignment horizontal="left" vertical="top" indent="1"/>
    </xf>
    <xf numFmtId="0" fontId="3" fillId="51" borderId="16" applyNumberFormat="0" applyProtection="0">
      <alignment horizontal="left" vertical="top" indent="1"/>
    </xf>
    <xf numFmtId="0" fontId="3" fillId="51" borderId="16" applyNumberFormat="0" applyProtection="0">
      <alignment horizontal="left" vertical="top" indent="1"/>
    </xf>
    <xf numFmtId="0" fontId="3" fillId="51" borderId="16" applyNumberFormat="0" applyProtection="0">
      <alignment horizontal="left" vertical="top" indent="1"/>
    </xf>
    <xf numFmtId="0" fontId="3" fillId="52" borderId="16" applyNumberFormat="0" applyProtection="0">
      <alignment horizontal="left" vertical="center" indent="1"/>
    </xf>
    <xf numFmtId="0" fontId="3" fillId="52" borderId="16" applyNumberFormat="0" applyProtection="0">
      <alignment horizontal="left" vertical="center" indent="1"/>
    </xf>
    <xf numFmtId="0" fontId="3" fillId="52" borderId="16" applyNumberFormat="0" applyProtection="0">
      <alignment horizontal="left" vertical="center" indent="1"/>
    </xf>
    <xf numFmtId="0" fontId="3" fillId="52" borderId="16" applyNumberFormat="0" applyProtection="0">
      <alignment horizontal="left" vertical="center" indent="1"/>
    </xf>
    <xf numFmtId="0" fontId="3" fillId="52" borderId="16" applyNumberFormat="0" applyProtection="0">
      <alignment horizontal="left" vertical="center" indent="1"/>
    </xf>
    <xf numFmtId="0" fontId="3" fillId="52" borderId="16" applyNumberFormat="0" applyProtection="0">
      <alignment horizontal="left" vertical="top" indent="1"/>
    </xf>
    <xf numFmtId="0" fontId="3" fillId="52" borderId="16" applyNumberFormat="0" applyProtection="0">
      <alignment horizontal="left" vertical="top" indent="1"/>
    </xf>
    <xf numFmtId="0" fontId="3" fillId="52" borderId="16" applyNumberFormat="0" applyProtection="0">
      <alignment horizontal="left" vertical="top" indent="1"/>
    </xf>
    <xf numFmtId="0" fontId="3" fillId="52" borderId="16" applyNumberFormat="0" applyProtection="0">
      <alignment horizontal="left" vertical="top" indent="1"/>
    </xf>
    <xf numFmtId="0" fontId="3" fillId="52" borderId="16" applyNumberFormat="0" applyProtection="0">
      <alignment horizontal="left" vertical="top" indent="1"/>
    </xf>
    <xf numFmtId="4" fontId="20" fillId="36" borderId="16" applyNumberFormat="0" applyProtection="0">
      <alignment vertical="center"/>
    </xf>
    <xf numFmtId="4" fontId="61" fillId="36" borderId="16" applyNumberFormat="0" applyProtection="0">
      <alignment vertical="center"/>
    </xf>
    <xf numFmtId="4" fontId="20" fillId="36" borderId="16" applyNumberFormat="0" applyProtection="0">
      <alignment horizontal="left" vertical="center" indent="1"/>
    </xf>
    <xf numFmtId="0" fontId="20" fillId="36" borderId="16" applyNumberFormat="0" applyProtection="0">
      <alignment horizontal="left" vertical="top" indent="1"/>
    </xf>
    <xf numFmtId="4" fontId="20" fillId="0" borderId="16" applyNumberFormat="0" applyProtection="0">
      <alignment horizontal="right" vertical="center"/>
    </xf>
    <xf numFmtId="4" fontId="20" fillId="0" borderId="16" applyNumberFormat="0" applyProtection="0">
      <alignment horizontal="right" vertical="center"/>
    </xf>
    <xf numFmtId="4" fontId="20" fillId="0" borderId="16" applyNumberFormat="0" applyProtection="0">
      <alignment horizontal="right" vertical="center"/>
    </xf>
    <xf numFmtId="4" fontId="20" fillId="0" borderId="16" applyNumberFormat="0" applyProtection="0">
      <alignment horizontal="right" vertical="center"/>
    </xf>
    <xf numFmtId="4" fontId="20" fillId="0" borderId="16" applyNumberFormat="0" applyProtection="0">
      <alignment horizontal="right" vertical="center"/>
    </xf>
    <xf numFmtId="4" fontId="20" fillId="0" borderId="16" applyNumberFormat="0" applyProtection="0">
      <alignment horizontal="right" vertical="center"/>
    </xf>
    <xf numFmtId="4" fontId="20" fillId="0" borderId="16" applyNumberFormat="0" applyProtection="0">
      <alignment horizontal="right" vertical="center"/>
    </xf>
    <xf numFmtId="4" fontId="61" fillId="46" borderId="16" applyNumberFormat="0" applyProtection="0">
      <alignment horizontal="right" vertical="center"/>
    </xf>
    <xf numFmtId="4" fontId="20" fillId="0" borderId="16" applyNumberFormat="0" applyProtection="0">
      <alignment horizontal="left" vertical="center" indent="1"/>
    </xf>
    <xf numFmtId="4" fontId="20" fillId="0" borderId="16" applyNumberFormat="0" applyProtection="0">
      <alignment horizontal="left" vertical="center" indent="1"/>
    </xf>
    <xf numFmtId="4" fontId="20" fillId="0" borderId="16" applyNumberFormat="0" applyProtection="0">
      <alignment horizontal="left" vertical="center" indent="1"/>
    </xf>
    <xf numFmtId="4" fontId="20" fillId="0" borderId="16" applyNumberFormat="0" applyProtection="0">
      <alignment horizontal="left" vertical="center" indent="1"/>
    </xf>
    <xf numFmtId="4" fontId="20" fillId="0" borderId="16" applyNumberFormat="0" applyProtection="0">
      <alignment horizontal="left" vertical="center" indent="1"/>
    </xf>
    <xf numFmtId="4" fontId="20" fillId="0" borderId="16" applyNumberFormat="0" applyProtection="0">
      <alignment horizontal="left" vertical="center" indent="1"/>
    </xf>
    <xf numFmtId="4" fontId="20" fillId="0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top"/>
    </xf>
    <xf numFmtId="0" fontId="20" fillId="43" borderId="16" applyNumberFormat="0" applyProtection="0">
      <alignment horizontal="left" vertical="top"/>
    </xf>
    <xf numFmtId="0" fontId="20" fillId="43" borderId="16" applyNumberFormat="0" applyProtection="0">
      <alignment horizontal="left" vertical="top"/>
    </xf>
    <xf numFmtId="0" fontId="20" fillId="43" borderId="16" applyNumberFormat="0" applyProtection="0">
      <alignment horizontal="left" vertical="top"/>
    </xf>
    <xf numFmtId="0" fontId="20" fillId="43" borderId="16" applyNumberFormat="0" applyProtection="0">
      <alignment horizontal="left" vertical="top"/>
    </xf>
    <xf numFmtId="0" fontId="20" fillId="43" borderId="16" applyNumberFormat="0" applyProtection="0">
      <alignment horizontal="left" vertical="top"/>
    </xf>
    <xf numFmtId="0" fontId="20" fillId="43" borderId="16" applyNumberFormat="0" applyProtection="0">
      <alignment horizontal="left" vertical="top"/>
    </xf>
    <xf numFmtId="4" fontId="38" fillId="0" borderId="0" applyNumberFormat="0" applyProtection="0">
      <alignment horizontal="left" vertical="center"/>
    </xf>
    <xf numFmtId="4" fontId="62" fillId="53" borderId="0" applyNumberFormat="0" applyProtection="0">
      <alignment horizontal="left"/>
    </xf>
    <xf numFmtId="4" fontId="62" fillId="53" borderId="0" applyNumberFormat="0" applyProtection="0">
      <alignment horizontal="left"/>
    </xf>
    <xf numFmtId="4" fontId="62" fillId="53" borderId="0" applyNumberFormat="0" applyProtection="0">
      <alignment horizontal="left"/>
    </xf>
    <xf numFmtId="4" fontId="62" fillId="53" borderId="0" applyNumberFormat="0" applyProtection="0">
      <alignment horizontal="left"/>
    </xf>
    <xf numFmtId="4" fontId="62" fillId="53" borderId="0" applyNumberFormat="0" applyProtection="0">
      <alignment horizontal="left"/>
    </xf>
    <xf numFmtId="4" fontId="62" fillId="53" borderId="0" applyNumberFormat="0" applyProtection="0">
      <alignment horizontal="left"/>
    </xf>
    <xf numFmtId="4" fontId="62" fillId="53" borderId="0" applyNumberFormat="0" applyProtection="0">
      <alignment horizontal="left"/>
    </xf>
    <xf numFmtId="4" fontId="63" fillId="46" borderId="16" applyNumberFormat="0" applyProtection="0">
      <alignment horizontal="right" vertical="center"/>
    </xf>
    <xf numFmtId="37" fontId="52" fillId="54" borderId="0" applyNumberFormat="0" applyFont="0" applyBorder="0" applyAlignment="0" applyProtection="0"/>
    <xf numFmtId="185" fontId="3" fillId="0" borderId="18">
      <alignment horizontal="justify" vertical="top" wrapText="1"/>
    </xf>
    <xf numFmtId="0" fontId="64" fillId="55" borderId="19"/>
    <xf numFmtId="0" fontId="3" fillId="0" borderId="0">
      <alignment horizontal="left" wrapText="1"/>
    </xf>
    <xf numFmtId="186" fontId="3" fillId="0" borderId="0" applyFill="0" applyBorder="0" applyAlignment="0" applyProtection="0">
      <alignment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31" fillId="0" borderId="7"/>
    <xf numFmtId="38" fontId="3" fillId="0" borderId="0">
      <alignment horizontal="left" wrapText="1"/>
    </xf>
    <xf numFmtId="0" fontId="65" fillId="56" borderId="0"/>
    <xf numFmtId="0" fontId="66" fillId="0" borderId="0" applyNumberFormat="0" applyFill="0" applyBorder="0" applyAlignment="0" applyProtection="0"/>
    <xf numFmtId="0" fontId="4" fillId="0" borderId="10">
      <alignment horizontal="center" vertical="center" wrapText="1"/>
    </xf>
    <xf numFmtId="0" fontId="4" fillId="0" borderId="10">
      <alignment horizontal="center" vertical="center" wrapText="1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9" fillId="0" borderId="20"/>
    <xf numFmtId="0" fontId="44" fillId="0" borderId="21"/>
    <xf numFmtId="0" fontId="44" fillId="0" borderId="7"/>
    <xf numFmtId="187" fontId="67" fillId="0" borderId="0">
      <alignment horizontal="left"/>
    </xf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29" fillId="0" borderId="22"/>
    <xf numFmtId="38" fontId="20" fillId="0" borderId="23" applyFill="0" applyBorder="0" applyAlignment="0" applyProtection="0">
      <protection locked="0"/>
    </xf>
    <xf numFmtId="37" fontId="35" fillId="42" borderId="0" applyNumberFormat="0" applyBorder="0" applyAlignment="0" applyProtection="0"/>
    <xf numFmtId="37" fontId="35" fillId="42" borderId="0" applyNumberFormat="0" applyBorder="0" applyAlignment="0" applyProtection="0"/>
    <xf numFmtId="37" fontId="35" fillId="42" borderId="0" applyNumberFormat="0" applyBorder="0" applyAlignment="0" applyProtection="0"/>
    <xf numFmtId="37" fontId="35" fillId="42" borderId="0" applyNumberFormat="0" applyBorder="0" applyAlignment="0" applyProtection="0"/>
    <xf numFmtId="37" fontId="35" fillId="0" borderId="0"/>
    <xf numFmtId="37" fontId="35" fillId="42" borderId="0" applyNumberFormat="0" applyBorder="0" applyAlignment="0" applyProtection="0"/>
    <xf numFmtId="3" fontId="68" fillId="57" borderId="24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69" fillId="0" borderId="0" applyNumberFormat="0" applyFill="0" applyBorder="0" applyAlignment="0" applyProtection="0"/>
  </cellStyleXfs>
  <cellXfs count="204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17" fontId="5" fillId="0" borderId="0" xfId="3" applyNumberFormat="1" applyFont="1" applyAlignment="1">
      <alignment horizontal="center"/>
    </xf>
    <xf numFmtId="0" fontId="7" fillId="0" borderId="0" xfId="0" applyFont="1"/>
    <xf numFmtId="164" fontId="0" fillId="0" borderId="0" xfId="0" applyNumberFormat="1"/>
    <xf numFmtId="164" fontId="0" fillId="0" borderId="0" xfId="1" applyNumberFormat="1" applyFont="1"/>
    <xf numFmtId="164" fontId="0" fillId="0" borderId="2" xfId="0" applyNumberFormat="1" applyBorder="1"/>
    <xf numFmtId="164" fontId="0" fillId="0" borderId="2" xfId="1" applyNumberFormat="1" applyFont="1" applyBorder="1"/>
    <xf numFmtId="43" fontId="0" fillId="0" borderId="0" xfId="1" applyFont="1"/>
    <xf numFmtId="43" fontId="0" fillId="0" borderId="0" xfId="0" applyNumberFormat="1"/>
    <xf numFmtId="10" fontId="0" fillId="0" borderId="0" xfId="2" applyNumberFormat="1" applyFont="1" applyBorder="1"/>
    <xf numFmtId="43" fontId="0" fillId="0" borderId="2" xfId="0" applyNumberFormat="1" applyBorder="1"/>
    <xf numFmtId="9" fontId="0" fillId="0" borderId="0" xfId="0" applyNumberFormat="1"/>
    <xf numFmtId="164" fontId="0" fillId="0" borderId="0" xfId="0" applyNumberFormat="1" applyBorder="1"/>
    <xf numFmtId="43" fontId="0" fillId="0" borderId="2" xfId="1" applyNumberFormat="1" applyFont="1" applyBorder="1"/>
    <xf numFmtId="43" fontId="0" fillId="0" borderId="0" xfId="1" applyNumberFormat="1" applyFont="1"/>
    <xf numFmtId="0" fontId="0" fillId="0" borderId="2" xfId="0" applyBorder="1"/>
    <xf numFmtId="0" fontId="8" fillId="0" borderId="0" xfId="4" applyFont="1"/>
    <xf numFmtId="0" fontId="1" fillId="0" borderId="0" xfId="4"/>
    <xf numFmtId="0" fontId="9" fillId="0" borderId="0" xfId="4" applyFont="1" applyAlignment="1">
      <alignment horizontal="center"/>
    </xf>
    <xf numFmtId="0" fontId="2" fillId="0" borderId="0" xfId="4" applyFont="1"/>
    <xf numFmtId="17" fontId="4" fillId="0" borderId="0" xfId="3" applyNumberFormat="1" applyFont="1" applyBorder="1" applyAlignment="1">
      <alignment horizontal="center"/>
    </xf>
    <xf numFmtId="0" fontId="1" fillId="0" borderId="0" xfId="4" applyAlignment="1">
      <alignment horizontal="center"/>
    </xf>
    <xf numFmtId="164" fontId="3" fillId="0" borderId="0" xfId="5" applyNumberFormat="1" applyFont="1" applyAlignment="1">
      <alignment horizontal="center"/>
    </xf>
    <xf numFmtId="164" fontId="0" fillId="0" borderId="0" xfId="5" applyNumberFormat="1" applyFont="1"/>
    <xf numFmtId="164" fontId="1" fillId="0" borderId="0" xfId="4" applyNumberFormat="1"/>
    <xf numFmtId="0" fontId="1" fillId="0" borderId="0" xfId="4" applyAlignment="1">
      <alignment horizontal="left"/>
    </xf>
    <xf numFmtId="165" fontId="3" fillId="0" borderId="0" xfId="5" applyNumberFormat="1" applyFont="1" applyAlignment="1">
      <alignment horizontal="center"/>
    </xf>
    <xf numFmtId="165" fontId="0" fillId="0" borderId="0" xfId="5" applyNumberFormat="1" applyFont="1"/>
    <xf numFmtId="166" fontId="0" fillId="0" borderId="0" xfId="6" applyNumberFormat="1" applyFont="1"/>
    <xf numFmtId="165" fontId="1" fillId="0" borderId="0" xfId="4" applyNumberFormat="1"/>
    <xf numFmtId="9" fontId="1" fillId="0" borderId="0" xfId="2" applyFont="1"/>
    <xf numFmtId="166" fontId="1" fillId="0" borderId="0" xfId="4" applyNumberFormat="1"/>
    <xf numFmtId="43" fontId="1" fillId="0" borderId="0" xfId="4" applyNumberFormat="1"/>
    <xf numFmtId="0" fontId="3" fillId="0" borderId="0" xfId="4" applyFont="1"/>
    <xf numFmtId="38" fontId="3" fillId="0" borderId="0" xfId="4" applyNumberFormat="1" applyFont="1"/>
    <xf numFmtId="43" fontId="0" fillId="0" borderId="0" xfId="5" applyFont="1"/>
    <xf numFmtId="164" fontId="1" fillId="0" borderId="0" xfId="4" applyNumberFormat="1" applyFont="1"/>
    <xf numFmtId="0" fontId="1" fillId="0" borderId="0" xfId="4" applyFont="1"/>
    <xf numFmtId="164" fontId="10" fillId="0" borderId="0" xfId="7" applyNumberFormat="1" applyFont="1"/>
    <xf numFmtId="165" fontId="1" fillId="0" borderId="0" xfId="1" applyNumberFormat="1" applyFont="1"/>
    <xf numFmtId="165" fontId="1" fillId="0" borderId="0" xfId="4" applyNumberFormat="1" applyFont="1"/>
    <xf numFmtId="0" fontId="1" fillId="0" borderId="0" xfId="4" applyFont="1" applyAlignment="1">
      <alignment wrapText="1"/>
    </xf>
    <xf numFmtId="43" fontId="1" fillId="0" borderId="0" xfId="4" applyNumberFormat="1" applyFont="1"/>
    <xf numFmtId="164" fontId="1" fillId="0" borderId="0" xfId="1" applyNumberFormat="1" applyFont="1"/>
    <xf numFmtId="9" fontId="1" fillId="0" borderId="0" xfId="4" applyNumberFormat="1"/>
    <xf numFmtId="164" fontId="10" fillId="0" borderId="0" xfId="7" applyNumberFormat="1" applyFont="1" applyFill="1"/>
    <xf numFmtId="0" fontId="1" fillId="0" borderId="0" xfId="4" applyFont="1" applyFill="1"/>
    <xf numFmtId="165" fontId="10" fillId="0" borderId="0" xfId="7" applyNumberFormat="1" applyFont="1"/>
    <xf numFmtId="167" fontId="1" fillId="0" borderId="0" xfId="4" applyNumberFormat="1" applyFont="1"/>
    <xf numFmtId="165" fontId="10" fillId="0" borderId="0" xfId="1" applyNumberFormat="1" applyFont="1"/>
    <xf numFmtId="0" fontId="10" fillId="0" borderId="0" xfId="8" applyFont="1" applyFill="1" applyAlignment="1">
      <alignment horizontal="left" indent="1"/>
    </xf>
    <xf numFmtId="43" fontId="10" fillId="0" borderId="0" xfId="7" applyFont="1"/>
    <xf numFmtId="9" fontId="1" fillId="0" borderId="0" xfId="4" applyNumberFormat="1" applyFont="1"/>
    <xf numFmtId="0" fontId="1" fillId="0" borderId="2" xfId="4" applyBorder="1"/>
    <xf numFmtId="0" fontId="12" fillId="0" borderId="0" xfId="9" applyFont="1" applyFill="1" applyAlignment="1">
      <alignment vertical="center"/>
    </xf>
    <xf numFmtId="0" fontId="3" fillId="0" borderId="0" xfId="9" applyFont="1" applyFill="1" applyAlignment="1">
      <alignment vertical="center"/>
    </xf>
    <xf numFmtId="0" fontId="4" fillId="0" borderId="0" xfId="9" applyFont="1" applyFill="1"/>
    <xf numFmtId="0" fontId="3" fillId="0" borderId="0" xfId="9" applyFont="1" applyFill="1"/>
    <xf numFmtId="0" fontId="4" fillId="0" borderId="3" xfId="9" applyFont="1" applyFill="1" applyBorder="1" applyAlignment="1">
      <alignment horizontal="centerContinuous"/>
    </xf>
    <xf numFmtId="168" fontId="4" fillId="0" borderId="3" xfId="8" applyNumberFormat="1" applyFont="1" applyFill="1" applyBorder="1" applyAlignment="1">
      <alignment horizontal="centerContinuous" vertical="center" wrapText="1"/>
    </xf>
    <xf numFmtId="168" fontId="4" fillId="0" borderId="2" xfId="8" applyNumberFormat="1" applyFont="1" applyFill="1" applyBorder="1" applyAlignment="1">
      <alignment horizontal="center"/>
    </xf>
    <xf numFmtId="168" fontId="4" fillId="0" borderId="0" xfId="8" applyNumberFormat="1" applyFont="1" applyFill="1" applyAlignment="1">
      <alignment horizontal="center"/>
    </xf>
    <xf numFmtId="169" fontId="4" fillId="0" borderId="2" xfId="8" applyNumberFormat="1" applyFont="1" applyFill="1" applyBorder="1" applyAlignment="1">
      <alignment horizontal="center"/>
    </xf>
    <xf numFmtId="0" fontId="4" fillId="0" borderId="0" xfId="8" applyNumberFormat="1" applyFont="1" applyFill="1" applyAlignment="1">
      <alignment horizontal="left" wrapText="1"/>
    </xf>
    <xf numFmtId="169" fontId="4" fillId="0" borderId="0" xfId="8" applyNumberFormat="1" applyFont="1" applyFill="1" applyAlignment="1">
      <alignment horizontal="center" wrapText="1"/>
    </xf>
    <xf numFmtId="41" fontId="14" fillId="0" borderId="0" xfId="10" applyNumberFormat="1" applyFont="1" applyFill="1" applyBorder="1" applyAlignment="1">
      <alignment horizontal="center"/>
    </xf>
    <xf numFmtId="0" fontId="14" fillId="0" borderId="0" xfId="8" applyFont="1" applyFill="1"/>
    <xf numFmtId="169" fontId="4" fillId="0" borderId="0" xfId="8" applyNumberFormat="1" applyFont="1" applyFill="1" applyAlignment="1">
      <alignment horizontal="center"/>
    </xf>
    <xf numFmtId="0" fontId="4" fillId="0" borderId="0" xfId="10" applyFont="1" applyFill="1" applyAlignment="1">
      <alignment horizontal="left"/>
    </xf>
    <xf numFmtId="170" fontId="14" fillId="0" borderId="0" xfId="11" applyNumberFormat="1" applyFont="1" applyFill="1" applyBorder="1"/>
    <xf numFmtId="44" fontId="14" fillId="0" borderId="0" xfId="11" applyFont="1" applyFill="1"/>
    <xf numFmtId="0" fontId="14" fillId="0" borderId="0" xfId="10" applyFont="1" applyFill="1" applyAlignment="1">
      <alignment horizontal="left" indent="1"/>
    </xf>
    <xf numFmtId="0" fontId="14" fillId="0" borderId="0" xfId="10" applyNumberFormat="1" applyFont="1" applyFill="1" applyBorder="1" applyAlignment="1">
      <alignment horizontal="centerContinuous"/>
    </xf>
    <xf numFmtId="0" fontId="14" fillId="0" borderId="0" xfId="10" applyFont="1" applyFill="1" applyBorder="1" applyAlignment="1">
      <alignment horizontal="center"/>
    </xf>
    <xf numFmtId="41" fontId="14" fillId="0" borderId="0" xfId="11" applyNumberFormat="1" applyFont="1" applyFill="1" applyBorder="1"/>
    <xf numFmtId="0" fontId="14" fillId="0" borderId="0" xfId="10" quotePrefix="1" applyFont="1" applyFill="1" applyBorder="1" applyAlignment="1">
      <alignment horizontal="left" indent="1"/>
    </xf>
    <xf numFmtId="0" fontId="14" fillId="0" borderId="0" xfId="10" applyFont="1" applyFill="1" applyBorder="1" applyAlignment="1">
      <alignment horizontal="left" indent="1"/>
    </xf>
    <xf numFmtId="41" fontId="14" fillId="0" borderId="2" xfId="11" applyNumberFormat="1" applyFont="1" applyFill="1" applyBorder="1"/>
    <xf numFmtId="0" fontId="4" fillId="0" borderId="0" xfId="10" applyFont="1" applyFill="1" applyBorder="1" applyAlignment="1">
      <alignment horizontal="left"/>
    </xf>
    <xf numFmtId="41" fontId="4" fillId="0" borderId="0" xfId="11" applyNumberFormat="1" applyFont="1" applyFill="1"/>
    <xf numFmtId="0" fontId="14" fillId="0" borderId="0" xfId="10" applyFont="1" applyFill="1" applyBorder="1"/>
    <xf numFmtId="0" fontId="4" fillId="0" borderId="0" xfId="10" applyFont="1" applyFill="1" applyBorder="1"/>
    <xf numFmtId="171" fontId="14" fillId="0" borderId="0" xfId="8" applyNumberFormat="1" applyFont="1" applyFill="1"/>
    <xf numFmtId="38" fontId="14" fillId="0" borderId="0" xfId="8" applyNumberFormat="1" applyFont="1" applyFill="1"/>
    <xf numFmtId="44" fontId="14" fillId="0" borderId="0" xfId="8" applyNumberFormat="1" applyFont="1" applyFill="1"/>
    <xf numFmtId="0" fontId="14" fillId="0" borderId="0" xfId="10" quotePrefix="1" applyFont="1" applyFill="1" applyBorder="1" applyAlignment="1">
      <alignment horizontal="left"/>
    </xf>
    <xf numFmtId="41" fontId="14" fillId="0" borderId="0" xfId="8" applyNumberFormat="1" applyFont="1" applyFill="1"/>
    <xf numFmtId="0" fontId="4" fillId="0" borderId="0" xfId="10" quotePrefix="1" applyFont="1" applyFill="1" applyBorder="1" applyAlignment="1">
      <alignment horizontal="left"/>
    </xf>
    <xf numFmtId="170" fontId="14" fillId="0" borderId="0" xfId="8" applyNumberFormat="1" applyFont="1" applyFill="1"/>
    <xf numFmtId="0" fontId="14" fillId="0" borderId="0" xfId="8" applyFont="1" applyFill="1" applyAlignment="1">
      <alignment horizontal="center"/>
    </xf>
    <xf numFmtId="0" fontId="14" fillId="0" borderId="0" xfId="8" applyNumberFormat="1" applyFont="1" applyFill="1" applyAlignment="1">
      <alignment horizontal="left"/>
    </xf>
    <xf numFmtId="1" fontId="4" fillId="0" borderId="0" xfId="12" applyNumberFormat="1" applyFont="1" applyFill="1" applyBorder="1"/>
    <xf numFmtId="170" fontId="4" fillId="0" borderId="4" xfId="11" applyNumberFormat="1" applyFont="1" applyFill="1" applyBorder="1"/>
    <xf numFmtId="0" fontId="15" fillId="0" borderId="0" xfId="8" applyNumberFormat="1" applyFont="1" applyFill="1" applyAlignment="1">
      <alignment horizontal="center"/>
    </xf>
    <xf numFmtId="0" fontId="15" fillId="0" borderId="0" xfId="8" applyFont="1" applyFill="1"/>
    <xf numFmtId="41" fontId="15" fillId="0" borderId="0" xfId="8" applyNumberFormat="1" applyFont="1" applyFill="1"/>
    <xf numFmtId="0" fontId="15" fillId="0" borderId="0" xfId="9" applyFont="1" applyFill="1"/>
    <xf numFmtId="166" fontId="3" fillId="0" borderId="0" xfId="2" applyNumberFormat="1" applyFont="1" applyFill="1"/>
    <xf numFmtId="0" fontId="4" fillId="0" borderId="3" xfId="9" applyFont="1" applyFill="1" applyBorder="1" applyAlignment="1">
      <alignment horizontal="centerContinuous" wrapText="1"/>
    </xf>
    <xf numFmtId="172" fontId="3" fillId="0" borderId="0" xfId="9" applyNumberFormat="1" applyFont="1" applyFill="1" applyBorder="1"/>
    <xf numFmtId="173" fontId="3" fillId="0" borderId="0" xfId="9" applyNumberFormat="1" applyFont="1" applyFill="1"/>
    <xf numFmtId="0" fontId="3" fillId="0" borderId="0" xfId="9" applyFont="1" applyFill="1" applyAlignment="1">
      <alignment horizontal="right"/>
    </xf>
    <xf numFmtId="170" fontId="3" fillId="0" borderId="0" xfId="9" applyNumberFormat="1" applyFont="1" applyFill="1"/>
    <xf numFmtId="0" fontId="3" fillId="0" borderId="0" xfId="9" applyFont="1" applyFill="1" applyBorder="1"/>
    <xf numFmtId="0" fontId="3" fillId="0" borderId="0" xfId="8" applyFont="1" applyFill="1"/>
    <xf numFmtId="0" fontId="4" fillId="0" borderId="0" xfId="9" applyFont="1" applyFill="1" applyAlignment="1">
      <alignment horizontal="left"/>
    </xf>
    <xf numFmtId="38" fontId="4" fillId="0" borderId="0" xfId="9" applyNumberFormat="1" applyFont="1" applyFill="1"/>
    <xf numFmtId="0" fontId="3" fillId="0" borderId="0" xfId="9" applyFont="1" applyFill="1" applyAlignment="1">
      <alignment horizontal="left"/>
    </xf>
    <xf numFmtId="0" fontId="4" fillId="0" borderId="0" xfId="9" applyFont="1" applyFill="1" applyAlignment="1">
      <alignment horizontal="left" indent="1"/>
    </xf>
    <xf numFmtId="44" fontId="4" fillId="0" borderId="4" xfId="11" applyNumberFormat="1" applyFont="1" applyFill="1" applyBorder="1"/>
    <xf numFmtId="174" fontId="3" fillId="0" borderId="0" xfId="9" applyNumberFormat="1" applyFont="1" applyFill="1" applyBorder="1"/>
    <xf numFmtId="0" fontId="4" fillId="0" borderId="0" xfId="9" applyFont="1" applyFill="1" applyBorder="1" applyAlignment="1">
      <alignment horizontal="left"/>
    </xf>
    <xf numFmtId="0" fontId="14" fillId="0" borderId="0" xfId="8" applyFont="1" applyFill="1" applyBorder="1"/>
    <xf numFmtId="44" fontId="14" fillId="0" borderId="0" xfId="11" applyNumberFormat="1" applyFont="1" applyFill="1" applyBorder="1"/>
    <xf numFmtId="44" fontId="3" fillId="0" borderId="0" xfId="9" applyNumberFormat="1" applyFont="1" applyFill="1"/>
    <xf numFmtId="174" fontId="3" fillId="0" borderId="0" xfId="9" applyNumberFormat="1" applyFont="1" applyFill="1"/>
    <xf numFmtId="175" fontId="3" fillId="0" borderId="0" xfId="9" applyNumberFormat="1" applyFont="1" applyFill="1"/>
    <xf numFmtId="0" fontId="0" fillId="0" borderId="0" xfId="0" applyFont="1" applyBorder="1"/>
    <xf numFmtId="164" fontId="0" fillId="0" borderId="0" xfId="0" applyNumberFormat="1" applyFont="1" applyBorder="1"/>
    <xf numFmtId="164" fontId="0" fillId="0" borderId="0" xfId="1" applyNumberFormat="1" applyFont="1" applyBorder="1"/>
    <xf numFmtId="0" fontId="0" fillId="0" borderId="0" xfId="0" applyBorder="1"/>
    <xf numFmtId="0" fontId="3" fillId="59" borderId="0" xfId="9" applyFont="1" applyFill="1" applyAlignment="1">
      <alignment vertical="center"/>
    </xf>
    <xf numFmtId="0" fontId="3" fillId="59" borderId="0" xfId="9" applyFont="1" applyFill="1"/>
    <xf numFmtId="0" fontId="4" fillId="59" borderId="3" xfId="9" applyFont="1" applyFill="1" applyBorder="1" applyAlignment="1">
      <alignment horizontal="centerContinuous"/>
    </xf>
    <xf numFmtId="169" fontId="4" fillId="59" borderId="2" xfId="8" applyNumberFormat="1" applyFont="1" applyFill="1" applyBorder="1" applyAlignment="1">
      <alignment horizontal="center"/>
    </xf>
    <xf numFmtId="169" fontId="4" fillId="59" borderId="0" xfId="8" applyNumberFormat="1" applyFont="1" applyFill="1" applyAlignment="1">
      <alignment horizontal="center"/>
    </xf>
    <xf numFmtId="44" fontId="14" fillId="59" borderId="0" xfId="11" applyFont="1" applyFill="1"/>
    <xf numFmtId="170" fontId="14" fillId="59" borderId="0" xfId="11" applyNumberFormat="1" applyFont="1" applyFill="1" applyBorder="1"/>
    <xf numFmtId="41" fontId="14" fillId="59" borderId="0" xfId="11" applyNumberFormat="1" applyFont="1" applyFill="1" applyBorder="1"/>
    <xf numFmtId="41" fontId="14" fillId="59" borderId="2" xfId="11" applyNumberFormat="1" applyFont="1" applyFill="1" applyBorder="1"/>
    <xf numFmtId="41" fontId="4" fillId="59" borderId="0" xfId="11" applyNumberFormat="1" applyFont="1" applyFill="1"/>
    <xf numFmtId="41" fontId="14" fillId="59" borderId="0" xfId="8" applyNumberFormat="1" applyFont="1" applyFill="1"/>
    <xf numFmtId="0" fontId="14" fillId="59" borderId="0" xfId="8" applyFont="1" applyFill="1"/>
    <xf numFmtId="170" fontId="14" fillId="59" borderId="0" xfId="8" applyNumberFormat="1" applyFont="1" applyFill="1"/>
    <xf numFmtId="170" fontId="4" fillId="59" borderId="4" xfId="11" applyNumberFormat="1" applyFont="1" applyFill="1" applyBorder="1"/>
    <xf numFmtId="41" fontId="15" fillId="59" borderId="0" xfId="8" applyNumberFormat="1" applyFont="1" applyFill="1"/>
    <xf numFmtId="170" fontId="3" fillId="59" borderId="0" xfId="9" applyNumberFormat="1" applyFont="1" applyFill="1"/>
    <xf numFmtId="38" fontId="4" fillId="59" borderId="0" xfId="9" applyNumberFormat="1" applyFont="1" applyFill="1"/>
    <xf numFmtId="44" fontId="4" fillId="59" borderId="4" xfId="11" applyNumberFormat="1" applyFont="1" applyFill="1" applyBorder="1"/>
    <xf numFmtId="174" fontId="3" fillId="59" borderId="0" xfId="9" applyNumberFormat="1" applyFont="1" applyFill="1" applyBorder="1"/>
    <xf numFmtId="44" fontId="14" fillId="59" borderId="0" xfId="11" applyNumberFormat="1" applyFont="1" applyFill="1" applyBorder="1"/>
    <xf numFmtId="44" fontId="3" fillId="59" borderId="0" xfId="9" applyNumberFormat="1" applyFont="1" applyFill="1"/>
    <xf numFmtId="175" fontId="3" fillId="59" borderId="0" xfId="9" applyNumberFormat="1" applyFont="1" applyFill="1"/>
    <xf numFmtId="0" fontId="1" fillId="59" borderId="0" xfId="4" applyFill="1"/>
    <xf numFmtId="17" fontId="5" fillId="59" borderId="0" xfId="3" applyNumberFormat="1" applyFont="1" applyFill="1" applyAlignment="1">
      <alignment horizontal="center"/>
    </xf>
    <xf numFmtId="164" fontId="10" fillId="59" borderId="0" xfId="7" applyNumberFormat="1" applyFont="1" applyFill="1"/>
    <xf numFmtId="165" fontId="10" fillId="59" borderId="0" xfId="7" applyNumberFormat="1" applyFont="1" applyFill="1"/>
    <xf numFmtId="167" fontId="1" fillId="59" borderId="0" xfId="4" applyNumberFormat="1" applyFont="1" applyFill="1"/>
    <xf numFmtId="164" fontId="1" fillId="59" borderId="0" xfId="4" applyNumberFormat="1" applyFont="1" applyFill="1"/>
    <xf numFmtId="0" fontId="1" fillId="59" borderId="0" xfId="4" applyFont="1" applyFill="1"/>
    <xf numFmtId="164" fontId="1" fillId="59" borderId="0" xfId="1" applyNumberFormat="1" applyFont="1" applyFill="1"/>
    <xf numFmtId="165" fontId="10" fillId="59" borderId="0" xfId="1" applyNumberFormat="1" applyFont="1" applyFill="1"/>
    <xf numFmtId="43" fontId="1" fillId="59" borderId="0" xfId="4" applyNumberFormat="1" applyFont="1" applyFill="1"/>
    <xf numFmtId="9" fontId="1" fillId="59" borderId="0" xfId="4" applyNumberFormat="1" applyFont="1" applyFill="1"/>
    <xf numFmtId="164" fontId="0" fillId="59" borderId="0" xfId="5" applyNumberFormat="1" applyFont="1" applyFill="1"/>
    <xf numFmtId="165" fontId="0" fillId="59" borderId="0" xfId="5" applyNumberFormat="1" applyFont="1" applyFill="1"/>
    <xf numFmtId="166" fontId="0" fillId="59" borderId="0" xfId="6" applyNumberFormat="1" applyFont="1" applyFill="1"/>
    <xf numFmtId="165" fontId="1" fillId="59" borderId="0" xfId="4" applyNumberFormat="1" applyFill="1"/>
    <xf numFmtId="164" fontId="1" fillId="59" borderId="0" xfId="4" applyNumberFormat="1" applyFill="1"/>
    <xf numFmtId="9" fontId="1" fillId="59" borderId="0" xfId="2" applyFont="1" applyFill="1"/>
    <xf numFmtId="166" fontId="1" fillId="59" borderId="0" xfId="4" applyNumberFormat="1" applyFill="1"/>
    <xf numFmtId="43" fontId="1" fillId="59" borderId="0" xfId="4" applyNumberFormat="1" applyFill="1"/>
    <xf numFmtId="9" fontId="1" fillId="59" borderId="0" xfId="4" applyNumberFormat="1" applyFill="1"/>
    <xf numFmtId="0" fontId="0" fillId="59" borderId="0" xfId="0" applyFill="1"/>
    <xf numFmtId="164" fontId="0" fillId="59" borderId="0" xfId="1" applyNumberFormat="1" applyFont="1" applyFill="1"/>
    <xf numFmtId="164" fontId="0" fillId="59" borderId="2" xfId="1" applyNumberFormat="1" applyFont="1" applyFill="1" applyBorder="1"/>
    <xf numFmtId="164" fontId="0" fillId="59" borderId="0" xfId="1" applyNumberFormat="1" applyFont="1" applyFill="1" applyBorder="1"/>
    <xf numFmtId="43" fontId="0" fillId="59" borderId="0" xfId="0" applyNumberFormat="1" applyFill="1"/>
    <xf numFmtId="43" fontId="0" fillId="59" borderId="2" xfId="0" applyNumberFormat="1" applyFill="1" applyBorder="1"/>
    <xf numFmtId="43" fontId="0" fillId="59" borderId="0" xfId="1" applyFont="1" applyFill="1"/>
    <xf numFmtId="164" fontId="0" fillId="59" borderId="0" xfId="0" applyNumberFormat="1" applyFill="1"/>
    <xf numFmtId="43" fontId="0" fillId="59" borderId="2" xfId="1" applyNumberFormat="1" applyFont="1" applyFill="1" applyBorder="1"/>
    <xf numFmtId="43" fontId="0" fillId="59" borderId="0" xfId="1" applyNumberFormat="1" applyFont="1" applyFill="1"/>
    <xf numFmtId="0" fontId="0" fillId="59" borderId="2" xfId="0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17" fontId="6" fillId="0" borderId="2" xfId="0" quotePrefix="1" applyNumberFormat="1" applyFont="1" applyBorder="1"/>
    <xf numFmtId="0" fontId="6" fillId="0" borderId="2" xfId="0" applyFont="1" applyBorder="1" applyAlignment="1">
      <alignment horizontal="center"/>
    </xf>
    <xf numFmtId="9" fontId="6" fillId="0" borderId="0" xfId="2" applyFont="1"/>
    <xf numFmtId="192" fontId="6" fillId="0" borderId="0" xfId="2" applyNumberFormat="1" applyFont="1"/>
    <xf numFmtId="10" fontId="6" fillId="0" borderId="0" xfId="2" applyNumberFormat="1" applyFont="1"/>
    <xf numFmtId="192" fontId="6" fillId="0" borderId="0" xfId="2" applyNumberFormat="1" applyFont="1" applyAlignment="1">
      <alignment horizontal="center"/>
    </xf>
    <xf numFmtId="0" fontId="6" fillId="0" borderId="2" xfId="0" applyFont="1" applyBorder="1"/>
    <xf numFmtId="166" fontId="6" fillId="0" borderId="0" xfId="0" applyNumberFormat="1" applyFont="1"/>
    <xf numFmtId="193" fontId="6" fillId="0" borderId="0" xfId="0" applyNumberFormat="1" applyFont="1"/>
    <xf numFmtId="3" fontId="6" fillId="0" borderId="0" xfId="0" applyNumberFormat="1" applyFont="1"/>
    <xf numFmtId="194" fontId="6" fillId="0" borderId="0" xfId="0" applyNumberFormat="1" applyFont="1"/>
    <xf numFmtId="193" fontId="6" fillId="58" borderId="0" xfId="0" applyNumberFormat="1" applyFont="1" applyFill="1"/>
    <xf numFmtId="195" fontId="6" fillId="0" borderId="0" xfId="0" applyNumberFormat="1" applyFont="1"/>
    <xf numFmtId="0" fontId="6" fillId="0" borderId="0" xfId="0" applyFont="1" applyAlignment="1"/>
    <xf numFmtId="0" fontId="6" fillId="0" borderId="25" xfId="0" applyFont="1" applyBorder="1"/>
    <xf numFmtId="0" fontId="6" fillId="0" borderId="26" xfId="0" applyFont="1" applyBorder="1"/>
    <xf numFmtId="0" fontId="6" fillId="0" borderId="27" xfId="0" applyFont="1" applyBorder="1"/>
    <xf numFmtId="196" fontId="6" fillId="0" borderId="0" xfId="0" applyNumberFormat="1" applyFont="1"/>
    <xf numFmtId="41" fontId="14" fillId="60" borderId="0" xfId="11" applyNumberFormat="1" applyFont="1" applyFill="1" applyBorder="1"/>
    <xf numFmtId="0" fontId="70" fillId="0" borderId="0" xfId="0" applyFont="1" applyAlignment="1">
      <alignment horizontal="center"/>
    </xf>
    <xf numFmtId="0" fontId="6" fillId="0" borderId="28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29" xfId="0" applyFont="1" applyBorder="1" applyAlignment="1">
      <alignment wrapText="1"/>
    </xf>
    <xf numFmtId="0" fontId="6" fillId="0" borderId="0" xfId="0" applyFont="1" applyAlignment="1">
      <alignment horizontal="center"/>
    </xf>
    <xf numFmtId="17" fontId="4" fillId="0" borderId="2" xfId="3" applyNumberFormat="1" applyFont="1" applyBorder="1" applyAlignment="1">
      <alignment horizontal="center"/>
    </xf>
    <xf numFmtId="0" fontId="2" fillId="0" borderId="2" xfId="4" applyFont="1" applyBorder="1" applyAlignment="1">
      <alignment horizontal="center"/>
    </xf>
  </cellXfs>
  <cellStyles count="750">
    <cellStyle name="20% - Accent1 2" xfId="13"/>
    <cellStyle name="20% - Accent1 3" xfId="14"/>
    <cellStyle name="20% - Accent1 4" xfId="15"/>
    <cellStyle name="20% - Accent2 2" xfId="16"/>
    <cellStyle name="20% - Accent2 3" xfId="17"/>
    <cellStyle name="20% - Accent2 4" xfId="18"/>
    <cellStyle name="20% - Accent3 2" xfId="19"/>
    <cellStyle name="20% - Accent3 3" xfId="20"/>
    <cellStyle name="20% - Accent3 4" xfId="21"/>
    <cellStyle name="20% - Accent4 2" xfId="22"/>
    <cellStyle name="20% - Accent4 3" xfId="23"/>
    <cellStyle name="20% - Accent4 4" xfId="24"/>
    <cellStyle name="20% - Accent5 2" xfId="25"/>
    <cellStyle name="20% - Accent5 3" xfId="26"/>
    <cellStyle name="20% - Accent5 4" xfId="27"/>
    <cellStyle name="20% - Accent6 2" xfId="28"/>
    <cellStyle name="20% - Accent6 3" xfId="29"/>
    <cellStyle name="20% - Accent6 4" xfId="30"/>
    <cellStyle name="40% - Accent1 2" xfId="31"/>
    <cellStyle name="40% - Accent1 3" xfId="32"/>
    <cellStyle name="40% - Accent1 4" xfId="33"/>
    <cellStyle name="40% - Accent2 2" xfId="34"/>
    <cellStyle name="40% - Accent2 3" xfId="35"/>
    <cellStyle name="40% - Accent2 4" xfId="36"/>
    <cellStyle name="40% - Accent3 2" xfId="37"/>
    <cellStyle name="40% - Accent3 3" xfId="38"/>
    <cellStyle name="40% - Accent3 4" xfId="39"/>
    <cellStyle name="40% - Accent4 2" xfId="40"/>
    <cellStyle name="40% - Accent4 3" xfId="41"/>
    <cellStyle name="40% - Accent4 4" xfId="42"/>
    <cellStyle name="40% - Accent5 2" xfId="43"/>
    <cellStyle name="40% - Accent5 3" xfId="44"/>
    <cellStyle name="40% - Accent5 4" xfId="45"/>
    <cellStyle name="40% - Accent6 2" xfId="46"/>
    <cellStyle name="40% - Accent6 3" xfId="47"/>
    <cellStyle name="40% - Accent6 4" xfId="48"/>
    <cellStyle name="60% - Accent1 2" xfId="49"/>
    <cellStyle name="60% - Accent2 2" xfId="50"/>
    <cellStyle name="60% - Accent3 2" xfId="51"/>
    <cellStyle name="60% - Accent4 2" xfId="52"/>
    <cellStyle name="60% - Accent5 2" xfId="53"/>
    <cellStyle name="60% - Accent6 2" xfId="54"/>
    <cellStyle name="Accent1 2" xfId="55"/>
    <cellStyle name="Accent2 2" xfId="56"/>
    <cellStyle name="Accent3 2" xfId="57"/>
    <cellStyle name="Accent4 2" xfId="58"/>
    <cellStyle name="Accent5 2" xfId="59"/>
    <cellStyle name="Accent6 2" xfId="60"/>
    <cellStyle name="Bad 2" xfId="61"/>
    <cellStyle name="Calc Currency (0)" xfId="62"/>
    <cellStyle name="Calculation 2" xfId="63"/>
    <cellStyle name="Cancel" xfId="64"/>
    <cellStyle name="Check Cell 2" xfId="65"/>
    <cellStyle name="Column total in dollars" xfId="66"/>
    <cellStyle name="Comma" xfId="1" builtinId="3"/>
    <cellStyle name="Comma  - Style1" xfId="67"/>
    <cellStyle name="Comma  - Style2" xfId="68"/>
    <cellStyle name="Comma  - Style3" xfId="69"/>
    <cellStyle name="Comma  - Style4" xfId="70"/>
    <cellStyle name="Comma  - Style5" xfId="71"/>
    <cellStyle name="Comma  - Style6" xfId="72"/>
    <cellStyle name="Comma  - Style7" xfId="73"/>
    <cellStyle name="Comma  - Style8" xfId="74"/>
    <cellStyle name="Comma (0)" xfId="75"/>
    <cellStyle name="Comma [0] 2" xfId="76"/>
    <cellStyle name="Comma 10" xfId="77"/>
    <cellStyle name="Comma 10 2" xfId="78"/>
    <cellStyle name="Comma 11" xfId="79"/>
    <cellStyle name="Comma 12" xfId="80"/>
    <cellStyle name="Comma 13" xfId="7"/>
    <cellStyle name="Comma 13 2" xfId="81"/>
    <cellStyle name="Comma 14" xfId="82"/>
    <cellStyle name="Comma 15" xfId="83"/>
    <cellStyle name="Comma 16" xfId="84"/>
    <cellStyle name="Comma 17" xfId="85"/>
    <cellStyle name="Comma 17 2" xfId="86"/>
    <cellStyle name="Comma 18" xfId="87"/>
    <cellStyle name="Comma 19" xfId="88"/>
    <cellStyle name="Comma 2" xfId="89"/>
    <cellStyle name="Comma 2 10" xfId="90"/>
    <cellStyle name="Comma 2 12" xfId="91"/>
    <cellStyle name="Comma 2 2" xfId="92"/>
    <cellStyle name="Comma 2 2 2" xfId="93"/>
    <cellStyle name="Comma 2 2 2 2" xfId="94"/>
    <cellStyle name="Comma 2 3" xfId="95"/>
    <cellStyle name="Comma 2 4" xfId="96"/>
    <cellStyle name="Comma 2 5" xfId="97"/>
    <cellStyle name="Comma 2 6" xfId="98"/>
    <cellStyle name="Comma 2 7" xfId="99"/>
    <cellStyle name="Comma 2 8" xfId="100"/>
    <cellStyle name="Comma 2 9" xfId="101"/>
    <cellStyle name="Comma 20" xfId="102"/>
    <cellStyle name="Comma 21" xfId="103"/>
    <cellStyle name="Comma 22" xfId="104"/>
    <cellStyle name="Comma 23" xfId="105"/>
    <cellStyle name="Comma 24" xfId="106"/>
    <cellStyle name="Comma 25" xfId="107"/>
    <cellStyle name="Comma 26" xfId="108"/>
    <cellStyle name="Comma 27" xfId="109"/>
    <cellStyle name="Comma 28" xfId="110"/>
    <cellStyle name="Comma 29" xfId="111"/>
    <cellStyle name="Comma 3" xfId="112"/>
    <cellStyle name="Comma 3 2" xfId="113"/>
    <cellStyle name="Comma 3 3" xfId="114"/>
    <cellStyle name="Comma 3 4" xfId="115"/>
    <cellStyle name="Comma 30" xfId="116"/>
    <cellStyle name="Comma 31" xfId="117"/>
    <cellStyle name="Comma 32" xfId="118"/>
    <cellStyle name="Comma 33" xfId="119"/>
    <cellStyle name="Comma 34" xfId="120"/>
    <cellStyle name="Comma 35" xfId="121"/>
    <cellStyle name="Comma 36" xfId="122"/>
    <cellStyle name="Comma 37" xfId="123"/>
    <cellStyle name="Comma 4" xfId="124"/>
    <cellStyle name="Comma 4 2" xfId="125"/>
    <cellStyle name="Comma 4 2 2" xfId="126"/>
    <cellStyle name="Comma 4 3" xfId="127"/>
    <cellStyle name="Comma 4 4" xfId="128"/>
    <cellStyle name="Comma 4 4 2" xfId="5"/>
    <cellStyle name="Comma 5" xfId="129"/>
    <cellStyle name="Comma 5 2" xfId="130"/>
    <cellStyle name="Comma 6" xfId="131"/>
    <cellStyle name="Comma 6 2" xfId="132"/>
    <cellStyle name="Comma 6 2 2" xfId="133"/>
    <cellStyle name="Comma 6 3" xfId="134"/>
    <cellStyle name="Comma 7" xfId="135"/>
    <cellStyle name="Comma 7 2" xfId="136"/>
    <cellStyle name="Comma 7 2 2" xfId="137"/>
    <cellStyle name="Comma 8" xfId="138"/>
    <cellStyle name="Comma 9" xfId="139"/>
    <cellStyle name="Comma_GRID Rev Reqts - Normalized - Annual v1" xfId="3"/>
    <cellStyle name="Comma0" xfId="140"/>
    <cellStyle name="Comma0 - Style1" xfId="141"/>
    <cellStyle name="Comma0 - Style2" xfId="142"/>
    <cellStyle name="Comma0 - Style3" xfId="143"/>
    <cellStyle name="Comma0 - Style4" xfId="144"/>
    <cellStyle name="Comma0 2" xfId="145"/>
    <cellStyle name="Comma0 2 2" xfId="146"/>
    <cellStyle name="Comma0 3" xfId="147"/>
    <cellStyle name="Comma0 4" xfId="148"/>
    <cellStyle name="Comma0_1st Qtr 2009 Global Insight Factors" xfId="149"/>
    <cellStyle name="Comma1 - Style1" xfId="150"/>
    <cellStyle name="Curren - Style2" xfId="151"/>
    <cellStyle name="Curren - Style3" xfId="152"/>
    <cellStyle name="Currency 2" xfId="11"/>
    <cellStyle name="Currency 2 2" xfId="153"/>
    <cellStyle name="Currency 2 2 2" xfId="154"/>
    <cellStyle name="Currency 2 3" xfId="155"/>
    <cellStyle name="Currency 3" xfId="156"/>
    <cellStyle name="Currency 3 2" xfId="157"/>
    <cellStyle name="Currency 4" xfId="158"/>
    <cellStyle name="Currency 4 2" xfId="159"/>
    <cellStyle name="Currency 4 2 2" xfId="160"/>
    <cellStyle name="Currency 5" xfId="161"/>
    <cellStyle name="Currency 6" xfId="162"/>
    <cellStyle name="Currency 7" xfId="163"/>
    <cellStyle name="Currency No Comma" xfId="164"/>
    <cellStyle name="Currency(0)" xfId="165"/>
    <cellStyle name="Currency0" xfId="166"/>
    <cellStyle name="Currency0 2" xfId="167"/>
    <cellStyle name="Currency0 2 2" xfId="168"/>
    <cellStyle name="Currency0 3" xfId="169"/>
    <cellStyle name="Currency0 4" xfId="170"/>
    <cellStyle name="Custom - Style8" xfId="171"/>
    <cellStyle name="Data   - Style2" xfId="172"/>
    <cellStyle name="Date" xfId="173"/>
    <cellStyle name="Date - Style1" xfId="174"/>
    <cellStyle name="Date - Style3" xfId="175"/>
    <cellStyle name="Date 2" xfId="176"/>
    <cellStyle name="Date 2 2" xfId="177"/>
    <cellStyle name="Date 3" xfId="178"/>
    <cellStyle name="Date 4" xfId="179"/>
    <cellStyle name="Date_1st Qtr 2009 Global Insight Factors" xfId="180"/>
    <cellStyle name="Explanatory Text 2" xfId="181"/>
    <cellStyle name="Fixed" xfId="182"/>
    <cellStyle name="Fixed 2" xfId="183"/>
    <cellStyle name="Fixed 2 2" xfId="184"/>
    <cellStyle name="Fixed 3" xfId="185"/>
    <cellStyle name="Fixed 4" xfId="186"/>
    <cellStyle name="Fixed2 - Style2" xfId="187"/>
    <cellStyle name="General" xfId="188"/>
    <cellStyle name="Good 2" xfId="189"/>
    <cellStyle name="Grey" xfId="190"/>
    <cellStyle name="Grey 2" xfId="191"/>
    <cellStyle name="header" xfId="192"/>
    <cellStyle name="Header1" xfId="193"/>
    <cellStyle name="Header2" xfId="194"/>
    <cellStyle name="Heading 1 2" xfId="195"/>
    <cellStyle name="Heading 2 2" xfId="196"/>
    <cellStyle name="Heading 2 2 2" xfId="197"/>
    <cellStyle name="Heading 2 3" xfId="198"/>
    <cellStyle name="Heading 2 4" xfId="199"/>
    <cellStyle name="Heading 2 5" xfId="200"/>
    <cellStyle name="Heading 3 2" xfId="201"/>
    <cellStyle name="Heading 4 2" xfId="202"/>
    <cellStyle name="Heading1" xfId="203"/>
    <cellStyle name="Heading2" xfId="204"/>
    <cellStyle name="Hyperlink 2" xfId="205"/>
    <cellStyle name="Input [yellow]" xfId="206"/>
    <cellStyle name="Input [yellow] 2" xfId="207"/>
    <cellStyle name="Input 2" xfId="208"/>
    <cellStyle name="Inst. Sections" xfId="209"/>
    <cellStyle name="Inst. Subheading" xfId="210"/>
    <cellStyle name="Labels - Style3" xfId="211"/>
    <cellStyle name="Linked Cell 2" xfId="212"/>
    <cellStyle name="Marathon" xfId="213"/>
    <cellStyle name="MCP" xfId="214"/>
    <cellStyle name="Neutral 2" xfId="215"/>
    <cellStyle name="nONE" xfId="216"/>
    <cellStyle name="noninput" xfId="217"/>
    <cellStyle name="noninput 2" xfId="218"/>
    <cellStyle name="noninput 3" xfId="219"/>
    <cellStyle name="noninput 4" xfId="220"/>
    <cellStyle name="Normal" xfId="0" builtinId="0"/>
    <cellStyle name="Normal - Style1" xfId="221"/>
    <cellStyle name="Normal - Style2" xfId="222"/>
    <cellStyle name="Normal - Style3" xfId="223"/>
    <cellStyle name="Normal - Style4" xfId="224"/>
    <cellStyle name="Normal - Style5" xfId="225"/>
    <cellStyle name="Normal - Style6" xfId="226"/>
    <cellStyle name="Normal - Style7" xfId="227"/>
    <cellStyle name="Normal - Style8" xfId="228"/>
    <cellStyle name="Normal 10" xfId="229"/>
    <cellStyle name="Normal 10 2" xfId="230"/>
    <cellStyle name="Normal 10 3" xfId="231"/>
    <cellStyle name="Normal 10 3 2" xfId="4"/>
    <cellStyle name="Normal 10 4" xfId="232"/>
    <cellStyle name="Normal 100" xfId="233"/>
    <cellStyle name="Normal 101" xfId="234"/>
    <cellStyle name="Normal 102" xfId="235"/>
    <cellStyle name="Normal 103" xfId="236"/>
    <cellStyle name="Normal 104" xfId="237"/>
    <cellStyle name="Normal 105" xfId="238"/>
    <cellStyle name="Normal 106" xfId="239"/>
    <cellStyle name="Normal 107" xfId="240"/>
    <cellStyle name="Normal 108" xfId="241"/>
    <cellStyle name="Normal 109" xfId="242"/>
    <cellStyle name="Normal 11" xfId="243"/>
    <cellStyle name="Normal 11 2" xfId="244"/>
    <cellStyle name="Normal 110" xfId="245"/>
    <cellStyle name="Normal 111" xfId="246"/>
    <cellStyle name="Normal 112" xfId="247"/>
    <cellStyle name="Normal 113" xfId="248"/>
    <cellStyle name="Normal 114" xfId="249"/>
    <cellStyle name="Normal 115" xfId="250"/>
    <cellStyle name="Normal 116" xfId="251"/>
    <cellStyle name="Normal 117" xfId="252"/>
    <cellStyle name="Normal 118" xfId="253"/>
    <cellStyle name="Normal 119" xfId="254"/>
    <cellStyle name="Normal 12" xfId="9"/>
    <cellStyle name="Normal 12 2" xfId="255"/>
    <cellStyle name="Normal 120" xfId="256"/>
    <cellStyle name="Normal 121" xfId="257"/>
    <cellStyle name="Normal 122" xfId="258"/>
    <cellStyle name="Normal 123" xfId="259"/>
    <cellStyle name="Normal 124" xfId="260"/>
    <cellStyle name="Normal 125" xfId="261"/>
    <cellStyle name="Normal 126" xfId="262"/>
    <cellStyle name="Normal 127" xfId="263"/>
    <cellStyle name="Normal 128" xfId="264"/>
    <cellStyle name="Normal 129" xfId="265"/>
    <cellStyle name="Normal 13" xfId="266"/>
    <cellStyle name="Normal 130" xfId="267"/>
    <cellStyle name="Normal 131" xfId="268"/>
    <cellStyle name="Normal 132" xfId="269"/>
    <cellStyle name="Normal 133" xfId="270"/>
    <cellStyle name="Normal 134" xfId="271"/>
    <cellStyle name="Normal 135" xfId="272"/>
    <cellStyle name="Normal 136" xfId="273"/>
    <cellStyle name="Normal 137" xfId="274"/>
    <cellStyle name="Normal 138" xfId="275"/>
    <cellStyle name="Normal 139" xfId="276"/>
    <cellStyle name="Normal 14" xfId="277"/>
    <cellStyle name="Normal 140" xfId="278"/>
    <cellStyle name="Normal 141" xfId="279"/>
    <cellStyle name="Normal 142" xfId="280"/>
    <cellStyle name="Normal 143" xfId="281"/>
    <cellStyle name="Normal 144" xfId="282"/>
    <cellStyle name="Normal 145" xfId="283"/>
    <cellStyle name="Normal 146" xfId="284"/>
    <cellStyle name="Normal 147" xfId="285"/>
    <cellStyle name="Normal 148" xfId="286"/>
    <cellStyle name="Normal 149" xfId="287"/>
    <cellStyle name="Normal 15" xfId="288"/>
    <cellStyle name="Normal 15 2" xfId="289"/>
    <cellStyle name="Normal 150" xfId="290"/>
    <cellStyle name="Normal 151" xfId="291"/>
    <cellStyle name="Normal 152" xfId="292"/>
    <cellStyle name="Normal 153" xfId="293"/>
    <cellStyle name="Normal 154" xfId="294"/>
    <cellStyle name="Normal 155" xfId="295"/>
    <cellStyle name="Normal 156" xfId="296"/>
    <cellStyle name="Normal 157" xfId="297"/>
    <cellStyle name="Normal 158" xfId="298"/>
    <cellStyle name="Normal 159" xfId="299"/>
    <cellStyle name="Normal 16" xfId="300"/>
    <cellStyle name="Normal 160" xfId="301"/>
    <cellStyle name="Normal 161" xfId="302"/>
    <cellStyle name="Normal 162" xfId="303"/>
    <cellStyle name="Normal 163" xfId="304"/>
    <cellStyle name="Normal 164" xfId="305"/>
    <cellStyle name="Normal 165" xfId="306"/>
    <cellStyle name="Normal 166" xfId="307"/>
    <cellStyle name="Normal 167" xfId="308"/>
    <cellStyle name="Normal 168" xfId="309"/>
    <cellStyle name="Normal 169" xfId="310"/>
    <cellStyle name="Normal 17" xfId="311"/>
    <cellStyle name="Normal 170" xfId="312"/>
    <cellStyle name="Normal 171" xfId="313"/>
    <cellStyle name="Normal 172" xfId="314"/>
    <cellStyle name="Normal 173" xfId="315"/>
    <cellStyle name="Normal 174" xfId="316"/>
    <cellStyle name="Normal 175" xfId="317"/>
    <cellStyle name="Normal 176" xfId="318"/>
    <cellStyle name="Normal 177" xfId="319"/>
    <cellStyle name="Normal 178" xfId="320"/>
    <cellStyle name="Normal 179" xfId="321"/>
    <cellStyle name="Normal 18" xfId="322"/>
    <cellStyle name="Normal 18 2" xfId="323"/>
    <cellStyle name="Normal 180" xfId="324"/>
    <cellStyle name="Normal 181" xfId="325"/>
    <cellStyle name="Normal 182" xfId="326"/>
    <cellStyle name="Normal 183" xfId="327"/>
    <cellStyle name="Normal 184" xfId="328"/>
    <cellStyle name="Normal 185" xfId="329"/>
    <cellStyle name="Normal 186" xfId="330"/>
    <cellStyle name="Normal 187" xfId="331"/>
    <cellStyle name="Normal 188" xfId="332"/>
    <cellStyle name="Normal 189" xfId="333"/>
    <cellStyle name="Normal 19" xfId="334"/>
    <cellStyle name="Normal 190" xfId="335"/>
    <cellStyle name="Normal 191" xfId="336"/>
    <cellStyle name="Normal 192" xfId="337"/>
    <cellStyle name="Normal 193" xfId="338"/>
    <cellStyle name="Normal 194" xfId="339"/>
    <cellStyle name="Normal 195" xfId="340"/>
    <cellStyle name="Normal 196" xfId="341"/>
    <cellStyle name="Normal 197" xfId="342"/>
    <cellStyle name="Normal 198" xfId="343"/>
    <cellStyle name="Normal 199" xfId="344"/>
    <cellStyle name="Normal 2" xfId="345"/>
    <cellStyle name="Normal 2 10" xfId="346"/>
    <cellStyle name="Normal 2 11" xfId="347"/>
    <cellStyle name="Normal 2 2" xfId="348"/>
    <cellStyle name="Normal 2 2 2" xfId="349"/>
    <cellStyle name="Normal 2 2 3" xfId="350"/>
    <cellStyle name="Normal 2 2 4" xfId="351"/>
    <cellStyle name="Normal 2 3" xfId="352"/>
    <cellStyle name="Normal 2 3 2" xfId="353"/>
    <cellStyle name="Normal 2 4" xfId="354"/>
    <cellStyle name="Normal 2 5" xfId="355"/>
    <cellStyle name="Normal 2 6" xfId="356"/>
    <cellStyle name="Normal 2 7" xfId="357"/>
    <cellStyle name="Normal 2 8" xfId="358"/>
    <cellStyle name="Normal 2 9" xfId="359"/>
    <cellStyle name="Normal 20" xfId="360"/>
    <cellStyle name="Normal 200" xfId="361"/>
    <cellStyle name="Normal 201" xfId="362"/>
    <cellStyle name="Normal 202" xfId="363"/>
    <cellStyle name="Normal 203" xfId="364"/>
    <cellStyle name="Normal 204" xfId="365"/>
    <cellStyle name="Normal 205" xfId="366"/>
    <cellStyle name="Normal 206" xfId="367"/>
    <cellStyle name="Normal 207" xfId="368"/>
    <cellStyle name="Normal 208" xfId="369"/>
    <cellStyle name="Normal 209" xfId="370"/>
    <cellStyle name="Normal 21" xfId="371"/>
    <cellStyle name="Normal 210" xfId="372"/>
    <cellStyle name="Normal 211" xfId="373"/>
    <cellStyle name="Normal 212" xfId="374"/>
    <cellStyle name="Normal 213" xfId="375"/>
    <cellStyle name="Normal 214" xfId="376"/>
    <cellStyle name="Normal 215" xfId="377"/>
    <cellStyle name="Normal 216" xfId="378"/>
    <cellStyle name="Normal 217" xfId="379"/>
    <cellStyle name="Normal 218" xfId="380"/>
    <cellStyle name="Normal 219" xfId="381"/>
    <cellStyle name="Normal 22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0" xfId="394"/>
    <cellStyle name="Normal 231" xfId="395"/>
    <cellStyle name="Normal 232" xfId="396"/>
    <cellStyle name="Normal 233" xfId="397"/>
    <cellStyle name="Normal 234" xfId="398"/>
    <cellStyle name="Normal 235" xfId="399"/>
    <cellStyle name="Normal 236" xfId="400"/>
    <cellStyle name="Normal 237" xfId="401"/>
    <cellStyle name="Normal 238" xfId="402"/>
    <cellStyle name="Normal 239" xfId="403"/>
    <cellStyle name="Normal 24" xfId="404"/>
    <cellStyle name="Normal 24 2" xfId="405"/>
    <cellStyle name="Normal 240" xfId="406"/>
    <cellStyle name="Normal 240 2" xfId="407"/>
    <cellStyle name="Normal 241" xfId="408"/>
    <cellStyle name="Normal 241 2" xfId="409"/>
    <cellStyle name="Normal 241 3" xfId="410"/>
    <cellStyle name="Normal 242" xfId="411"/>
    <cellStyle name="Normal 243" xfId="412"/>
    <cellStyle name="Normal 244" xfId="413"/>
    <cellStyle name="Normal 245" xfId="414"/>
    <cellStyle name="Normal 246" xfId="415"/>
    <cellStyle name="Normal 247" xfId="416"/>
    <cellStyle name="Normal 248" xfId="417"/>
    <cellStyle name="Normal 249" xfId="418"/>
    <cellStyle name="Normal 25" xfId="419"/>
    <cellStyle name="Normal 250" xfId="420"/>
    <cellStyle name="Normal 251" xfId="421"/>
    <cellStyle name="Normal 252" xfId="422"/>
    <cellStyle name="Normal 253" xfId="423"/>
    <cellStyle name="Normal 254" xfId="424"/>
    <cellStyle name="Normal 255" xfId="425"/>
    <cellStyle name="Normal 256" xfId="426"/>
    <cellStyle name="Normal 257" xfId="427"/>
    <cellStyle name="Normal 258" xfId="428"/>
    <cellStyle name="Normal 259" xfId="429"/>
    <cellStyle name="Normal 26" xfId="430"/>
    <cellStyle name="Normal 260" xfId="431"/>
    <cellStyle name="Normal 261" xfId="432"/>
    <cellStyle name="Normal 262" xfId="433"/>
    <cellStyle name="Normal 263" xfId="434"/>
    <cellStyle name="Normal 264" xfId="435"/>
    <cellStyle name="Normal 265" xfId="436"/>
    <cellStyle name="Normal 266" xfId="437"/>
    <cellStyle name="Normal 267" xfId="438"/>
    <cellStyle name="Normal 268" xfId="439"/>
    <cellStyle name="Normal 269" xfId="440"/>
    <cellStyle name="Normal 27" xfId="441"/>
    <cellStyle name="Normal 270" xfId="442"/>
    <cellStyle name="Normal 28" xfId="443"/>
    <cellStyle name="Normal 29" xfId="444"/>
    <cellStyle name="Normal 3" xfId="445"/>
    <cellStyle name="Normal 3 2" xfId="446"/>
    <cellStyle name="Normal 3 3" xfId="447"/>
    <cellStyle name="Normal 3 3 2" xfId="448"/>
    <cellStyle name="Normal 3 4" xfId="449"/>
    <cellStyle name="Normal 30" xfId="450"/>
    <cellStyle name="Normal 31" xfId="451"/>
    <cellStyle name="Normal 32" xfId="452"/>
    <cellStyle name="Normal 33" xfId="453"/>
    <cellStyle name="Normal 34" xfId="454"/>
    <cellStyle name="Normal 35" xfId="455"/>
    <cellStyle name="Normal 36" xfId="456"/>
    <cellStyle name="Normal 37" xfId="457"/>
    <cellStyle name="Normal 38" xfId="458"/>
    <cellStyle name="Normal 39" xfId="459"/>
    <cellStyle name="Normal 4" xfId="460"/>
    <cellStyle name="Normal 4 2" xfId="461"/>
    <cellStyle name="Normal 4 3" xfId="462"/>
    <cellStyle name="Normal 40" xfId="463"/>
    <cellStyle name="Normal 41" xfId="464"/>
    <cellStyle name="Normal 42" xfId="465"/>
    <cellStyle name="Normal 43" xfId="466"/>
    <cellStyle name="Normal 44" xfId="467"/>
    <cellStyle name="Normal 45" xfId="468"/>
    <cellStyle name="Normal 46" xfId="469"/>
    <cellStyle name="Normal 47" xfId="470"/>
    <cellStyle name="Normal 48" xfId="471"/>
    <cellStyle name="Normal 49" xfId="472"/>
    <cellStyle name="Normal 5" xfId="473"/>
    <cellStyle name="Normal 5 2" xfId="474"/>
    <cellStyle name="Normal 5 2 2" xfId="475"/>
    <cellStyle name="Normal 5 3" xfId="476"/>
    <cellStyle name="Normal 50" xfId="477"/>
    <cellStyle name="Normal 51" xfId="478"/>
    <cellStyle name="Normal 52" xfId="479"/>
    <cellStyle name="Normal 53" xfId="480"/>
    <cellStyle name="Normal 54" xfId="481"/>
    <cellStyle name="Normal 55" xfId="482"/>
    <cellStyle name="Normal 56" xfId="483"/>
    <cellStyle name="Normal 57" xfId="484"/>
    <cellStyle name="Normal 58" xfId="485"/>
    <cellStyle name="Normal 59" xfId="486"/>
    <cellStyle name="Normal 6" xfId="487"/>
    <cellStyle name="Normal 6 2" xfId="488"/>
    <cellStyle name="Normal 6 2 2" xfId="489"/>
    <cellStyle name="Normal 6 3" xfId="490"/>
    <cellStyle name="Normal 6 4" xfId="491"/>
    <cellStyle name="Normal 6 4 2" xfId="492"/>
    <cellStyle name="Normal 60" xfId="493"/>
    <cellStyle name="Normal 61" xfId="494"/>
    <cellStyle name="Normal 62" xfId="495"/>
    <cellStyle name="Normal 63" xfId="496"/>
    <cellStyle name="Normal 64" xfId="497"/>
    <cellStyle name="Normal 65" xfId="498"/>
    <cellStyle name="Normal 66" xfId="499"/>
    <cellStyle name="Normal 67" xfId="500"/>
    <cellStyle name="Normal 68" xfId="501"/>
    <cellStyle name="Normal 69" xfId="502"/>
    <cellStyle name="Normal 7" xfId="503"/>
    <cellStyle name="Normal 7 2" xfId="504"/>
    <cellStyle name="Normal 70" xfId="505"/>
    <cellStyle name="Normal 71" xfId="506"/>
    <cellStyle name="Normal 72" xfId="507"/>
    <cellStyle name="Normal 73" xfId="508"/>
    <cellStyle name="Normal 74" xfId="509"/>
    <cellStyle name="Normal 75" xfId="510"/>
    <cellStyle name="Normal 76" xfId="511"/>
    <cellStyle name="Normal 77" xfId="512"/>
    <cellStyle name="Normal 78" xfId="513"/>
    <cellStyle name="Normal 79" xfId="514"/>
    <cellStyle name="Normal 8" xfId="515"/>
    <cellStyle name="Normal 8 2" xfId="516"/>
    <cellStyle name="Normal 80" xfId="517"/>
    <cellStyle name="Normal 81" xfId="518"/>
    <cellStyle name="Normal 82" xfId="519"/>
    <cellStyle name="Normal 83" xfId="520"/>
    <cellStyle name="Normal 84" xfId="521"/>
    <cellStyle name="Normal 85" xfId="522"/>
    <cellStyle name="Normal 86" xfId="523"/>
    <cellStyle name="Normal 87" xfId="524"/>
    <cellStyle name="Normal 88" xfId="525"/>
    <cellStyle name="Normal 89" xfId="526"/>
    <cellStyle name="Normal 9" xfId="527"/>
    <cellStyle name="Normal 90" xfId="528"/>
    <cellStyle name="Normal 91" xfId="529"/>
    <cellStyle name="Normal 92" xfId="530"/>
    <cellStyle name="Normal 93" xfId="531"/>
    <cellStyle name="Normal 94" xfId="532"/>
    <cellStyle name="Normal 95" xfId="533"/>
    <cellStyle name="Normal 96" xfId="534"/>
    <cellStyle name="Normal 97" xfId="535"/>
    <cellStyle name="Normal 98" xfId="536"/>
    <cellStyle name="Normal 99" xfId="537"/>
    <cellStyle name="Normal(0)" xfId="538"/>
    <cellStyle name="Normal_Actual NPC 2004 Workbook Clean up" xfId="8"/>
    <cellStyle name="Normal_Adjustment Template" xfId="10"/>
    <cellStyle name="Normal_Type I (00)" xfId="12"/>
    <cellStyle name="Note 2" xfId="539"/>
    <cellStyle name="Note 3" xfId="540"/>
    <cellStyle name="Note 4" xfId="541"/>
    <cellStyle name="Note 5" xfId="542"/>
    <cellStyle name="Number" xfId="543"/>
    <cellStyle name="Number 2" xfId="544"/>
    <cellStyle name="Output 2" xfId="545"/>
    <cellStyle name="Output Amounts" xfId="546"/>
    <cellStyle name="Output Line Items" xfId="547"/>
    <cellStyle name="Password" xfId="548"/>
    <cellStyle name="Percen - Style1" xfId="549"/>
    <cellStyle name="Percen - Style2" xfId="550"/>
    <cellStyle name="Percent" xfId="2" builtinId="5"/>
    <cellStyle name="Percent [2]" xfId="551"/>
    <cellStyle name="Percent 10" xfId="552"/>
    <cellStyle name="Percent 11" xfId="553"/>
    <cellStyle name="Percent 12" xfId="554"/>
    <cellStyle name="Percent 2" xfId="555"/>
    <cellStyle name="Percent 2 2" xfId="556"/>
    <cellStyle name="Percent 2 2 2" xfId="557"/>
    <cellStyle name="Percent 2 3" xfId="558"/>
    <cellStyle name="Percent 3" xfId="559"/>
    <cellStyle name="Percent 3 2" xfId="560"/>
    <cellStyle name="Percent 3 3" xfId="561"/>
    <cellStyle name="Percent 3 4" xfId="562"/>
    <cellStyle name="Percent 3 5" xfId="563"/>
    <cellStyle name="Percent 3 6" xfId="564"/>
    <cellStyle name="Percent 3 7" xfId="565"/>
    <cellStyle name="Percent 3 8" xfId="566"/>
    <cellStyle name="Percent 3 9" xfId="567"/>
    <cellStyle name="Percent 4" xfId="568"/>
    <cellStyle name="Percent 4 2" xfId="569"/>
    <cellStyle name="Percent 4 2 2" xfId="570"/>
    <cellStyle name="Percent 4 3" xfId="571"/>
    <cellStyle name="Percent 4 3 2" xfId="6"/>
    <cellStyle name="Percent 5" xfId="572"/>
    <cellStyle name="Percent 6" xfId="573"/>
    <cellStyle name="Percent 6 2" xfId="574"/>
    <cellStyle name="Percent 7" xfId="575"/>
    <cellStyle name="Percent 7 2" xfId="576"/>
    <cellStyle name="Percent 8" xfId="577"/>
    <cellStyle name="Percent 9" xfId="578"/>
    <cellStyle name="Percent(0)" xfId="579"/>
    <cellStyle name="Reset  - Style7" xfId="580"/>
    <cellStyle name="SAPBEXaggData" xfId="581"/>
    <cellStyle name="SAPBEXaggDataEmph" xfId="582"/>
    <cellStyle name="SAPBEXaggItem" xfId="583"/>
    <cellStyle name="SAPBEXaggItem 2" xfId="584"/>
    <cellStyle name="SAPBEXaggItem 3" xfId="585"/>
    <cellStyle name="SAPBEXaggItem 4" xfId="586"/>
    <cellStyle name="SAPBEXaggItem 5" xfId="587"/>
    <cellStyle name="SAPBEXaggItem 6" xfId="588"/>
    <cellStyle name="SAPBEXaggItem_Copy of xSAPtemp5457" xfId="589"/>
    <cellStyle name="SAPBEXaggItemX" xfId="590"/>
    <cellStyle name="SAPBEXchaText" xfId="591"/>
    <cellStyle name="SAPBEXchaText 2" xfId="592"/>
    <cellStyle name="SAPBEXchaText 3" xfId="593"/>
    <cellStyle name="SAPBEXchaText 4" xfId="594"/>
    <cellStyle name="SAPBEXchaText 5" xfId="595"/>
    <cellStyle name="SAPBEXchaText 6" xfId="596"/>
    <cellStyle name="SAPBEXchaText_Copy of xSAPtemp5457" xfId="597"/>
    <cellStyle name="SAPBEXexcBad7" xfId="598"/>
    <cellStyle name="SAPBEXexcBad8" xfId="599"/>
    <cellStyle name="SAPBEXexcBad9" xfId="600"/>
    <cellStyle name="SAPBEXexcCritical4" xfId="601"/>
    <cellStyle name="SAPBEXexcCritical5" xfId="602"/>
    <cellStyle name="SAPBEXexcCritical6" xfId="603"/>
    <cellStyle name="SAPBEXexcGood1" xfId="604"/>
    <cellStyle name="SAPBEXexcGood2" xfId="605"/>
    <cellStyle name="SAPBEXexcGood3" xfId="606"/>
    <cellStyle name="SAPBEXfilterDrill" xfId="607"/>
    <cellStyle name="SAPBEXfilterItem" xfId="608"/>
    <cellStyle name="SAPBEXfilterItem 2" xfId="609"/>
    <cellStyle name="SAPBEXfilterItem 3" xfId="610"/>
    <cellStyle name="SAPBEXfilterItem 4" xfId="611"/>
    <cellStyle name="SAPBEXfilterItem 5" xfId="612"/>
    <cellStyle name="SAPBEXfilterItem 6" xfId="613"/>
    <cellStyle name="SAPBEXfilterItem_Copy of xSAPtemp5457" xfId="614"/>
    <cellStyle name="SAPBEXfilterText" xfId="615"/>
    <cellStyle name="SAPBEXfilterText 2" xfId="616"/>
    <cellStyle name="SAPBEXfilterText 3" xfId="617"/>
    <cellStyle name="SAPBEXfilterText 4" xfId="618"/>
    <cellStyle name="SAPBEXfilterText 5" xfId="619"/>
    <cellStyle name="SAPBEXformats" xfId="620"/>
    <cellStyle name="SAPBEXheaderItem" xfId="621"/>
    <cellStyle name="SAPBEXheaderItem 2" xfId="622"/>
    <cellStyle name="SAPBEXheaderItem 3" xfId="623"/>
    <cellStyle name="SAPBEXheaderItem 4" xfId="624"/>
    <cellStyle name="SAPBEXheaderItem 5" xfId="625"/>
    <cellStyle name="SAPBEXheaderItem 6" xfId="626"/>
    <cellStyle name="SAPBEXheaderItem 7" xfId="627"/>
    <cellStyle name="SAPBEXheaderItem_Copy of xSAPtemp5457" xfId="628"/>
    <cellStyle name="SAPBEXheaderText" xfId="629"/>
    <cellStyle name="SAPBEXheaderText 2" xfId="630"/>
    <cellStyle name="SAPBEXheaderText 3" xfId="631"/>
    <cellStyle name="SAPBEXheaderText 4" xfId="632"/>
    <cellStyle name="SAPBEXheaderText 5" xfId="633"/>
    <cellStyle name="SAPBEXheaderText 6" xfId="634"/>
    <cellStyle name="SAPBEXheaderText 7" xfId="635"/>
    <cellStyle name="SAPBEXheaderText_Copy of xSAPtemp5457" xfId="636"/>
    <cellStyle name="SAPBEXHLevel0" xfId="637"/>
    <cellStyle name="SAPBEXHLevel0 2" xfId="638"/>
    <cellStyle name="SAPBEXHLevel0 3" xfId="639"/>
    <cellStyle name="SAPBEXHLevel0 4" xfId="640"/>
    <cellStyle name="SAPBEXHLevel0 5" xfId="641"/>
    <cellStyle name="SAPBEXHLevel0X" xfId="642"/>
    <cellStyle name="SAPBEXHLevel0X 2" xfId="643"/>
    <cellStyle name="SAPBEXHLevel0X 3" xfId="644"/>
    <cellStyle name="SAPBEXHLevel0X 4" xfId="645"/>
    <cellStyle name="SAPBEXHLevel0X 5" xfId="646"/>
    <cellStyle name="SAPBEXHLevel1" xfId="647"/>
    <cellStyle name="SAPBEXHLevel1 2" xfId="648"/>
    <cellStyle name="SAPBEXHLevel1 3" xfId="649"/>
    <cellStyle name="SAPBEXHLevel1 4" xfId="650"/>
    <cellStyle name="SAPBEXHLevel1 5" xfId="651"/>
    <cellStyle name="SAPBEXHLevel1X" xfId="652"/>
    <cellStyle name="SAPBEXHLevel1X 2" xfId="653"/>
    <cellStyle name="SAPBEXHLevel1X 3" xfId="654"/>
    <cellStyle name="SAPBEXHLevel1X 4" xfId="655"/>
    <cellStyle name="SAPBEXHLevel1X 5" xfId="656"/>
    <cellStyle name="SAPBEXHLevel2" xfId="657"/>
    <cellStyle name="SAPBEXHLevel2 2" xfId="658"/>
    <cellStyle name="SAPBEXHLevel2 3" xfId="659"/>
    <cellStyle name="SAPBEXHLevel2 4" xfId="660"/>
    <cellStyle name="SAPBEXHLevel2 5" xfId="661"/>
    <cellStyle name="SAPBEXHLevel2X" xfId="662"/>
    <cellStyle name="SAPBEXHLevel2X 2" xfId="663"/>
    <cellStyle name="SAPBEXHLevel2X 3" xfId="664"/>
    <cellStyle name="SAPBEXHLevel2X 4" xfId="665"/>
    <cellStyle name="SAPBEXHLevel2X 5" xfId="666"/>
    <cellStyle name="SAPBEXHLevel3" xfId="667"/>
    <cellStyle name="SAPBEXHLevel3 2" xfId="668"/>
    <cellStyle name="SAPBEXHLevel3 3" xfId="669"/>
    <cellStyle name="SAPBEXHLevel3 4" xfId="670"/>
    <cellStyle name="SAPBEXHLevel3 5" xfId="671"/>
    <cellStyle name="SAPBEXHLevel3X" xfId="672"/>
    <cellStyle name="SAPBEXHLevel3X 2" xfId="673"/>
    <cellStyle name="SAPBEXHLevel3X 3" xfId="674"/>
    <cellStyle name="SAPBEXHLevel3X 4" xfId="675"/>
    <cellStyle name="SAPBEXHLevel3X 5" xfId="676"/>
    <cellStyle name="SAPBEXresData" xfId="677"/>
    <cellStyle name="SAPBEXresDataEmph" xfId="678"/>
    <cellStyle name="SAPBEXresItem" xfId="679"/>
    <cellStyle name="SAPBEXresItemX" xfId="680"/>
    <cellStyle name="SAPBEXstdData" xfId="681"/>
    <cellStyle name="SAPBEXstdData 2" xfId="682"/>
    <cellStyle name="SAPBEXstdData 3" xfId="683"/>
    <cellStyle name="SAPBEXstdData 4" xfId="684"/>
    <cellStyle name="SAPBEXstdData 5" xfId="685"/>
    <cellStyle name="SAPBEXstdData 6" xfId="686"/>
    <cellStyle name="SAPBEXstdData_Copy of xSAPtemp5457" xfId="687"/>
    <cellStyle name="SAPBEXstdDataEmph" xfId="688"/>
    <cellStyle name="SAPBEXstdItem" xfId="689"/>
    <cellStyle name="SAPBEXstdItem 2" xfId="690"/>
    <cellStyle name="SAPBEXstdItem 3" xfId="691"/>
    <cellStyle name="SAPBEXstdItem 4" xfId="692"/>
    <cellStyle name="SAPBEXstdItem 5" xfId="693"/>
    <cellStyle name="SAPBEXstdItem 6" xfId="694"/>
    <cellStyle name="SAPBEXstdItem_Copy of xSAPtemp5457" xfId="695"/>
    <cellStyle name="SAPBEXstdItemX" xfId="696"/>
    <cellStyle name="SAPBEXstdItemX 2" xfId="697"/>
    <cellStyle name="SAPBEXstdItemX 3" xfId="698"/>
    <cellStyle name="SAPBEXstdItemX 4" xfId="699"/>
    <cellStyle name="SAPBEXstdItemX 5" xfId="700"/>
    <cellStyle name="SAPBEXstdItemX 6" xfId="701"/>
    <cellStyle name="SAPBEXstdItemX_Copy of xSAPtemp5457" xfId="702"/>
    <cellStyle name="SAPBEXtitle" xfId="703"/>
    <cellStyle name="SAPBEXtitle 2" xfId="704"/>
    <cellStyle name="SAPBEXtitle 3" xfId="705"/>
    <cellStyle name="SAPBEXtitle 4" xfId="706"/>
    <cellStyle name="SAPBEXtitle 5" xfId="707"/>
    <cellStyle name="SAPBEXtitle 6" xfId="708"/>
    <cellStyle name="SAPBEXtitle 7" xfId="709"/>
    <cellStyle name="SAPBEXtitle_Copy of xSAPtemp5457" xfId="710"/>
    <cellStyle name="SAPBEXundefined" xfId="711"/>
    <cellStyle name="Shade" xfId="712"/>
    <cellStyle name="Special" xfId="713"/>
    <cellStyle name="STYL1 - Style1" xfId="714"/>
    <cellStyle name="Style 1" xfId="715"/>
    <cellStyle name="Style 27" xfId="716"/>
    <cellStyle name="Style 35" xfId="717"/>
    <cellStyle name="Style 35 2" xfId="718"/>
    <cellStyle name="Style 36" xfId="719"/>
    <cellStyle name="Style 36 2" xfId="720"/>
    <cellStyle name="Table  - Style6" xfId="721"/>
    <cellStyle name="Text" xfId="722"/>
    <cellStyle name="Title  - Style1" xfId="723"/>
    <cellStyle name="Title 2" xfId="724"/>
    <cellStyle name="Titles" xfId="725"/>
    <cellStyle name="Titles 2" xfId="726"/>
    <cellStyle name="Total 2" xfId="727"/>
    <cellStyle name="Total 2 2" xfId="728"/>
    <cellStyle name="Total 3" xfId="729"/>
    <cellStyle name="Total 4" xfId="730"/>
    <cellStyle name="Total 5" xfId="731"/>
    <cellStyle name="Total2 - Style2" xfId="732"/>
    <cellStyle name="TotCol - Style5" xfId="733"/>
    <cellStyle name="TotRow - Style4" xfId="734"/>
    <cellStyle name="TRANSMISSION RELIABILITY PORTION OF PROJECT" xfId="735"/>
    <cellStyle name="Tusental (0)_pldt" xfId="736"/>
    <cellStyle name="Tusental_pldt" xfId="737"/>
    <cellStyle name="Underl - Style4" xfId="738"/>
    <cellStyle name="UNLocked" xfId="739"/>
    <cellStyle name="Unprot" xfId="740"/>
    <cellStyle name="Unprot 2" xfId="741"/>
    <cellStyle name="Unprot 3" xfId="742"/>
    <cellStyle name="Unprot 4" xfId="743"/>
    <cellStyle name="Unprot$" xfId="744"/>
    <cellStyle name="Unprot_Book4 (11) (2)" xfId="745"/>
    <cellStyle name="Unprotect" xfId="746"/>
    <cellStyle name="Valuta (0)_pldt" xfId="747"/>
    <cellStyle name="Valuta_pldt" xfId="748"/>
    <cellStyle name="Warning Text 2" xfId="749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Relationship Id="rId61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externalLink" Target="externalLinks/externalLink50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PD\SLREG1\ARCHIVE\2006\0306%20SEMI\Tab%20%238%20-%20Rate%20Base\Major%20Plant%20Additions\Major%20Plant%20Addition%20Adjustmen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HIVE\2010\UT%20GRC%20Jun12%20(6_10%20Base,%206_12%20Test)\Models\Test%20Period\UT%20JAM%20June%202012%20GRC_FI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4\Balanced%20Scorecard\2005%20Comparisons\ROE%20-%20Q3\Bus%20U%20Comparisons\2005%20Run%20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tt\FORECAST\PE_Financial%20Forecast_2008_GRID%20Dat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ARCHIVE\2007\SEMI%20Dec%202007\Models\Idaho\RAM%20Semi%20Dec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ewweb.pacificorp.com/REGULATN/ER/0306%20Idaho%20GRC/FY%2006%20Models/RAM%20FY06%20ID%20MS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USER\CraigS\Misc%20files\RAM%20test%20mode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ttachmen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ding\Structuring%20&amp;%20Pricing\Models\NatGasCurve\Gas%20Forward%20Price%20Curv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CA\PwrStat\Penny\LARGEQUALIFIED\Qf99\Hdiv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hared\Trading\Structuring%20&amp;%20Pricing\Models\NatGasCurve\Gas%20Forward%20Price%20Curv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HIVE\2009\WY%20GRC%20DEC%202010%20-%20Pro%20Forma\5%20-%20NPC\NPC\Sept%2011\_WY%20GRC%20CY2010%20NPC%20Study%20(GOLD)_2009%2009%2011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anne\SAP\RC_CCvlooku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PD\SLREG1\ARCHIVE\2010\UT%20GRC%20Jun12%20(6_10%20Base,%206_12%20Test)\Cleaned-up%20Adj%20Files\2%20-%20Alternative\3.4%20REC%20Revenues%20UT%20GRC%20Jun2012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TT\FORECAST\Wyoming%20PCAM%20-%2010%20year%20Deferral%20-%20Calculation%20(Settlement%20Revision)_0515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1566\Local%20Settings\Temporary%20Internet%20Files\Content.Outlook\MFLJKWXJ\Budget%20Recovery-YTDDec2010B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tt\FORECAST\Forecasts2008\PE_Financial%20Forecast_2008_Valu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PD\SLREG1\ARCHIVE\2006\SEMI%20Mar%202006\Tab%20%234%20-%20O&amp;M\ID%20DSM%20Irrigation\GLPCA%20514511%20Sept%2020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5771\Local%20Settings\Temporary%20Internet%20Files\Content.Outlook\YGLOCDP3\CA%20ECAC%202011%20Deferral%20Calculation_2011%2007%2021%20CONF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ARCHIVE\2006\SEMI%20Mar%202006\Tab%20%235%20-%20NPC\Normalized%20NPC\Semi-Annual%20(Apr2006-Mar2007)_2006Jun09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REG1\ARCHIVE\2000\Oregon%20SB1149\CA%20Removed\1999%20RFM%20(CA%20and%20Centralia%20Removed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14818\LOCALS~1\Temp\xSAPtemp82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rge%20Qf's\Qf03\FALLS\Falls200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ER\1206%20Semi\Tab%20%235%20NPC\NPC%20Adjustment\SA(WCA)_Allocation%20Table_2007Apr0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MAP\LRF\Rate%20Cases\2009%20Rate%20Cases\Wyoming%20GRC%202009\Monthly%20Sales%20Forecast\TOT%20MW%20only%20Annual%20and%20Monthly_07092009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TT\FORECAST\10Year\2008Version\PE_Financial%20Forecast_10Year_V1e_20080908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1\Integration%20plans\Rate%20design%20options\Wyo%202001%20COS%20Summary%20-%201st%20Draf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HIVE\2009\Results%20-%20June%202009\5%20-%20NPC\NPC_5.1\Back%20up\BW%20Report%20for%20447%20-%20June%202009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p12508\Temporary%20Internet%20Files\OLK49\MGMT%20FEE%20ACTUALS%20CY2002%20%20FY2003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EMP\RAM%20Mar%20200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c\2004_05\Actuals\09_December%2004\PPW%20CEC_Board\CEC%20Meeting\02_03_Financial%20Results%20vs%20Budget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tt\FORECAST\BaseEFOR_102207%20(Revised%20OEA%20&amp;%20Outage%20Schedule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over Sheet"/>
      <sheetName val="Lead Sheet"/>
      <sheetName val="Summary"/>
      <sheetName val="Apr 06 - Mar 07 Cap Add Detail"/>
      <sheetName val="Currant Creek"/>
      <sheetName val="Backup"/>
      <sheetName val="Apr 06 - Mar 07 Adds"/>
      <sheetName val="Apr 05 - Mar 06 Adds"/>
      <sheetName val="Issue Card"/>
      <sheetName val="Apr 05 - Mar 06 Cap Add Detail"/>
      <sheetName val="DIT - Type 2"/>
      <sheetName val="DIT - Type 3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Function"/>
      <sheetName val="Function1149"/>
      <sheetName val="Non-NPC Results"/>
      <sheetName val="Results"/>
      <sheetName val="Report"/>
      <sheetName val="NRO"/>
      <sheetName val="UTCR"/>
      <sheetName val="ADJ"/>
      <sheetName val="URO"/>
      <sheetName val="Hydro Endowment Fixed Dollar"/>
      <sheetName val="ECD"/>
      <sheetName val="Unadj Data for RAM"/>
      <sheetName val="Variables"/>
      <sheetName val="Inputs"/>
      <sheetName val="Factors"/>
      <sheetName val="Adjustments"/>
      <sheetName val="Adj Summary"/>
      <sheetName val="CWC"/>
      <sheetName val="WelcomeDialog"/>
      <sheetName val="Macro"/>
    </sheetNames>
    <sheetDataSet>
      <sheetData sheetId="0" refreshError="1"/>
      <sheetData sheetId="1">
        <row r="6">
          <cell r="E6" t="str">
            <v>ACCMDIT</v>
          </cell>
          <cell r="F6" t="str">
            <v>Deferred Income Tax - Balance</v>
          </cell>
          <cell r="I6">
            <v>0.74406233694967183</v>
          </cell>
          <cell r="J6">
            <v>0.12317119998319935</v>
          </cell>
          <cell r="K6">
            <v>0.12524049399159909</v>
          </cell>
          <cell r="L6">
            <v>0</v>
          </cell>
          <cell r="M6">
            <v>2.7328635179450817E-3</v>
          </cell>
          <cell r="N6">
            <v>4.7931055575846926E-3</v>
          </cell>
          <cell r="O6">
            <v>0</v>
          </cell>
          <cell r="P6">
            <v>0</v>
          </cell>
        </row>
        <row r="7">
          <cell r="E7" t="str">
            <v>CWC</v>
          </cell>
          <cell r="F7" t="str">
            <v>Cash Working Capital</v>
          </cell>
          <cell r="I7">
            <v>0.8026679385786526</v>
          </cell>
          <cell r="J7">
            <v>5.2231044939381216E-2</v>
          </cell>
          <cell r="K7">
            <v>9.4373482500602859E-2</v>
          </cell>
          <cell r="L7">
            <v>-1.5983293504785319E-3</v>
          </cell>
          <cell r="M7">
            <v>2.1403812025697102E-2</v>
          </cell>
          <cell r="N7">
            <v>1.8198563659568096E-2</v>
          </cell>
          <cell r="O7">
            <v>1.2723487646576891E-2</v>
          </cell>
          <cell r="P7">
            <v>0</v>
          </cell>
        </row>
        <row r="8">
          <cell r="E8" t="str">
            <v>D_SPLIT</v>
          </cell>
          <cell r="F8" t="str">
            <v>Distribution Slit between Functions</v>
          </cell>
          <cell r="I8">
            <v>0</v>
          </cell>
          <cell r="J8">
            <v>0</v>
          </cell>
          <cell r="K8">
            <v>0.96458204329392561</v>
          </cell>
          <cell r="L8">
            <v>0</v>
          </cell>
          <cell r="M8">
            <v>0</v>
          </cell>
          <cell r="N8">
            <v>3.5417956706074387E-2</v>
          </cell>
          <cell r="O8">
            <v>0</v>
          </cell>
          <cell r="P8">
            <v>0</v>
          </cell>
        </row>
        <row r="9">
          <cell r="E9" t="str">
            <v>DITEXP</v>
          </cell>
          <cell r="F9" t="str">
            <v>Deferred Income Tax - Expense</v>
          </cell>
          <cell r="I9">
            <v>0.88178160231265068</v>
          </cell>
          <cell r="J9">
            <v>-3.803437528428235E-2</v>
          </cell>
          <cell r="K9">
            <v>0.12241921252625601</v>
          </cell>
          <cell r="L9">
            <v>0</v>
          </cell>
          <cell r="M9">
            <v>2.7389497420275057E-2</v>
          </cell>
          <cell r="N9">
            <v>6.4440630251003791E-3</v>
          </cell>
          <cell r="O9">
            <v>0</v>
          </cell>
          <cell r="P9">
            <v>0</v>
          </cell>
        </row>
        <row r="10">
          <cell r="E10" t="str">
            <v>FIT</v>
          </cell>
          <cell r="F10" t="str">
            <v>Federal Income Taxes</v>
          </cell>
          <cell r="I10">
            <v>2.8071400609221246</v>
          </cell>
          <cell r="J10">
            <v>0.49595224734724253</v>
          </cell>
          <cell r="K10">
            <v>0.46287106055320382</v>
          </cell>
          <cell r="L10">
            <v>1.5246131148051756E-2</v>
          </cell>
          <cell r="M10">
            <v>-1.4236975675262623E-2</v>
          </cell>
          <cell r="N10">
            <v>-1.7592651348985414E-2</v>
          </cell>
          <cell r="O10">
            <v>4.7634068392517347E-2</v>
          </cell>
          <cell r="P10">
            <v>-1.6980337805632384E-307</v>
          </cell>
        </row>
        <row r="11">
          <cell r="E11" t="str">
            <v>GP</v>
          </cell>
          <cell r="F11" t="str">
            <v>Gross Plant</v>
          </cell>
          <cell r="I11">
            <v>0.46386695654240023</v>
          </cell>
          <cell r="J11">
            <v>0.22235400837427549</v>
          </cell>
          <cell r="K11">
            <v>0.28974509350930505</v>
          </cell>
          <cell r="L11">
            <v>0</v>
          </cell>
          <cell r="M11">
            <v>5.9307397887338109E-3</v>
          </cell>
          <cell r="N11">
            <v>1.4272419810076535E-2</v>
          </cell>
          <cell r="O11">
            <v>3.8307819752087593E-3</v>
          </cell>
          <cell r="P11">
            <v>0</v>
          </cell>
        </row>
        <row r="12">
          <cell r="E12" t="str">
            <v>IBT</v>
          </cell>
          <cell r="F12" t="str">
            <v>Income Before Taxes</v>
          </cell>
          <cell r="I12">
            <v>3.2727162891058099</v>
          </cell>
          <cell r="J12">
            <v>0.65260498248173482</v>
          </cell>
          <cell r="K12">
            <v>0.60907468809618859</v>
          </cell>
          <cell r="L12">
            <v>2.006181281364823E-2</v>
          </cell>
          <cell r="M12">
            <v>-1.8733902932881435E-2</v>
          </cell>
          <cell r="N12">
            <v>-2.3149510838638053E-2</v>
          </cell>
          <cell r="O12">
            <v>6.2679886088039871E-2</v>
          </cell>
          <cell r="P12">
            <v>-2.2343790385972271E-307</v>
          </cell>
        </row>
        <row r="13">
          <cell r="E13" t="str">
            <v>NP</v>
          </cell>
          <cell r="F13" t="str">
            <v>Net Plant</v>
          </cell>
          <cell r="I13">
            <v>0.43357145282064308</v>
          </cell>
          <cell r="J13">
            <v>0.24861136089124089</v>
          </cell>
          <cell r="K13">
            <v>0.30117012921074332</v>
          </cell>
          <cell r="L13">
            <v>0</v>
          </cell>
          <cell r="M13">
            <v>2.5929127147060814E-3</v>
          </cell>
          <cell r="N13">
            <v>1.1997658995377872E-2</v>
          </cell>
          <cell r="O13">
            <v>2.0564853672885358E-3</v>
          </cell>
          <cell r="P13">
            <v>0</v>
          </cell>
        </row>
        <row r="14">
          <cell r="E14" t="str">
            <v>PT</v>
          </cell>
          <cell r="F14" t="str">
            <v>Production / Transmission</v>
          </cell>
          <cell r="I14">
            <v>0.6947619016507034</v>
          </cell>
          <cell r="J14">
            <v>0.30523809834929649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 t="str">
            <v>PTD</v>
          </cell>
          <cell r="F15" t="str">
            <v>Prod, Trans, Dist Plant</v>
          </cell>
          <cell r="I15">
            <v>0.50594439588579854</v>
          </cell>
          <cell r="J15">
            <v>0.22228263366736442</v>
          </cell>
          <cell r="K15">
            <v>0.26214732714566985</v>
          </cell>
          <cell r="L15">
            <v>0</v>
          </cell>
          <cell r="M15">
            <v>0</v>
          </cell>
          <cell r="N15">
            <v>9.625643301167313E-3</v>
          </cell>
          <cell r="O15">
            <v>0</v>
          </cell>
          <cell r="P15">
            <v>0</v>
          </cell>
        </row>
        <row r="16">
          <cell r="E16" t="str">
            <v>REVREQ</v>
          </cell>
          <cell r="F16" t="str">
            <v>Revenue Requirement</v>
          </cell>
          <cell r="I16">
            <v>0.43067652064261175</v>
          </cell>
          <cell r="J16">
            <v>6.4596659526414996E-2</v>
          </cell>
          <cell r="K16">
            <v>9.9650208012140279E-2</v>
          </cell>
          <cell r="L16">
            <v>-2.1191032595397146E-3</v>
          </cell>
          <cell r="M16">
            <v>1.3529676450522677E-2</v>
          </cell>
          <cell r="N16">
            <v>1.258843844432548E-2</v>
          </cell>
          <cell r="O16">
            <v>3.4281327977012488E-3</v>
          </cell>
          <cell r="P16">
            <v>2.3601455898927627E-308</v>
          </cell>
        </row>
        <row r="17">
          <cell r="E17" t="str">
            <v>T_SPLIT</v>
          </cell>
          <cell r="F17" t="str">
            <v>Transmission Split</v>
          </cell>
          <cell r="I17">
            <v>2.3924212310843164E-2</v>
          </cell>
          <cell r="J17">
            <v>0.97607578768915693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 t="str">
            <v>TD</v>
          </cell>
          <cell r="F18" t="str">
            <v>Transmission / Distribution</v>
          </cell>
          <cell r="I18">
            <v>0</v>
          </cell>
          <cell r="J18">
            <v>0.4499142036166105</v>
          </cell>
          <cell r="K18">
            <v>0.53060288146245604</v>
          </cell>
          <cell r="L18">
            <v>0</v>
          </cell>
          <cell r="M18">
            <v>0</v>
          </cell>
          <cell r="N18">
            <v>1.9482914920933337E-2</v>
          </cell>
          <cell r="O18">
            <v>0</v>
          </cell>
          <cell r="P18">
            <v>0</v>
          </cell>
        </row>
        <row r="20">
          <cell r="F20" t="str">
            <v>External Factors</v>
          </cell>
        </row>
        <row r="21">
          <cell r="E21" t="str">
            <v>ANC</v>
          </cell>
          <cell r="F21" t="str">
            <v>Ancillary Function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 t="str">
            <v>B_CENTER</v>
          </cell>
          <cell r="F22" t="str">
            <v>Business Centers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0.7453435853450836</v>
          </cell>
          <cell r="N22">
            <v>0</v>
          </cell>
          <cell r="O22">
            <v>0.25465641465491645</v>
          </cell>
          <cell r="P22">
            <v>0</v>
          </cell>
        </row>
        <row r="23">
          <cell r="E23" t="str">
            <v>BOOKDEPR</v>
          </cell>
          <cell r="F23" t="str">
            <v>Book Depreciation</v>
          </cell>
          <cell r="I23">
            <v>0.48456504373627141</v>
          </cell>
          <cell r="J23">
            <v>0.15581548638384826</v>
          </cell>
          <cell r="K23">
            <v>0.34206650073928169</v>
          </cell>
          <cell r="L23">
            <v>0</v>
          </cell>
          <cell r="M23">
            <v>3.6289634797339351E-3</v>
          </cell>
          <cell r="N23">
            <v>1.3924005660864634E-2</v>
          </cell>
          <cell r="O23">
            <v>0</v>
          </cell>
          <cell r="P23">
            <v>0</v>
          </cell>
        </row>
        <row r="24">
          <cell r="E24" t="str">
            <v>C_METER</v>
          </cell>
          <cell r="F24" t="str">
            <v>Customer Metering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</row>
        <row r="25">
          <cell r="E25" t="str">
            <v>C_SERVICE</v>
          </cell>
          <cell r="F25" t="str">
            <v>Customer Other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0</v>
          </cell>
        </row>
        <row r="26">
          <cell r="E26" t="str">
            <v>COM_EQ</v>
          </cell>
          <cell r="F26" t="str">
            <v>Communication Equipment Acct 397</v>
          </cell>
          <cell r="I26">
            <v>0.15943399999999999</v>
          </cell>
          <cell r="J26">
            <v>0.393847</v>
          </cell>
          <cell r="K26">
            <v>0.43275400000000003</v>
          </cell>
          <cell r="L26">
            <v>0</v>
          </cell>
          <cell r="M26">
            <v>0</v>
          </cell>
          <cell r="N26">
            <v>0</v>
          </cell>
          <cell r="O26">
            <v>1.3965E-2</v>
          </cell>
          <cell r="P26">
            <v>0</v>
          </cell>
        </row>
        <row r="27">
          <cell r="E27" t="str">
            <v>CSS_SYS</v>
          </cell>
          <cell r="F27" t="str">
            <v>CSS System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0.55000000000000004</v>
          </cell>
          <cell r="N27">
            <v>0.18</v>
          </cell>
          <cell r="O27">
            <v>0.27</v>
          </cell>
          <cell r="P27">
            <v>0</v>
          </cell>
        </row>
        <row r="28">
          <cell r="E28" t="str">
            <v>CUST</v>
          </cell>
          <cell r="F28" t="str">
            <v>Customer Billing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</row>
        <row r="29">
          <cell r="E29" t="str">
            <v>CUST901</v>
          </cell>
          <cell r="F29" t="str">
            <v>Supervision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0.63457532731382549</v>
          </cell>
          <cell r="N29">
            <v>-6.989238368249602E-2</v>
          </cell>
          <cell r="O29">
            <v>0.43531705636867046</v>
          </cell>
          <cell r="P29">
            <v>0</v>
          </cell>
        </row>
        <row r="30">
          <cell r="E30" t="str">
            <v>CUST903</v>
          </cell>
          <cell r="F30" t="str">
            <v>Cust. Records &amp; Coll. Exp.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0.59614166233523391</v>
          </cell>
          <cell r="N30">
            <v>0</v>
          </cell>
          <cell r="O30">
            <v>0.40385833766476609</v>
          </cell>
          <cell r="P30">
            <v>0</v>
          </cell>
        </row>
        <row r="31">
          <cell r="E31" t="str">
            <v>CUST905</v>
          </cell>
          <cell r="F31" t="str">
            <v>Misc. Customer Acct. Exp.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8.8714292491796826E-2</v>
          </cell>
          <cell r="N31">
            <v>7.6964375857621309E-2</v>
          </cell>
          <cell r="O31">
            <v>0.83432133165058198</v>
          </cell>
          <cell r="P31">
            <v>0</v>
          </cell>
        </row>
        <row r="32">
          <cell r="E32" t="str">
            <v>D</v>
          </cell>
          <cell r="F32" t="str">
            <v>Distribution Only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 t="str">
            <v>DDS2</v>
          </cell>
          <cell r="F33" t="str">
            <v>Deferred Debits - Situs</v>
          </cell>
          <cell r="I33">
            <v>0.50722195075064247</v>
          </cell>
          <cell r="J33">
            <v>0.18458550207200139</v>
          </cell>
          <cell r="K33">
            <v>0.28340513090576641</v>
          </cell>
          <cell r="L33">
            <v>0</v>
          </cell>
          <cell r="M33">
            <v>1.2569059689077311E-2</v>
          </cell>
          <cell r="N33">
            <v>1.2218356582512298E-2</v>
          </cell>
          <cell r="O33">
            <v>0</v>
          </cell>
          <cell r="P33">
            <v>0</v>
          </cell>
        </row>
        <row r="34">
          <cell r="E34" t="str">
            <v>DDS6</v>
          </cell>
          <cell r="F34" t="str">
            <v>Deferred Debits - Situs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 t="str">
            <v>DDSO2</v>
          </cell>
          <cell r="F35" t="str">
            <v>Deferred Debits - System Overhead</v>
          </cell>
          <cell r="I35">
            <v>0.41718426881069887</v>
          </cell>
          <cell r="J35">
            <v>6.6707486890951365E-2</v>
          </cell>
          <cell r="K35">
            <v>0.51273101600679438</v>
          </cell>
          <cell r="L35">
            <v>0</v>
          </cell>
          <cell r="M35">
            <v>0</v>
          </cell>
          <cell r="N35">
            <v>3.3772282915553015E-3</v>
          </cell>
          <cell r="O35">
            <v>0</v>
          </cell>
          <cell r="P35">
            <v>0</v>
          </cell>
        </row>
        <row r="36">
          <cell r="E36" t="str">
            <v>DDSO6</v>
          </cell>
          <cell r="F36" t="str">
            <v>Deferred Debits - System Overhead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 t="str">
            <v>DEFSG</v>
          </cell>
          <cell r="F37" t="str">
            <v>Deferred Debit - System Generation</v>
          </cell>
          <cell r="I37">
            <v>0.24245910151487546</v>
          </cell>
          <cell r="J37">
            <v>0.75754089848512451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 t="str">
            <v>DSM</v>
          </cell>
          <cell r="F38" t="str">
            <v>Demand Side Management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 t="str">
            <v>DPW</v>
          </cell>
          <cell r="F39" t="str">
            <v>Distribution Poles &amp; Wires</v>
          </cell>
          <cell r="I39">
            <v>0</v>
          </cell>
          <cell r="J39">
            <v>0</v>
          </cell>
          <cell r="K39">
            <v>0.96088658149435713</v>
          </cell>
          <cell r="L39">
            <v>0</v>
          </cell>
          <cell r="M39">
            <v>0</v>
          </cell>
          <cell r="N39">
            <v>3.9113418505642789E-2</v>
          </cell>
          <cell r="O39">
            <v>0</v>
          </cell>
          <cell r="P39">
            <v>0</v>
          </cell>
        </row>
        <row r="40">
          <cell r="E40" t="str">
            <v>ESD</v>
          </cell>
          <cell r="F40" t="str">
            <v>Environmental Services Department</v>
          </cell>
          <cell r="I40">
            <v>0.3</v>
          </cell>
          <cell r="J40">
            <v>0.1</v>
          </cell>
          <cell r="K40">
            <v>0.6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 t="str">
            <v>FERC</v>
          </cell>
          <cell r="F41" t="str">
            <v>FERC Fees</v>
          </cell>
          <cell r="I41">
            <v>0.51471773600110038</v>
          </cell>
          <cell r="J41">
            <v>0.48528226399889968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 t="str">
            <v>G</v>
          </cell>
          <cell r="F42" t="str">
            <v>General Plant</v>
          </cell>
          <cell r="I42">
            <v>0.25691887668004632</v>
          </cell>
          <cell r="J42">
            <v>0.21936395927382321</v>
          </cell>
          <cell r="K42">
            <v>0.47752338647005438</v>
          </cell>
          <cell r="L42">
            <v>0</v>
          </cell>
          <cell r="M42">
            <v>2.6755924638023756E-2</v>
          </cell>
          <cell r="N42">
            <v>1.9437852938052218E-2</v>
          </cell>
          <cell r="O42">
            <v>0</v>
          </cell>
          <cell r="P42">
            <v>0</v>
          </cell>
        </row>
        <row r="43">
          <cell r="E43" t="str">
            <v>G-DGP</v>
          </cell>
          <cell r="F43" t="str">
            <v>General Plant - DGP Factor</v>
          </cell>
          <cell r="I43">
            <v>0.6855986064245424</v>
          </cell>
          <cell r="J43">
            <v>0.31440139357545754</v>
          </cell>
          <cell r="K43">
            <v>0</v>
          </cell>
          <cell r="O43">
            <v>0</v>
          </cell>
          <cell r="P43">
            <v>0</v>
          </cell>
        </row>
        <row r="44">
          <cell r="E44" t="str">
            <v>G-DGU</v>
          </cell>
          <cell r="F44" t="str">
            <v>General Plant - DGU Factor</v>
          </cell>
          <cell r="I44">
            <v>0.6855986064245424</v>
          </cell>
          <cell r="J44">
            <v>0.31440139357545754</v>
          </cell>
          <cell r="K44">
            <v>0</v>
          </cell>
          <cell r="O44">
            <v>0</v>
          </cell>
          <cell r="P44">
            <v>0</v>
          </cell>
        </row>
        <row r="45">
          <cell r="E45" t="str">
            <v>G-SG</v>
          </cell>
          <cell r="F45" t="str">
            <v>General Plant - SG Factor</v>
          </cell>
          <cell r="I45">
            <v>0.6863049828759672</v>
          </cell>
          <cell r="J45">
            <v>0.30707059561087746</v>
          </cell>
          <cell r="K45">
            <v>6.3653177421535414E-3</v>
          </cell>
          <cell r="L45">
            <v>0</v>
          </cell>
          <cell r="M45">
            <v>0</v>
          </cell>
          <cell r="N45">
            <v>2.5910377100182955E-4</v>
          </cell>
          <cell r="O45">
            <v>0</v>
          </cell>
          <cell r="P45">
            <v>0</v>
          </cell>
        </row>
        <row r="46">
          <cell r="E46" t="str">
            <v>G-SITUS</v>
          </cell>
          <cell r="F46" t="str">
            <v>General Plant - SITUS Factor</v>
          </cell>
          <cell r="I46">
            <v>1.4675750330782366E-4</v>
          </cell>
          <cell r="J46">
            <v>0.20967984895873579</v>
          </cell>
          <cell r="K46">
            <v>0.75926701090448223</v>
          </cell>
          <cell r="L46">
            <v>0</v>
          </cell>
          <cell r="M46">
            <v>0</v>
          </cell>
          <cell r="N46">
            <v>3.0906382633474064E-2</v>
          </cell>
          <cell r="O46">
            <v>0</v>
          </cell>
          <cell r="P46">
            <v>0</v>
          </cell>
        </row>
        <row r="47">
          <cell r="E47" t="str">
            <v>I</v>
          </cell>
          <cell r="F47" t="str">
            <v>Intangible Plant</v>
          </cell>
          <cell r="I47">
            <v>0.47022306816781634</v>
          </cell>
          <cell r="J47">
            <v>0.14651895511421309</v>
          </cell>
          <cell r="K47">
            <v>0.1997512069205141</v>
          </cell>
          <cell r="L47">
            <v>0</v>
          </cell>
          <cell r="M47">
            <v>9.6415243894330177E-2</v>
          </cell>
          <cell r="N47">
            <v>3.9737688799320263E-2</v>
          </cell>
          <cell r="O47">
            <v>4.7353837103805856E-2</v>
          </cell>
          <cell r="P47">
            <v>0</v>
          </cell>
        </row>
        <row r="48">
          <cell r="E48" t="str">
            <v>I-DGP</v>
          </cell>
          <cell r="F48" t="str">
            <v>Intangible Plant - DGP Factor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 t="str">
            <v>I-DGU</v>
          </cell>
          <cell r="F49" t="str">
            <v>Intangible Plant - DGU Factor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 t="str">
            <v>I-SG</v>
          </cell>
          <cell r="F50" t="str">
            <v>Intangible Plant - SG Factor</v>
          </cell>
          <cell r="I50">
            <v>0.89524664331436477</v>
          </cell>
          <cell r="J50">
            <v>0.10442954457889324</v>
          </cell>
          <cell r="K50">
            <v>3.1114670829378278E-4</v>
          </cell>
          <cell r="L50">
            <v>0</v>
          </cell>
          <cell r="M50">
            <v>0</v>
          </cell>
          <cell r="N50">
            <v>1.2665398448192765E-5</v>
          </cell>
          <cell r="O50">
            <v>0</v>
          </cell>
          <cell r="P50">
            <v>0</v>
          </cell>
        </row>
        <row r="51">
          <cell r="E51" t="str">
            <v>I-SITUS</v>
          </cell>
          <cell r="F51" t="str">
            <v>Intangible Plant - SITUS Factor</v>
          </cell>
          <cell r="I51">
            <v>0</v>
          </cell>
          <cell r="J51">
            <v>0.37142313919563458</v>
          </cell>
          <cell r="K51">
            <v>0.60399107098476101</v>
          </cell>
          <cell r="L51">
            <v>0</v>
          </cell>
          <cell r="M51">
            <v>0</v>
          </cell>
          <cell r="N51">
            <v>2.4585789819604319E-2</v>
          </cell>
          <cell r="O51">
            <v>0</v>
          </cell>
          <cell r="P51">
            <v>0</v>
          </cell>
        </row>
        <row r="52">
          <cell r="E52" t="str">
            <v>LABOR</v>
          </cell>
          <cell r="F52" t="str">
            <v>Direct Labor Expense</v>
          </cell>
          <cell r="I52">
            <v>0.4042442542064229</v>
          </cell>
          <cell r="J52">
            <v>4.8127017059966117E-2</v>
          </cell>
          <cell r="K52">
            <v>0.34000637212690071</v>
          </cell>
          <cell r="L52">
            <v>0</v>
          </cell>
          <cell r="M52">
            <v>5.4414292618985179E-2</v>
          </cell>
          <cell r="N52">
            <v>9.7897442429404999E-2</v>
          </cell>
          <cell r="O52">
            <v>5.5310621558320061E-2</v>
          </cell>
          <cell r="P52">
            <v>0</v>
          </cell>
        </row>
        <row r="53">
          <cell r="E53" t="str">
            <v>MSS</v>
          </cell>
          <cell r="F53" t="str">
            <v>Materials &amp; Supplies</v>
          </cell>
          <cell r="I53">
            <v>0.80331195375421927</v>
          </cell>
          <cell r="J53">
            <v>6.7552664676073099E-2</v>
          </cell>
          <cell r="K53">
            <v>0.12475723774318874</v>
          </cell>
          <cell r="L53">
            <v>0</v>
          </cell>
          <cell r="M53">
            <v>0</v>
          </cell>
          <cell r="N53">
            <v>4.3781438265189446E-3</v>
          </cell>
          <cell r="O53">
            <v>0</v>
          </cell>
          <cell r="P53">
            <v>0</v>
          </cell>
        </row>
        <row r="54">
          <cell r="E54" t="str">
            <v>NONE</v>
          </cell>
          <cell r="F54" t="str">
            <v>Not Functionalized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 t="str">
            <v>NUTIL</v>
          </cell>
          <cell r="F55" t="str">
            <v>Non-Utility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 t="str">
            <v>OTHDGP</v>
          </cell>
          <cell r="F56" t="str">
            <v>Other Revenues - DGP Factor</v>
          </cell>
          <cell r="I56">
            <v>0.46258706452498788</v>
          </cell>
          <cell r="J56">
            <v>0.53741293547501212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 t="str">
            <v>OTHDGU</v>
          </cell>
          <cell r="F57" t="str">
            <v>Other Revenues - DGU Factor</v>
          </cell>
          <cell r="I57">
            <v>0.46258706452498788</v>
          </cell>
          <cell r="J57">
            <v>0.53741293547501212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OTHSE</v>
          </cell>
          <cell r="F58" t="str">
            <v>Other Revenues - SE Factor</v>
          </cell>
          <cell r="I58">
            <v>1.727378941677291E-4</v>
          </cell>
          <cell r="J58">
            <v>0.99982726210583228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OTHSG</v>
          </cell>
          <cell r="F59" t="str">
            <v>Other Revenues - SG Factor</v>
          </cell>
          <cell r="I59">
            <v>0.46258706452498788</v>
          </cell>
          <cell r="J59">
            <v>0.53741293547501212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 t="str">
            <v>OTHSGR</v>
          </cell>
          <cell r="F60" t="str">
            <v>Other Revenues - Rolled-In SG Factor</v>
          </cell>
          <cell r="I60">
            <v>0.46258706452498788</v>
          </cell>
          <cell r="J60">
            <v>0.53741293547501212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 t="str">
            <v>OTHSITUS</v>
          </cell>
          <cell r="F61" t="str">
            <v>Other Revenues - SITUS</v>
          </cell>
          <cell r="I61">
            <v>0</v>
          </cell>
          <cell r="J61">
            <v>0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 t="str">
            <v>OTHSO</v>
          </cell>
          <cell r="F62" t="str">
            <v>Other Revenues - SO Factor</v>
          </cell>
          <cell r="I62">
            <v>4.6792937277370403E-5</v>
          </cell>
          <cell r="J62">
            <v>2.069046280386103E-5</v>
          </cell>
          <cell r="K62">
            <v>0.99993114702620056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 t="str">
            <v>P</v>
          </cell>
          <cell r="F63" t="str">
            <v>Production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 t="str">
            <v>RETAIL</v>
          </cell>
          <cell r="F64" t="str">
            <v>Retail Function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 t="str">
            <v>SCHMA</v>
          </cell>
          <cell r="F65" t="str">
            <v>Schedule M Additions</v>
          </cell>
          <cell r="I65">
            <v>0.41908651413550013</v>
          </cell>
          <cell r="J65">
            <v>0.16412322911745039</v>
          </cell>
          <cell r="K65">
            <v>0.37614919184269013</v>
          </cell>
          <cell r="L65">
            <v>0</v>
          </cell>
          <cell r="M65">
            <v>5.4779405663904933E-3</v>
          </cell>
          <cell r="N65">
            <v>1.9511719733319884E-2</v>
          </cell>
          <cell r="O65">
            <v>1.5651404604649158E-2</v>
          </cell>
          <cell r="P65">
            <v>0</v>
          </cell>
        </row>
        <row r="66">
          <cell r="E66" t="str">
            <v>SCHMAF</v>
          </cell>
          <cell r="F66" t="str">
            <v>Schedule M Additions - Flow Through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 t="str">
            <v>SCHMAP</v>
          </cell>
          <cell r="F67" t="str">
            <v>Schedule M Additions - Permanent</v>
          </cell>
          <cell r="I67">
            <v>0.41609704580838047</v>
          </cell>
          <cell r="J67">
            <v>6.2534527479731636E-2</v>
          </cell>
          <cell r="K67">
            <v>0.33500102371793961</v>
          </cell>
          <cell r="L67">
            <v>0</v>
          </cell>
          <cell r="M67">
            <v>4.8503086413916825E-2</v>
          </cell>
          <cell r="N67">
            <v>8.8562272430795577E-2</v>
          </cell>
          <cell r="O67">
            <v>4.9302044149235905E-2</v>
          </cell>
          <cell r="P67">
            <v>0</v>
          </cell>
        </row>
        <row r="68">
          <cell r="E68" t="str">
            <v>SCHMAP-SO</v>
          </cell>
          <cell r="F68" t="str">
            <v>Schedule M Additions - Permanent-SO</v>
          </cell>
          <cell r="I68">
            <v>0.40593096434747516</v>
          </cell>
          <cell r="J68">
            <v>5.3087171226486679E-2</v>
          </cell>
          <cell r="K68">
            <v>0.33962725365241181</v>
          </cell>
          <cell r="L68">
            <v>0</v>
          </cell>
          <cell r="M68">
            <v>5.2658634951572587E-2</v>
          </cell>
          <cell r="N68">
            <v>9.5169931663428534E-2</v>
          </cell>
          <cell r="O68">
            <v>5.3526044158625247E-2</v>
          </cell>
          <cell r="P68">
            <v>0</v>
          </cell>
        </row>
        <row r="69">
          <cell r="E69" t="str">
            <v>SCHMAT</v>
          </cell>
          <cell r="F69" t="str">
            <v>Schedule M Additions - Temporary</v>
          </cell>
          <cell r="I69">
            <v>0.41914355356164584</v>
          </cell>
          <cell r="J69">
            <v>0.16606155413388918</v>
          </cell>
          <cell r="K69">
            <v>0.37693430398972066</v>
          </cell>
          <cell r="L69">
            <v>0</v>
          </cell>
          <cell r="M69">
            <v>4.6570154518084115E-3</v>
          </cell>
          <cell r="N69">
            <v>1.819422663089057E-2</v>
          </cell>
          <cell r="O69">
            <v>1.5009346232045445E-2</v>
          </cell>
          <cell r="P69">
            <v>0</v>
          </cell>
        </row>
        <row r="70">
          <cell r="E70" t="str">
            <v>SCHMAT-GPS</v>
          </cell>
          <cell r="F70" t="str">
            <v>Schedule M Additions - Temporary-GPS</v>
          </cell>
          <cell r="I70">
            <v>0.45650795548457057</v>
          </cell>
          <cell r="J70">
            <v>0.20098233955170283</v>
          </cell>
          <cell r="K70">
            <v>0.32774880961575192</v>
          </cell>
          <cell r="L70">
            <v>0</v>
          </cell>
          <cell r="M70">
            <v>8.3140806510551663E-4</v>
          </cell>
          <cell r="N70">
            <v>1.3550146695968235E-2</v>
          </cell>
          <cell r="O70">
            <v>3.7934058690083358E-4</v>
          </cell>
          <cell r="P70">
            <v>0</v>
          </cell>
        </row>
        <row r="71">
          <cell r="E71" t="str">
            <v>SCHMAT-SE</v>
          </cell>
          <cell r="F71" t="str">
            <v>Schedule M Additions - Temporary-SE</v>
          </cell>
          <cell r="I71">
            <v>0.98425087287494661</v>
          </cell>
          <cell r="J71">
            <v>1.2722638685043323E-3</v>
          </cell>
          <cell r="K71">
            <v>8.9882533500736939E-3</v>
          </cell>
          <cell r="L71">
            <v>0</v>
          </cell>
          <cell r="M71">
            <v>1.4384714170649156E-3</v>
          </cell>
          <cell r="N71">
            <v>2.5879721293909476E-3</v>
          </cell>
          <cell r="O71">
            <v>1.4621663600195077E-3</v>
          </cell>
          <cell r="P71">
            <v>0</v>
          </cell>
        </row>
        <row r="72">
          <cell r="E72" t="str">
            <v>SCHMAT-SITUS</v>
          </cell>
          <cell r="F72" t="str">
            <v>Schedule M Additions - Temporary-SITUS</v>
          </cell>
          <cell r="I72">
            <v>0.5055376977221463</v>
          </cell>
          <cell r="J72">
            <v>5.4636901332490738E-2</v>
          </cell>
          <cell r="K72">
            <v>0.29593019894259753</v>
          </cell>
          <cell r="L72">
            <v>0</v>
          </cell>
          <cell r="M72">
            <v>3.7062337597011615E-2</v>
          </cell>
          <cell r="N72">
            <v>6.9160024601533282E-2</v>
          </cell>
          <cell r="O72">
            <v>3.7672839804220502E-2</v>
          </cell>
          <cell r="P72">
            <v>0</v>
          </cell>
        </row>
        <row r="73">
          <cell r="E73" t="str">
            <v>SCHMAT-SNP</v>
          </cell>
          <cell r="F73" t="str">
            <v>Schedule M Additions - Temporary-SNP</v>
          </cell>
          <cell r="I73">
            <v>0.45651628979921377</v>
          </cell>
          <cell r="J73">
            <v>0.20151834257391324</v>
          </cell>
          <cell r="K73">
            <v>0.32805845934631506</v>
          </cell>
          <cell r="L73">
            <v>0</v>
          </cell>
          <cell r="M73">
            <v>3.2391240312871562E-4</v>
          </cell>
          <cell r="N73">
            <v>1.3435206691511516E-2</v>
          </cell>
          <cell r="O73">
            <v>1.4778918591764223E-4</v>
          </cell>
          <cell r="P73">
            <v>0</v>
          </cell>
        </row>
        <row r="74">
          <cell r="E74" t="str">
            <v>SCHMAT-SO</v>
          </cell>
          <cell r="F74" t="str">
            <v>Schedule M Additions - Temporary-SO</v>
          </cell>
          <cell r="I74">
            <v>0.41869555074752601</v>
          </cell>
          <cell r="J74">
            <v>0.15415641204346192</v>
          </cell>
          <cell r="K74">
            <v>0.35745307333400766</v>
          </cell>
          <cell r="L74">
            <v>0</v>
          </cell>
          <cell r="M74">
            <v>1.1294949036830737E-2</v>
          </cell>
          <cell r="N74">
            <v>2.910680568088846E-2</v>
          </cell>
          <cell r="O74">
            <v>2.9293209157285217E-2</v>
          </cell>
          <cell r="P74">
            <v>0</v>
          </cell>
        </row>
        <row r="75">
          <cell r="E75" t="str">
            <v>SCHMD</v>
          </cell>
          <cell r="F75" t="str">
            <v>Schedule M Deductions</v>
          </cell>
          <cell r="I75">
            <v>0.52278846213393537</v>
          </cell>
          <cell r="J75">
            <v>0.15528761262817339</v>
          </cell>
          <cell r="K75">
            <v>0.30192146636866918</v>
          </cell>
          <cell r="L75">
            <v>0</v>
          </cell>
          <cell r="M75">
            <v>3.1915481081643562E-3</v>
          </cell>
          <cell r="N75">
            <v>8.7957864257759873E-3</v>
          </cell>
          <cell r="O75">
            <v>8.0151243352815475E-3</v>
          </cell>
          <cell r="P75">
            <v>0</v>
          </cell>
        </row>
        <row r="76">
          <cell r="E76" t="str">
            <v>SCHMDF</v>
          </cell>
          <cell r="F76" t="str">
            <v>Schedule M Deductions - Flow Through</v>
          </cell>
          <cell r="I76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 t="str">
            <v>SCHMDP</v>
          </cell>
          <cell r="F77" t="str">
            <v>Schedule M Deductions - Permanent</v>
          </cell>
          <cell r="I77">
            <v>0.49904257528280699</v>
          </cell>
          <cell r="J77">
            <v>4.2238171463031042E-2</v>
          </cell>
          <cell r="K77">
            <v>0.28610617750861872</v>
          </cell>
          <cell r="L77">
            <v>0</v>
          </cell>
          <cell r="M77">
            <v>4.5199730165321167E-2</v>
          </cell>
          <cell r="N77">
            <v>8.146907157821115E-2</v>
          </cell>
          <cell r="O77">
            <v>4.5944274002011058E-2</v>
          </cell>
          <cell r="P77">
            <v>0</v>
          </cell>
        </row>
        <row r="78">
          <cell r="E78" t="str">
            <v>SCHMDP-SO</v>
          </cell>
          <cell r="F78" t="str">
            <v>Schedule M Deductions - Permanent- SO</v>
          </cell>
          <cell r="I78">
            <v>0.40424420122948829</v>
          </cell>
          <cell r="J78">
            <v>4.8126861269260447E-2</v>
          </cell>
          <cell r="K78">
            <v>0.34000638403442068</v>
          </cell>
          <cell r="L78">
            <v>0</v>
          </cell>
          <cell r="M78">
            <v>5.4414347761454089E-2</v>
          </cell>
          <cell r="N78">
            <v>9.7897528096263869E-2</v>
          </cell>
          <cell r="O78">
            <v>5.5310677609112659E-2</v>
          </cell>
          <cell r="P78">
            <v>0</v>
          </cell>
        </row>
        <row r="79">
          <cell r="E79" t="str">
            <v>SCHMDT</v>
          </cell>
          <cell r="F79" t="str">
            <v>Schedule M Deductions - Temporary</v>
          </cell>
          <cell r="I79">
            <v>0.52344410709308842</v>
          </cell>
          <cell r="J79">
            <v>0.15840900778598235</v>
          </cell>
          <cell r="K79">
            <v>0.30235814049600962</v>
          </cell>
          <cell r="L79">
            <v>0</v>
          </cell>
          <cell r="M79">
            <v>2.0316650100248375E-3</v>
          </cell>
          <cell r="N79">
            <v>6.7892126821206735E-3</v>
          </cell>
          <cell r="O79">
            <v>6.9678669327739627E-3</v>
          </cell>
          <cell r="P79">
            <v>0</v>
          </cell>
        </row>
        <row r="80">
          <cell r="E80" t="str">
            <v>SCHMDT-GPS</v>
          </cell>
          <cell r="F80" t="str">
            <v>Schedule M Deductions - Temporary-GPS</v>
          </cell>
          <cell r="I80">
            <v>0.45652160922967755</v>
          </cell>
          <cell r="J80">
            <v>0.20186044998490496</v>
          </cell>
          <cell r="K80">
            <v>0.32825609529844152</v>
          </cell>
          <cell r="L80">
            <v>0</v>
          </cell>
          <cell r="M80">
            <v>0</v>
          </cell>
          <cell r="N80">
            <v>1.3361845486975931E-2</v>
          </cell>
          <cell r="O80">
            <v>0</v>
          </cell>
          <cell r="P80">
            <v>0</v>
          </cell>
        </row>
        <row r="81">
          <cell r="E81" t="str">
            <v>SCHMDT-SG</v>
          </cell>
          <cell r="F81" t="str">
            <v>Schedule M Deductions - Temporary-SG</v>
          </cell>
          <cell r="I81">
            <v>0.4608190970835252</v>
          </cell>
          <cell r="J81">
            <v>0.19484053894795</v>
          </cell>
          <cell r="K81">
            <v>0.32249450482728975</v>
          </cell>
          <cell r="L81">
            <v>0</v>
          </cell>
          <cell r="M81">
            <v>5.1057762247968775E-3</v>
          </cell>
          <cell r="N81">
            <v>1.4410507066758765E-2</v>
          </cell>
          <cell r="O81">
            <v>2.3295758496797371E-3</v>
          </cell>
          <cell r="P81">
            <v>0</v>
          </cell>
        </row>
        <row r="82">
          <cell r="E82" t="str">
            <v>SCHMDT-SITUS</v>
          </cell>
          <cell r="F82" t="str">
            <v>Schedule M Deductions - Temporary-SITUS</v>
          </cell>
          <cell r="I82">
            <v>0.34105593115636806</v>
          </cell>
          <cell r="J82">
            <v>0.14276120880864823</v>
          </cell>
          <cell r="K82">
            <v>0.41411915458214604</v>
          </cell>
          <cell r="L82">
            <v>0</v>
          </cell>
          <cell r="M82">
            <v>6.1288215260026533E-3</v>
          </cell>
          <cell r="N82">
            <v>2.2004406809993951E-2</v>
          </cell>
          <cell r="O82">
            <v>7.3930477116841364E-2</v>
          </cell>
          <cell r="P82">
            <v>0</v>
          </cell>
        </row>
        <row r="83">
          <cell r="E83" t="str">
            <v>SCHMDT-SNP</v>
          </cell>
          <cell r="F83" t="str">
            <v>Schedule M Deductions - Temporary-SNP</v>
          </cell>
          <cell r="I83">
            <v>0.45652160922967744</v>
          </cell>
          <cell r="J83">
            <v>0.20186044998490496</v>
          </cell>
          <cell r="K83">
            <v>0.32825609529844152</v>
          </cell>
          <cell r="L83">
            <v>0</v>
          </cell>
          <cell r="M83">
            <v>0</v>
          </cell>
          <cell r="N83">
            <v>1.3361845486975931E-2</v>
          </cell>
          <cell r="O83">
            <v>0</v>
          </cell>
          <cell r="P83">
            <v>0</v>
          </cell>
        </row>
        <row r="84">
          <cell r="E84" t="str">
            <v>SCHMDT-SO</v>
          </cell>
          <cell r="F84" t="str">
            <v>Schedule M Deductions - Temporary-SO</v>
          </cell>
          <cell r="I84">
            <v>0.39913077283553511</v>
          </cell>
          <cell r="J84">
            <v>0.14064066494679292</v>
          </cell>
          <cell r="K84">
            <v>0.35973959071197786</v>
          </cell>
          <cell r="L84">
            <v>0</v>
          </cell>
          <cell r="M84">
            <v>1.3862085796823138E-2</v>
          </cell>
          <cell r="N84">
            <v>2.9343181260825982E-2</v>
          </cell>
          <cell r="O84">
            <v>5.7283704448045078E-2</v>
          </cell>
          <cell r="P84">
            <v>0</v>
          </cell>
        </row>
        <row r="85">
          <cell r="E85" t="str">
            <v>STEP_UP</v>
          </cell>
          <cell r="F85" t="str">
            <v>Step-up Transformers</v>
          </cell>
          <cell r="I85">
            <v>8.4890553061644475E-2</v>
          </cell>
          <cell r="J85">
            <v>0.91510944693835561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 t="str">
            <v>T</v>
          </cell>
          <cell r="F86" t="str">
            <v>Transmission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 t="str">
            <v>TAXDEPR</v>
          </cell>
          <cell r="F87" t="str">
            <v>Tax Depreciation</v>
          </cell>
          <cell r="I87">
            <v>0.53809385096135443</v>
          </cell>
          <cell r="J87">
            <v>0.15996731962243196</v>
          </cell>
          <cell r="K87">
            <v>0.29564233542272728</v>
          </cell>
          <cell r="L87">
            <v>0</v>
          </cell>
          <cell r="M87">
            <v>1.5734569256973408E-3</v>
          </cell>
          <cell r="N87">
            <v>3.5402751437461568E-3</v>
          </cell>
          <cell r="O87">
            <v>1.1827619240428577E-3</v>
          </cell>
          <cell r="P87">
            <v>0</v>
          </cell>
        </row>
        <row r="88">
          <cell r="E88" t="str">
            <v>WSF</v>
          </cell>
          <cell r="F88" t="str">
            <v>Wholesale Sales Firm</v>
          </cell>
          <cell r="I88">
            <v>0.79537047298689467</v>
          </cell>
          <cell r="J88">
            <v>0.20462952701310524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</sheetData>
      <sheetData sheetId="2" refreshError="1"/>
      <sheetData sheetId="3">
        <row r="171">
          <cell r="D171">
            <v>1.6167165931501126</v>
          </cell>
        </row>
      </sheetData>
      <sheetData sheetId="4">
        <row r="192">
          <cell r="O192">
            <v>0</v>
          </cell>
        </row>
      </sheetData>
      <sheetData sheetId="5" refreshError="1"/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1</v>
          </cell>
          <cell r="K24">
            <v>1.6621665955567966E-2</v>
          </cell>
          <cell r="L24">
            <v>0.25743490712377198</v>
          </cell>
          <cell r="M24">
            <v>7.9190830491007669E-2</v>
          </cell>
          <cell r="N24">
            <v>0</v>
          </cell>
          <cell r="O24">
            <v>0.1261262215756063</v>
          </cell>
          <cell r="P24">
            <v>0.43284111341301157</v>
          </cell>
          <cell r="Q24">
            <v>5.3321619058394609E-2</v>
          </cell>
          <cell r="R24">
            <v>3.1265620883721285E-2</v>
          </cell>
          <cell r="S24">
            <v>3.1980214989186379E-3</v>
          </cell>
          <cell r="AC24" t="str">
            <v>SG</v>
          </cell>
          <cell r="AF24">
            <v>1</v>
          </cell>
          <cell r="AG24">
            <v>1.6621665955567966E-2</v>
          </cell>
          <cell r="AH24">
            <v>0.25743490712377198</v>
          </cell>
          <cell r="AI24">
            <v>7.9190830491007669E-2</v>
          </cell>
          <cell r="AJ24">
            <v>0</v>
          </cell>
          <cell r="AK24">
            <v>0.1261262215756063</v>
          </cell>
          <cell r="AL24">
            <v>0.43284111341301157</v>
          </cell>
          <cell r="AM24">
            <v>5.3321619058394609E-2</v>
          </cell>
          <cell r="AN24">
            <v>3.1265620883721285E-2</v>
          </cell>
          <cell r="AO24">
            <v>3.1980214989186379E-3</v>
          </cell>
        </row>
        <row r="25">
          <cell r="G25" t="str">
            <v>SG-P</v>
          </cell>
          <cell r="J25">
            <v>1</v>
          </cell>
          <cell r="K25">
            <v>1.6621665955567966E-2</v>
          </cell>
          <cell r="L25">
            <v>0.25743490712377198</v>
          </cell>
          <cell r="M25">
            <v>7.9190830491007669E-2</v>
          </cell>
          <cell r="N25">
            <v>0</v>
          </cell>
          <cell r="O25">
            <v>0.1261262215756063</v>
          </cell>
          <cell r="P25">
            <v>0.43284111341301157</v>
          </cell>
          <cell r="Q25">
            <v>5.3321619058394609E-2</v>
          </cell>
          <cell r="R25">
            <v>3.1265620883721285E-2</v>
          </cell>
          <cell r="S25">
            <v>3.1980214989186379E-3</v>
          </cell>
          <cell r="AC25" t="str">
            <v>SG-P</v>
          </cell>
          <cell r="AF25">
            <v>1</v>
          </cell>
          <cell r="AG25">
            <v>1.6621665955567966E-2</v>
          </cell>
          <cell r="AH25">
            <v>0.25743490712377198</v>
          </cell>
          <cell r="AI25">
            <v>7.9190830491007669E-2</v>
          </cell>
          <cell r="AJ25">
            <v>0</v>
          </cell>
          <cell r="AK25">
            <v>0.1261262215756063</v>
          </cell>
          <cell r="AL25">
            <v>0.43284111341301157</v>
          </cell>
          <cell r="AM25">
            <v>5.3321619058394609E-2</v>
          </cell>
          <cell r="AN25">
            <v>3.1265620883721285E-2</v>
          </cell>
          <cell r="AO25">
            <v>3.1980214989186379E-3</v>
          </cell>
        </row>
        <row r="26">
          <cell r="G26" t="str">
            <v>SG-U</v>
          </cell>
          <cell r="J26">
            <v>1</v>
          </cell>
          <cell r="K26">
            <v>1.6621665955567966E-2</v>
          </cell>
          <cell r="L26">
            <v>0.25743490712377198</v>
          </cell>
          <cell r="M26">
            <v>7.9190830491007669E-2</v>
          </cell>
          <cell r="N26">
            <v>0</v>
          </cell>
          <cell r="O26">
            <v>0.1261262215756063</v>
          </cell>
          <cell r="P26">
            <v>0.43284111341301157</v>
          </cell>
          <cell r="Q26">
            <v>5.3321619058394609E-2</v>
          </cell>
          <cell r="R26">
            <v>3.1265620883721285E-2</v>
          </cell>
          <cell r="S26">
            <v>3.1980214989186379E-3</v>
          </cell>
          <cell r="AC26" t="str">
            <v>SG-U</v>
          </cell>
          <cell r="AF26">
            <v>1</v>
          </cell>
          <cell r="AG26">
            <v>1.6621665955567966E-2</v>
          </cell>
          <cell r="AH26">
            <v>0.25743490712377198</v>
          </cell>
          <cell r="AI26">
            <v>7.9190830491007669E-2</v>
          </cell>
          <cell r="AJ26">
            <v>0</v>
          </cell>
          <cell r="AK26">
            <v>0.1261262215756063</v>
          </cell>
          <cell r="AL26">
            <v>0.43284111341301157</v>
          </cell>
          <cell r="AM26">
            <v>5.3321619058394609E-2</v>
          </cell>
          <cell r="AN26">
            <v>3.1265620883721285E-2</v>
          </cell>
          <cell r="AO26">
            <v>3.1980214989186379E-3</v>
          </cell>
        </row>
        <row r="27">
          <cell r="G27" t="str">
            <v>DGP</v>
          </cell>
          <cell r="J27">
            <v>1</v>
          </cell>
          <cell r="K27">
            <v>3.467371812645554E-2</v>
          </cell>
          <cell r="L27">
            <v>0.53702351072275056</v>
          </cell>
          <cell r="M27">
            <v>0.16519646959487308</v>
          </cell>
          <cell r="N27">
            <v>0</v>
          </cell>
          <cell r="O27">
            <v>0.2631063015559208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1</v>
          </cell>
          <cell r="AG27">
            <v>3.467371812645554E-2</v>
          </cell>
          <cell r="AH27">
            <v>0.53702351072275056</v>
          </cell>
          <cell r="AI27">
            <v>0.16519646959487308</v>
          </cell>
          <cell r="AJ27">
            <v>0</v>
          </cell>
          <cell r="AK27">
            <v>0.2631063015559208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0.99999999999999978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0.83138529724767674</v>
          </cell>
          <cell r="Q28">
            <v>0.10241820551896345</v>
          </cell>
          <cell r="R28">
            <v>6.0053855113441718E-2</v>
          </cell>
          <cell r="S28">
            <v>6.1426421199179161E-3</v>
          </cell>
          <cell r="AC28" t="str">
            <v>DGU</v>
          </cell>
          <cell r="AF28">
            <v>0.99999999999999978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0.83138529724767674</v>
          </cell>
          <cell r="AM28">
            <v>0.10241820551896345</v>
          </cell>
          <cell r="AN28">
            <v>6.0053855113441718E-2</v>
          </cell>
          <cell r="AO28">
            <v>6.1426421199179161E-3</v>
          </cell>
        </row>
        <row r="29">
          <cell r="G29" t="str">
            <v>SC</v>
          </cell>
          <cell r="J29">
            <v>1</v>
          </cell>
          <cell r="K29">
            <v>1.700122713409602E-2</v>
          </cell>
          <cell r="L29">
            <v>0.26181544935978956</v>
          </cell>
          <cell r="M29">
            <v>8.0764589435211517E-2</v>
          </cell>
          <cell r="N29">
            <v>0</v>
          </cell>
          <cell r="O29">
            <v>0.12167020203484227</v>
          </cell>
          <cell r="P29">
            <v>0.4351659541636585</v>
          </cell>
          <cell r="Q29">
            <v>5.0718543401791404E-2</v>
          </cell>
          <cell r="R29">
            <v>2.9740111336681155E-2</v>
          </cell>
          <cell r="S29">
            <v>3.1239231339296263E-3</v>
          </cell>
          <cell r="AC29" t="str">
            <v>SC</v>
          </cell>
          <cell r="AF29">
            <v>1</v>
          </cell>
          <cell r="AG29">
            <v>1.700122713409602E-2</v>
          </cell>
          <cell r="AH29">
            <v>0.26181544935978956</v>
          </cell>
          <cell r="AI29">
            <v>8.0764589435211517E-2</v>
          </cell>
          <cell r="AJ29">
            <v>0</v>
          </cell>
          <cell r="AK29">
            <v>0.12167020203484227</v>
          </cell>
          <cell r="AL29">
            <v>0.4351659541636585</v>
          </cell>
          <cell r="AM29">
            <v>5.0718543401791404E-2</v>
          </cell>
          <cell r="AN29">
            <v>2.9740111336681155E-2</v>
          </cell>
          <cell r="AO29">
            <v>3.1239231339296263E-3</v>
          </cell>
        </row>
        <row r="30">
          <cell r="G30" t="str">
            <v>SE</v>
          </cell>
          <cell r="J30">
            <v>0.99999999999999989</v>
          </cell>
          <cell r="K30">
            <v>1.5482982419983801E-2</v>
          </cell>
          <cell r="L30">
            <v>0.2442932804157191</v>
          </cell>
          <cell r="M30">
            <v>7.4469553658396151E-2</v>
          </cell>
          <cell r="N30">
            <v>0</v>
          </cell>
          <cell r="O30">
            <v>0.13949428019789833</v>
          </cell>
          <cell r="P30">
            <v>0.42586659116107095</v>
          </cell>
          <cell r="Q30">
            <v>6.113084602820424E-2</v>
          </cell>
          <cell r="R30">
            <v>3.5842149524841681E-2</v>
          </cell>
          <cell r="S30">
            <v>3.4203165938856738E-3</v>
          </cell>
          <cell r="AC30" t="str">
            <v>SE</v>
          </cell>
          <cell r="AF30">
            <v>0.99999999999999989</v>
          </cell>
          <cell r="AG30">
            <v>1.5482982419983801E-2</v>
          </cell>
          <cell r="AH30">
            <v>0.2442932804157191</v>
          </cell>
          <cell r="AI30">
            <v>7.4469553658396151E-2</v>
          </cell>
          <cell r="AJ30">
            <v>0</v>
          </cell>
          <cell r="AK30">
            <v>0.13949428019789833</v>
          </cell>
          <cell r="AL30">
            <v>0.42586659116107095</v>
          </cell>
          <cell r="AM30">
            <v>6.113084602820424E-2</v>
          </cell>
          <cell r="AN30">
            <v>3.5842149524841681E-2</v>
          </cell>
          <cell r="AO30">
            <v>3.4203165938856738E-3</v>
          </cell>
        </row>
        <row r="31">
          <cell r="G31" t="str">
            <v>SE-P</v>
          </cell>
          <cell r="J31">
            <v>0.99999999999999989</v>
          </cell>
          <cell r="K31">
            <v>1.5482982419983801E-2</v>
          </cell>
          <cell r="L31">
            <v>0.2442932804157191</v>
          </cell>
          <cell r="M31">
            <v>7.4469553658396151E-2</v>
          </cell>
          <cell r="N31">
            <v>0</v>
          </cell>
          <cell r="O31">
            <v>0.13949428019789833</v>
          </cell>
          <cell r="P31">
            <v>0.42586659116107095</v>
          </cell>
          <cell r="Q31">
            <v>6.113084602820424E-2</v>
          </cell>
          <cell r="R31">
            <v>3.5842149524841681E-2</v>
          </cell>
          <cell r="S31">
            <v>3.4203165938856738E-3</v>
          </cell>
          <cell r="AC31" t="str">
            <v>SE-P</v>
          </cell>
          <cell r="AF31">
            <v>0.99999999999999989</v>
          </cell>
          <cell r="AG31">
            <v>1.5482982419983801E-2</v>
          </cell>
          <cell r="AH31">
            <v>0.2442932804157191</v>
          </cell>
          <cell r="AI31">
            <v>7.4469553658396151E-2</v>
          </cell>
          <cell r="AJ31">
            <v>0</v>
          </cell>
          <cell r="AK31">
            <v>0.13949428019789833</v>
          </cell>
          <cell r="AL31">
            <v>0.42586659116107095</v>
          </cell>
          <cell r="AM31">
            <v>6.113084602820424E-2</v>
          </cell>
          <cell r="AN31">
            <v>3.5842149524841681E-2</v>
          </cell>
          <cell r="AO31">
            <v>3.4203165938856738E-3</v>
          </cell>
        </row>
        <row r="32">
          <cell r="G32" t="str">
            <v>SE-U</v>
          </cell>
          <cell r="J32">
            <v>0.99999999999999989</v>
          </cell>
          <cell r="K32">
            <v>1.5482982419983801E-2</v>
          </cell>
          <cell r="L32">
            <v>0.2442932804157191</v>
          </cell>
          <cell r="M32">
            <v>7.4469553658396151E-2</v>
          </cell>
          <cell r="N32">
            <v>0</v>
          </cell>
          <cell r="O32">
            <v>0.13949428019789833</v>
          </cell>
          <cell r="P32">
            <v>0.42586659116107095</v>
          </cell>
          <cell r="Q32">
            <v>6.113084602820424E-2</v>
          </cell>
          <cell r="R32">
            <v>3.5842149524841681E-2</v>
          </cell>
          <cell r="S32">
            <v>3.4203165938856738E-3</v>
          </cell>
          <cell r="AC32" t="str">
            <v>SE-U</v>
          </cell>
          <cell r="AF32">
            <v>0.99999999999999989</v>
          </cell>
          <cell r="AG32">
            <v>1.5482982419983801E-2</v>
          </cell>
          <cell r="AH32">
            <v>0.2442932804157191</v>
          </cell>
          <cell r="AI32">
            <v>7.4469553658396151E-2</v>
          </cell>
          <cell r="AJ32">
            <v>0</v>
          </cell>
          <cell r="AK32">
            <v>0.13949428019789833</v>
          </cell>
          <cell r="AL32">
            <v>0.42586659116107095</v>
          </cell>
          <cell r="AM32">
            <v>6.113084602820424E-2</v>
          </cell>
          <cell r="AN32">
            <v>3.5842149524841681E-2</v>
          </cell>
          <cell r="AO32">
            <v>3.4203165938856738E-3</v>
          </cell>
        </row>
        <row r="33">
          <cell r="G33" t="str">
            <v>DEP</v>
          </cell>
          <cell r="J33">
            <v>1.0000000000000002</v>
          </cell>
          <cell r="K33">
            <v>3.2682440283390408E-2</v>
          </cell>
          <cell r="L33">
            <v>0.51566941899483476</v>
          </cell>
          <cell r="M33">
            <v>0.15719495600730757</v>
          </cell>
          <cell r="N33">
            <v>0</v>
          </cell>
          <cell r="O33">
            <v>0.29445318471446741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1.0000000000000002</v>
          </cell>
          <cell r="AG33">
            <v>3.2682440283390408E-2</v>
          </cell>
          <cell r="AH33">
            <v>0.51566941899483476</v>
          </cell>
          <cell r="AI33">
            <v>0.15719495600730757</v>
          </cell>
          <cell r="AJ33">
            <v>0</v>
          </cell>
          <cell r="AK33">
            <v>0.29445318471446741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0.80923245051376314</v>
          </cell>
          <cell r="Q34">
            <v>0.11616094185390821</v>
          </cell>
          <cell r="R34">
            <v>6.810731598501521E-2</v>
          </cell>
          <cell r="S34">
            <v>6.4992916473134293E-3</v>
          </cell>
          <cell r="AC34" t="str">
            <v>DEU</v>
          </cell>
          <cell r="AF34">
            <v>1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0.80923245051376314</v>
          </cell>
          <cell r="AM34">
            <v>0.11616094185390821</v>
          </cell>
          <cell r="AN34">
            <v>6.810731598501521E-2</v>
          </cell>
          <cell r="AO34">
            <v>6.4992916473134293E-3</v>
          </cell>
        </row>
        <row r="35">
          <cell r="G35" t="str">
            <v>SO</v>
          </cell>
          <cell r="J35">
            <v>0.99999999999999989</v>
          </cell>
          <cell r="K35">
            <v>2.2818045808950593E-2</v>
          </cell>
          <cell r="L35">
            <v>0.27234870419615992</v>
          </cell>
          <cell r="M35">
            <v>7.7768250002737752E-2</v>
          </cell>
          <cell r="N35">
            <v>0</v>
          </cell>
          <cell r="O35">
            <v>0.116315591113146</v>
          </cell>
          <cell r="P35">
            <v>0.42899100230994808</v>
          </cell>
          <cell r="Q35">
            <v>5.262585396959981E-2</v>
          </cell>
          <cell r="R35">
            <v>2.6835285694085984E-2</v>
          </cell>
          <cell r="S35">
            <v>2.297266905371837E-3</v>
          </cell>
          <cell r="AC35" t="str">
            <v>SO</v>
          </cell>
          <cell r="AF35">
            <v>0.99999999999999989</v>
          </cell>
          <cell r="AG35">
            <v>2.2818045808950593E-2</v>
          </cell>
          <cell r="AH35">
            <v>0.27234870419615992</v>
          </cell>
          <cell r="AI35">
            <v>7.7768250002737752E-2</v>
          </cell>
          <cell r="AJ35">
            <v>0</v>
          </cell>
          <cell r="AK35">
            <v>0.116315591113146</v>
          </cell>
          <cell r="AL35">
            <v>0.42899100230994808</v>
          </cell>
          <cell r="AM35">
            <v>5.262585396959981E-2</v>
          </cell>
          <cell r="AN35">
            <v>2.6835285694085984E-2</v>
          </cell>
          <cell r="AO35">
            <v>2.297266905371837E-3</v>
          </cell>
        </row>
        <row r="36">
          <cell r="G36" t="str">
            <v>SO-P</v>
          </cell>
          <cell r="J36">
            <v>0.99999999999999989</v>
          </cell>
          <cell r="K36">
            <v>2.2818045808950593E-2</v>
          </cell>
          <cell r="L36">
            <v>0.27234870419615992</v>
          </cell>
          <cell r="M36">
            <v>7.7768250002737752E-2</v>
          </cell>
          <cell r="N36">
            <v>0</v>
          </cell>
          <cell r="O36">
            <v>0.116315591113146</v>
          </cell>
          <cell r="P36">
            <v>0.42899100230994808</v>
          </cell>
          <cell r="Q36">
            <v>5.262585396959981E-2</v>
          </cell>
          <cell r="R36">
            <v>2.6835285694085984E-2</v>
          </cell>
          <cell r="S36">
            <v>2.297266905371837E-3</v>
          </cell>
          <cell r="AC36" t="str">
            <v>SO-P</v>
          </cell>
          <cell r="AF36">
            <v>0.99999999999999989</v>
          </cell>
          <cell r="AG36">
            <v>2.2818045808950593E-2</v>
          </cell>
          <cell r="AH36">
            <v>0.27234870419615992</v>
          </cell>
          <cell r="AI36">
            <v>7.7768250002737752E-2</v>
          </cell>
          <cell r="AJ36">
            <v>0</v>
          </cell>
          <cell r="AK36">
            <v>0.116315591113146</v>
          </cell>
          <cell r="AL36">
            <v>0.42899100230994808</v>
          </cell>
          <cell r="AM36">
            <v>5.262585396959981E-2</v>
          </cell>
          <cell r="AN36">
            <v>2.6835285694085984E-2</v>
          </cell>
          <cell r="AO36">
            <v>2.297266905371837E-3</v>
          </cell>
        </row>
        <row r="37">
          <cell r="G37" t="str">
            <v>SO-U</v>
          </cell>
          <cell r="J37">
            <v>0.99999999999999989</v>
          </cell>
          <cell r="K37">
            <v>2.2818045808950593E-2</v>
          </cell>
          <cell r="L37">
            <v>0.27234870419615992</v>
          </cell>
          <cell r="M37">
            <v>7.7768250002737752E-2</v>
          </cell>
          <cell r="N37">
            <v>0</v>
          </cell>
          <cell r="O37">
            <v>0.116315591113146</v>
          </cell>
          <cell r="P37">
            <v>0.42899100230994808</v>
          </cell>
          <cell r="Q37">
            <v>5.262585396959981E-2</v>
          </cell>
          <cell r="R37">
            <v>2.6835285694085984E-2</v>
          </cell>
          <cell r="S37">
            <v>2.297266905371837E-3</v>
          </cell>
          <cell r="AC37" t="str">
            <v>SO-U</v>
          </cell>
          <cell r="AF37">
            <v>0.99999999999999989</v>
          </cell>
          <cell r="AG37">
            <v>2.2818045808950593E-2</v>
          </cell>
          <cell r="AH37">
            <v>0.27234870419615992</v>
          </cell>
          <cell r="AI37">
            <v>7.7768250002737752E-2</v>
          </cell>
          <cell r="AJ37">
            <v>0</v>
          </cell>
          <cell r="AK37">
            <v>0.116315591113146</v>
          </cell>
          <cell r="AL37">
            <v>0.42899100230994808</v>
          </cell>
          <cell r="AM37">
            <v>5.262585396959981E-2</v>
          </cell>
          <cell r="AN37">
            <v>2.6835285694085984E-2</v>
          </cell>
          <cell r="AO37">
            <v>2.297266905371837E-3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0.99999999999999989</v>
          </cell>
          <cell r="K40">
            <v>2.2818045808950589E-2</v>
          </cell>
          <cell r="L40">
            <v>0.27234870419615992</v>
          </cell>
          <cell r="M40">
            <v>7.7768250002737752E-2</v>
          </cell>
          <cell r="N40">
            <v>0</v>
          </cell>
          <cell r="O40">
            <v>0.11631559111314602</v>
          </cell>
          <cell r="P40">
            <v>0.42899100230994802</v>
          </cell>
          <cell r="Q40">
            <v>5.2625853969599831E-2</v>
          </cell>
          <cell r="R40">
            <v>2.6835285694085984E-2</v>
          </cell>
          <cell r="S40">
            <v>2.297266905371837E-3</v>
          </cell>
          <cell r="AC40" t="str">
            <v>GPS</v>
          </cell>
          <cell r="AF40">
            <v>0.99999999999999989</v>
          </cell>
          <cell r="AG40">
            <v>2.2818045808950589E-2</v>
          </cell>
          <cell r="AH40">
            <v>0.27234870419615992</v>
          </cell>
          <cell r="AI40">
            <v>7.7768250002737752E-2</v>
          </cell>
          <cell r="AJ40">
            <v>0</v>
          </cell>
          <cell r="AK40">
            <v>0.11631559111314602</v>
          </cell>
          <cell r="AL40">
            <v>0.42899100230994802</v>
          </cell>
          <cell r="AM40">
            <v>5.2625853969599831E-2</v>
          </cell>
          <cell r="AN40">
            <v>2.6835285694085984E-2</v>
          </cell>
          <cell r="AO40">
            <v>2.297266905371837E-3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1</v>
          </cell>
          <cell r="K43">
            <v>2.0819748032728218E-2</v>
          </cell>
          <cell r="L43">
            <v>0.26391995618897279</v>
          </cell>
          <cell r="M43">
            <v>7.5855754867702754E-2</v>
          </cell>
          <cell r="N43">
            <v>0</v>
          </cell>
          <cell r="O43">
            <v>0.11682504783109454</v>
          </cell>
          <cell r="P43">
            <v>0.44116183566486827</v>
          </cell>
          <cell r="Q43">
            <v>5.1987815591227872E-2</v>
          </cell>
          <cell r="R43">
            <v>2.7048517972911548E-2</v>
          </cell>
          <cell r="S43">
            <v>2.3813238504940106E-3</v>
          </cell>
          <cell r="AC43" t="str">
            <v>SNP</v>
          </cell>
          <cell r="AF43">
            <v>1</v>
          </cell>
          <cell r="AG43">
            <v>2.0819748032728218E-2</v>
          </cell>
          <cell r="AH43">
            <v>0.26391995618897279</v>
          </cell>
          <cell r="AI43">
            <v>7.5855754867702754E-2</v>
          </cell>
          <cell r="AJ43">
            <v>0</v>
          </cell>
          <cell r="AK43">
            <v>0.11682504783109454</v>
          </cell>
          <cell r="AL43">
            <v>0.44116183566486827</v>
          </cell>
          <cell r="AM43">
            <v>5.1987815591227872E-2</v>
          </cell>
          <cell r="AN43">
            <v>2.7048517972911548E-2</v>
          </cell>
          <cell r="AO43">
            <v>2.3813238504940106E-3</v>
          </cell>
        </row>
        <row r="44">
          <cell r="G44" t="str">
            <v>SSCCT</v>
          </cell>
          <cell r="J44">
            <v>0.99999999999999989</v>
          </cell>
          <cell r="K44">
            <v>1.6994259186228655E-2</v>
          </cell>
          <cell r="L44">
            <v>0.26161993819256724</v>
          </cell>
          <cell r="M44">
            <v>8.0772220072203624E-2</v>
          </cell>
          <cell r="N44">
            <v>0</v>
          </cell>
          <cell r="O44">
            <v>0.1216470393760242</v>
          </cell>
          <cell r="P44">
            <v>0.43539643078002099</v>
          </cell>
          <cell r="Q44">
            <v>5.0695830571583819E-2</v>
          </cell>
          <cell r="R44">
            <v>2.9741531044321291E-2</v>
          </cell>
          <cell r="S44">
            <v>3.1327507770500759E-3</v>
          </cell>
          <cell r="AC44" t="str">
            <v>SSCCT</v>
          </cell>
          <cell r="AF44">
            <v>0.99999999999999989</v>
          </cell>
          <cell r="AG44">
            <v>1.6994259186228655E-2</v>
          </cell>
          <cell r="AH44">
            <v>0.26161993819256724</v>
          </cell>
          <cell r="AI44">
            <v>8.0772220072203624E-2</v>
          </cell>
          <cell r="AJ44">
            <v>0</v>
          </cell>
          <cell r="AK44">
            <v>0.1216470393760242</v>
          </cell>
          <cell r="AL44">
            <v>0.43539643078002099</v>
          </cell>
          <cell r="AM44">
            <v>5.0695830571583819E-2</v>
          </cell>
          <cell r="AN44">
            <v>2.9741531044321291E-2</v>
          </cell>
          <cell r="AO44">
            <v>3.1327507770500759E-3</v>
          </cell>
        </row>
        <row r="45">
          <cell r="G45" t="str">
            <v>SSECT</v>
          </cell>
          <cell r="J45">
            <v>0.99999999999999989</v>
          </cell>
          <cell r="K45">
            <v>1.5484326641750569E-2</v>
          </cell>
          <cell r="L45">
            <v>0.24422894979242568</v>
          </cell>
          <cell r="M45">
            <v>7.4464356423374289E-2</v>
          </cell>
          <cell r="N45">
            <v>0</v>
          </cell>
          <cell r="O45">
            <v>0.13945152472111402</v>
          </cell>
          <cell r="P45">
            <v>0.42591949085964764</v>
          </cell>
          <cell r="Q45">
            <v>6.1181564402284901E-2</v>
          </cell>
          <cell r="R45">
            <v>3.5846127431742099E-2</v>
          </cell>
          <cell r="S45">
            <v>3.4236597276606677E-3</v>
          </cell>
          <cell r="AC45" t="str">
            <v>SSECT</v>
          </cell>
          <cell r="AF45">
            <v>0.99999999999999989</v>
          </cell>
          <cell r="AG45">
            <v>1.5484326641750569E-2</v>
          </cell>
          <cell r="AH45">
            <v>0.24422894979242568</v>
          </cell>
          <cell r="AI45">
            <v>7.4464356423374289E-2</v>
          </cell>
          <cell r="AJ45">
            <v>0</v>
          </cell>
          <cell r="AK45">
            <v>0.13945152472111402</v>
          </cell>
          <cell r="AL45">
            <v>0.42591949085964764</v>
          </cell>
          <cell r="AM45">
            <v>6.1181564402284901E-2</v>
          </cell>
          <cell r="AN45">
            <v>3.5846127431742099E-2</v>
          </cell>
          <cell r="AO45">
            <v>3.4236597276606677E-3</v>
          </cell>
        </row>
        <row r="46">
          <cell r="G46" t="str">
            <v>SSCCH</v>
          </cell>
          <cell r="J46">
            <v>1</v>
          </cell>
          <cell r="K46">
            <v>1.7184213687981759E-2</v>
          </cell>
          <cell r="L46">
            <v>0.27089152791762683</v>
          </cell>
          <cell r="M46">
            <v>8.2323370316218669E-2</v>
          </cell>
          <cell r="N46">
            <v>0</v>
          </cell>
          <cell r="O46">
            <v>0.12383572517495176</v>
          </cell>
          <cell r="P46">
            <v>0.42012870328976293</v>
          </cell>
          <cell r="Q46">
            <v>5.2030346634937691E-2</v>
          </cell>
          <cell r="R46">
            <v>3.0495464693244684E-2</v>
          </cell>
          <cell r="S46">
            <v>3.1106482852757945E-3</v>
          </cell>
          <cell r="AC46" t="str">
            <v>SSCCH</v>
          </cell>
          <cell r="AF46">
            <v>1</v>
          </cell>
          <cell r="AG46">
            <v>1.7184213687981759E-2</v>
          </cell>
          <cell r="AH46">
            <v>0.27089152791762683</v>
          </cell>
          <cell r="AI46">
            <v>8.2323370316218669E-2</v>
          </cell>
          <cell r="AJ46">
            <v>0</v>
          </cell>
          <cell r="AK46">
            <v>0.12383572517495176</v>
          </cell>
          <cell r="AL46">
            <v>0.42012870328976293</v>
          </cell>
          <cell r="AM46">
            <v>5.2030346634937691E-2</v>
          </cell>
          <cell r="AN46">
            <v>3.0495464693244684E-2</v>
          </cell>
          <cell r="AO46">
            <v>3.1106482852757945E-3</v>
          </cell>
        </row>
        <row r="47">
          <cell r="G47" t="str">
            <v>SSECH</v>
          </cell>
          <cell r="J47">
            <v>0.99999999999999989</v>
          </cell>
          <cell r="K47">
            <v>1.5334527158651324E-2</v>
          </cell>
          <cell r="L47">
            <v>0.25016752702173917</v>
          </cell>
          <cell r="M47">
            <v>7.6606216583972347E-2</v>
          </cell>
          <cell r="N47">
            <v>0</v>
          </cell>
          <cell r="O47">
            <v>0.14077981898196315</v>
          </cell>
          <cell r="P47">
            <v>0.41969552060530785</v>
          </cell>
          <cell r="Q47">
            <v>5.7915468593918044E-2</v>
          </cell>
          <cell r="R47">
            <v>3.6123603440997513E-2</v>
          </cell>
          <cell r="S47">
            <v>3.3773176134505043E-3</v>
          </cell>
          <cell r="AC47" t="str">
            <v>SSECH</v>
          </cell>
          <cell r="AF47">
            <v>0.99999999999999989</v>
          </cell>
          <cell r="AG47">
            <v>1.5334527158651324E-2</v>
          </cell>
          <cell r="AH47">
            <v>0.25016752702173917</v>
          </cell>
          <cell r="AI47">
            <v>7.6606216583972347E-2</v>
          </cell>
          <cell r="AJ47">
            <v>0</v>
          </cell>
          <cell r="AK47">
            <v>0.14077981898196315</v>
          </cell>
          <cell r="AL47">
            <v>0.41969552060530785</v>
          </cell>
          <cell r="AM47">
            <v>5.7915468593918044E-2</v>
          </cell>
          <cell r="AN47">
            <v>3.6123603440997513E-2</v>
          </cell>
          <cell r="AO47">
            <v>3.3773176134505043E-3</v>
          </cell>
        </row>
        <row r="48">
          <cell r="G48" t="str">
            <v>SSGCH</v>
          </cell>
          <cell r="J48">
            <v>1</v>
          </cell>
          <cell r="K48">
            <v>1.6721792055649151E-2</v>
          </cell>
          <cell r="L48">
            <v>0.26571052769365489</v>
          </cell>
          <cell r="M48">
            <v>8.0894081883157082E-2</v>
          </cell>
          <cell r="N48">
            <v>0</v>
          </cell>
          <cell r="O48">
            <v>0.12807174862670459</v>
          </cell>
          <cell r="P48">
            <v>0.42002040761864917</v>
          </cell>
          <cell r="Q48">
            <v>5.3501627124682781E-2</v>
          </cell>
          <cell r="R48">
            <v>3.1902499380182893E-2</v>
          </cell>
          <cell r="S48">
            <v>3.1773156173194716E-3</v>
          </cell>
          <cell r="AC48" t="str">
            <v>SSGCH</v>
          </cell>
          <cell r="AF48">
            <v>1</v>
          </cell>
          <cell r="AG48">
            <v>1.6721792055649151E-2</v>
          </cell>
          <cell r="AH48">
            <v>0.26571052769365489</v>
          </cell>
          <cell r="AI48">
            <v>8.0894081883157082E-2</v>
          </cell>
          <cell r="AJ48">
            <v>0</v>
          </cell>
          <cell r="AK48">
            <v>0.12807174862670459</v>
          </cell>
          <cell r="AL48">
            <v>0.42002040761864917</v>
          </cell>
          <cell r="AM48">
            <v>5.3501627124682781E-2</v>
          </cell>
          <cell r="AN48">
            <v>3.1902499380182893E-2</v>
          </cell>
          <cell r="AO48">
            <v>3.1773156173194716E-3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0.99999999999999989</v>
          </cell>
          <cell r="K52">
            <v>1.6616776050109132E-2</v>
          </cell>
          <cell r="L52">
            <v>0.25727219109253185</v>
          </cell>
          <cell r="M52">
            <v>7.9195254159996287E-2</v>
          </cell>
          <cell r="N52">
            <v>0</v>
          </cell>
          <cell r="O52">
            <v>0.12609816071229665</v>
          </cell>
          <cell r="P52">
            <v>0.43302719579992766</v>
          </cell>
          <cell r="Q52">
            <v>5.3317264029259084E-2</v>
          </cell>
          <cell r="R52">
            <v>3.1267680141176493E-2</v>
          </cell>
          <cell r="S52">
            <v>3.2054780147027237E-3</v>
          </cell>
          <cell r="AC52" t="str">
            <v>SSGCT</v>
          </cell>
          <cell r="AF52">
            <v>0.99999999999999989</v>
          </cell>
          <cell r="AG52">
            <v>1.6616776050109132E-2</v>
          </cell>
          <cell r="AH52">
            <v>0.25727219109253185</v>
          </cell>
          <cell r="AI52">
            <v>7.9195254159996287E-2</v>
          </cell>
          <cell r="AJ52">
            <v>0</v>
          </cell>
          <cell r="AK52">
            <v>0.12609816071229665</v>
          </cell>
          <cell r="AL52">
            <v>0.43302719579992766</v>
          </cell>
          <cell r="AM52">
            <v>5.3317264029259084E-2</v>
          </cell>
          <cell r="AN52">
            <v>3.1267680141176493E-2</v>
          </cell>
          <cell r="AO52">
            <v>3.2054780147027237E-3</v>
          </cell>
        </row>
        <row r="53">
          <cell r="G53" t="str">
            <v>MC</v>
          </cell>
          <cell r="J53">
            <v>0.99999999999999967</v>
          </cell>
          <cell r="K53">
            <v>1.0402721653893996E-2</v>
          </cell>
          <cell r="L53">
            <v>0.51138489477431082</v>
          </cell>
          <cell r="M53">
            <v>7.3440247158046812E-2</v>
          </cell>
          <cell r="N53">
            <v>0</v>
          </cell>
          <cell r="O53">
            <v>7.8936490470672471E-2</v>
          </cell>
          <cell r="P53">
            <v>0.27089496535627278</v>
          </cell>
          <cell r="Q53">
            <v>3.3371502151602145E-2</v>
          </cell>
          <cell r="R53">
            <v>1.9567686672260165E-2</v>
          </cell>
          <cell r="S53">
            <v>2.0014917629405985E-3</v>
          </cell>
          <cell r="AC53" t="str">
            <v>MC</v>
          </cell>
          <cell r="AF53">
            <v>0.99999999999999967</v>
          </cell>
          <cell r="AG53">
            <v>1.0402721653893996E-2</v>
          </cell>
          <cell r="AH53">
            <v>0.51138489477431082</v>
          </cell>
          <cell r="AI53">
            <v>7.3440247158046812E-2</v>
          </cell>
          <cell r="AJ53">
            <v>0</v>
          </cell>
          <cell r="AK53">
            <v>7.8936490470672471E-2</v>
          </cell>
          <cell r="AL53">
            <v>0.27089496535627278</v>
          </cell>
          <cell r="AM53">
            <v>3.3371502151602145E-2</v>
          </cell>
          <cell r="AN53">
            <v>1.9567686672260165E-2</v>
          </cell>
          <cell r="AO53">
            <v>2.0014917629405985E-3</v>
          </cell>
        </row>
        <row r="54">
          <cell r="G54" t="str">
            <v>SNPD</v>
          </cell>
          <cell r="J54">
            <v>0.99999999999999989</v>
          </cell>
          <cell r="K54">
            <v>3.2943903079315426E-2</v>
          </cell>
          <cell r="L54">
            <v>0.27745501104916676</v>
          </cell>
          <cell r="M54">
            <v>6.4934092149818212E-2</v>
          </cell>
          <cell r="N54">
            <v>0</v>
          </cell>
          <cell r="O54">
            <v>8.6928334925350736E-2</v>
          </cell>
          <cell r="P54">
            <v>0.47849970831624111</v>
          </cell>
          <cell r="Q54">
            <v>4.5514103908428409E-2</v>
          </cell>
          <cell r="R54">
            <v>1.3724846571679251E-2</v>
          </cell>
          <cell r="S54">
            <v>0</v>
          </cell>
          <cell r="AC54" t="str">
            <v>SNPD</v>
          </cell>
          <cell r="AF54">
            <v>0.99999999999999989</v>
          </cell>
          <cell r="AG54">
            <v>3.2943903079315426E-2</v>
          </cell>
          <cell r="AH54">
            <v>0.27745501104916676</v>
          </cell>
          <cell r="AI54">
            <v>6.4934092149818212E-2</v>
          </cell>
          <cell r="AJ54">
            <v>0</v>
          </cell>
          <cell r="AK54">
            <v>8.6928334925350736E-2</v>
          </cell>
          <cell r="AL54">
            <v>0.47849970831624111</v>
          </cell>
          <cell r="AM54">
            <v>4.5514103908428409E-2</v>
          </cell>
          <cell r="AN54">
            <v>1.3724846571679251E-2</v>
          </cell>
          <cell r="AO54">
            <v>0</v>
          </cell>
        </row>
        <row r="55">
          <cell r="G55" t="str">
            <v>DGUH</v>
          </cell>
          <cell r="J55">
            <v>0.99999999999999978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0.83138529724767674</v>
          </cell>
          <cell r="Q55">
            <v>0.10241820551896345</v>
          </cell>
          <cell r="R55">
            <v>6.0053855113441718E-2</v>
          </cell>
          <cell r="S55">
            <v>6.1426421199179161E-3</v>
          </cell>
          <cell r="AC55" t="str">
            <v>DGUH</v>
          </cell>
          <cell r="AF55">
            <v>0.99999999999999978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0.83138529724767674</v>
          </cell>
          <cell r="AM55">
            <v>0.10241820551896345</v>
          </cell>
          <cell r="AN55">
            <v>6.0053855113441718E-2</v>
          </cell>
          <cell r="AO55">
            <v>6.1426421199179161E-3</v>
          </cell>
        </row>
        <row r="56">
          <cell r="G56" t="str">
            <v>DEUH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0.80923245051376314</v>
          </cell>
          <cell r="Q56">
            <v>0.11616094185390821</v>
          </cell>
          <cell r="R56">
            <v>6.810731598501521E-2</v>
          </cell>
          <cell r="S56">
            <v>6.4992916473134293E-3</v>
          </cell>
          <cell r="AC56" t="str">
            <v>DEUH</v>
          </cell>
          <cell r="AF56">
            <v>1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0.80923245051376314</v>
          </cell>
          <cell r="AM56">
            <v>0.11616094185390821</v>
          </cell>
          <cell r="AN56">
            <v>6.810731598501521E-2</v>
          </cell>
          <cell r="AO56">
            <v>6.4992916473134293E-3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1</v>
          </cell>
          <cell r="K58">
            <v>1.5482982419983799E-2</v>
          </cell>
          <cell r="L58">
            <v>0.24429328041571913</v>
          </cell>
          <cell r="M58">
            <v>7.4469553658396151E-2</v>
          </cell>
          <cell r="N58">
            <v>0</v>
          </cell>
          <cell r="O58">
            <v>0.13949428019789836</v>
          </cell>
          <cell r="P58">
            <v>0.4258665911610709</v>
          </cell>
          <cell r="Q58">
            <v>6.1130846028204233E-2</v>
          </cell>
          <cell r="R58">
            <v>3.5842149524841681E-2</v>
          </cell>
          <cell r="S58">
            <v>3.4203165938856742E-3</v>
          </cell>
          <cell r="AC58" t="str">
            <v>DNPGMU</v>
          </cell>
          <cell r="AF58">
            <v>1</v>
          </cell>
          <cell r="AG58">
            <v>1.5482982419983799E-2</v>
          </cell>
          <cell r="AH58">
            <v>0.24429328041571913</v>
          </cell>
          <cell r="AI58">
            <v>7.4469553658396151E-2</v>
          </cell>
          <cell r="AJ58">
            <v>0</v>
          </cell>
          <cell r="AK58">
            <v>0.13949428019789836</v>
          </cell>
          <cell r="AL58">
            <v>0.4258665911610709</v>
          </cell>
          <cell r="AM58">
            <v>6.1130846028204233E-2</v>
          </cell>
          <cell r="AN58">
            <v>3.5842149524841681E-2</v>
          </cell>
          <cell r="AO58">
            <v>3.4203165938856742E-3</v>
          </cell>
        </row>
        <row r="59">
          <cell r="G59" t="str">
            <v>DNPIP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DNPIU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DNPPSP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G62" t="str">
            <v>DNPPSU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1</v>
          </cell>
          <cell r="K65">
            <v>1.6621665955567969E-2</v>
          </cell>
          <cell r="L65">
            <v>0.25743490712377187</v>
          </cell>
          <cell r="M65">
            <v>7.9190830491007683E-2</v>
          </cell>
          <cell r="N65">
            <v>0</v>
          </cell>
          <cell r="O65">
            <v>0.12612622157560632</v>
          </cell>
          <cell r="P65">
            <v>0.43284111341301157</v>
          </cell>
          <cell r="Q65">
            <v>5.3321619058394609E-2</v>
          </cell>
          <cell r="R65">
            <v>3.1265620883721292E-2</v>
          </cell>
          <cell r="S65">
            <v>3.1980214989186352E-3</v>
          </cell>
          <cell r="AC65" t="str">
            <v>SNPPH-P</v>
          </cell>
          <cell r="AF65">
            <v>1</v>
          </cell>
          <cell r="AG65">
            <v>1.6621665955567969E-2</v>
          </cell>
          <cell r="AH65">
            <v>0.25743490712377187</v>
          </cell>
          <cell r="AI65">
            <v>7.9190830491007683E-2</v>
          </cell>
          <cell r="AJ65">
            <v>0</v>
          </cell>
          <cell r="AK65">
            <v>0.12612622157560632</v>
          </cell>
          <cell r="AL65">
            <v>0.43284111341301162</v>
          </cell>
          <cell r="AM65">
            <v>5.3321619058394609E-2</v>
          </cell>
          <cell r="AN65">
            <v>3.1265620883721292E-2</v>
          </cell>
          <cell r="AO65">
            <v>3.1980214989186352E-3</v>
          </cell>
        </row>
        <row r="66">
          <cell r="G66" t="str">
            <v>SNPPH-U</v>
          </cell>
          <cell r="J66">
            <v>1</v>
          </cell>
          <cell r="K66">
            <v>1.6621665955567969E-2</v>
          </cell>
          <cell r="L66">
            <v>0.25743490712377187</v>
          </cell>
          <cell r="M66">
            <v>7.9190830491007683E-2</v>
          </cell>
          <cell r="N66">
            <v>0</v>
          </cell>
          <cell r="O66">
            <v>0.12612622157560632</v>
          </cell>
          <cell r="P66">
            <v>0.43284111341301157</v>
          </cell>
          <cell r="Q66">
            <v>5.3321619058394609E-2</v>
          </cell>
          <cell r="R66">
            <v>3.1265620883721292E-2</v>
          </cell>
          <cell r="S66">
            <v>3.1980214989186352E-3</v>
          </cell>
          <cell r="AC66" t="str">
            <v>SNPPH-U</v>
          </cell>
          <cell r="AF66">
            <v>1</v>
          </cell>
          <cell r="AG66">
            <v>1.6621665955567969E-2</v>
          </cell>
          <cell r="AH66">
            <v>0.25743490712377187</v>
          </cell>
          <cell r="AI66">
            <v>7.9190830491007683E-2</v>
          </cell>
          <cell r="AJ66">
            <v>0</v>
          </cell>
          <cell r="AK66">
            <v>0.12612622157560632</v>
          </cell>
          <cell r="AL66">
            <v>0.43284111341301162</v>
          </cell>
          <cell r="AM66">
            <v>5.3321619058394609E-2</v>
          </cell>
          <cell r="AN66">
            <v>3.1265620883721292E-2</v>
          </cell>
          <cell r="AO66">
            <v>3.1980214989186352E-3</v>
          </cell>
        </row>
        <row r="67">
          <cell r="G67" t="str">
            <v>CN</v>
          </cell>
          <cell r="J67">
            <v>1</v>
          </cell>
          <cell r="K67">
            <v>2.637654873180249E-2</v>
          </cell>
          <cell r="L67">
            <v>0.3216833128745118</v>
          </cell>
          <cell r="M67">
            <v>7.3266280202914244E-2</v>
          </cell>
          <cell r="N67">
            <v>0</v>
          </cell>
          <cell r="O67">
            <v>6.9259490274581115E-2</v>
          </cell>
          <cell r="P67">
            <v>0.45875309798715846</v>
          </cell>
          <cell r="Q67">
            <v>4.1463047479533811E-2</v>
          </cell>
          <cell r="R67">
            <v>9.1982224494980367E-3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1</v>
          </cell>
          <cell r="AG67">
            <v>2.637654873180249E-2</v>
          </cell>
          <cell r="AH67">
            <v>0.3216833128745118</v>
          </cell>
          <cell r="AI67">
            <v>7.3266280202914244E-2</v>
          </cell>
          <cell r="AJ67">
            <v>0</v>
          </cell>
          <cell r="AK67">
            <v>6.9259490274581115E-2</v>
          </cell>
          <cell r="AL67">
            <v>0.45875309798715846</v>
          </cell>
          <cell r="AM67">
            <v>4.1463047479533811E-2</v>
          </cell>
          <cell r="AN67">
            <v>9.1982224494980367E-3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1</v>
          </cell>
          <cell r="K68">
            <v>5.3765432590770261E-2</v>
          </cell>
          <cell r="L68">
            <v>0.65571287016321889</v>
          </cell>
          <cell r="M68">
            <v>0.14934452909211521</v>
          </cell>
          <cell r="N68">
            <v>0</v>
          </cell>
          <cell r="O68">
            <v>0.14117716815389553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1</v>
          </cell>
          <cell r="AG68">
            <v>5.3765432590770261E-2</v>
          </cell>
          <cell r="AH68">
            <v>0.65571287016321889</v>
          </cell>
          <cell r="AI68">
            <v>0.14934452909211521</v>
          </cell>
          <cell r="AJ68">
            <v>0</v>
          </cell>
          <cell r="AK68">
            <v>0.14117716815389553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0.90054997832851325</v>
          </cell>
          <cell r="Q69">
            <v>8.1393557172606837E-2</v>
          </cell>
          <cell r="R69">
            <v>1.8056464498879907E-2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0.90054997832851325</v>
          </cell>
          <cell r="AM69">
            <v>8.1393557172606837E-2</v>
          </cell>
          <cell r="AN69">
            <v>1.8056464498879907E-2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0.99999999999999578</v>
          </cell>
          <cell r="K73">
            <v>-2.1423049979999342E-2</v>
          </cell>
          <cell r="L73">
            <v>-0.14633763854086468</v>
          </cell>
          <cell r="M73">
            <v>-6.8857422255173438E-3</v>
          </cell>
          <cell r="N73">
            <v>0</v>
          </cell>
          <cell r="O73">
            <v>0.1195773279759421</v>
          </cell>
          <cell r="P73">
            <v>0.63066960169457176</v>
          </cell>
          <cell r="Q73">
            <v>0.13274799957613551</v>
          </cell>
          <cell r="R73">
            <v>0.13006747023561949</v>
          </cell>
          <cell r="S73">
            <v>1.3332684398368148E-2</v>
          </cell>
          <cell r="T73">
            <v>-3.2295101290098892E-3</v>
          </cell>
          <cell r="U73">
            <v>0.15148085699475014</v>
          </cell>
          <cell r="AC73" t="str">
            <v>EXCTAX</v>
          </cell>
          <cell r="AF73">
            <v>0.99999999999999611</v>
          </cell>
          <cell r="AG73">
            <v>-2.1423049979999342E-2</v>
          </cell>
          <cell r="AH73">
            <v>-0.14633763854086468</v>
          </cell>
          <cell r="AI73">
            <v>-6.8857422255173438E-3</v>
          </cell>
          <cell r="AJ73">
            <v>0</v>
          </cell>
          <cell r="AK73">
            <v>0.1195773279759421</v>
          </cell>
          <cell r="AL73">
            <v>0.63066960169457176</v>
          </cell>
          <cell r="AM73">
            <v>0.13274799957613551</v>
          </cell>
          <cell r="AN73">
            <v>0.13006747023561949</v>
          </cell>
          <cell r="AO73">
            <v>1.3332684398368417E-2</v>
          </cell>
          <cell r="AP73">
            <v>-3.2295101290098892E-3</v>
          </cell>
          <cell r="AQ73">
            <v>0.15148085699475014</v>
          </cell>
        </row>
        <row r="74">
          <cell r="G74" t="str">
            <v>INT</v>
          </cell>
          <cell r="J74">
            <v>1</v>
          </cell>
          <cell r="K74">
            <v>2.0819748032728218E-2</v>
          </cell>
          <cell r="L74">
            <v>0.26391995618897279</v>
          </cell>
          <cell r="M74">
            <v>7.5855754867702754E-2</v>
          </cell>
          <cell r="N74">
            <v>0</v>
          </cell>
          <cell r="O74">
            <v>0.11682504783109454</v>
          </cell>
          <cell r="P74">
            <v>0.44116183566486827</v>
          </cell>
          <cell r="Q74">
            <v>5.1987815591227872E-2</v>
          </cell>
          <cell r="R74">
            <v>2.7048517972911548E-2</v>
          </cell>
          <cell r="S74">
            <v>2.3813238504940106E-3</v>
          </cell>
          <cell r="U74">
            <v>0</v>
          </cell>
          <cell r="AC74" t="str">
            <v>INT</v>
          </cell>
          <cell r="AF74">
            <v>1</v>
          </cell>
          <cell r="AG74">
            <v>2.0819748032728218E-2</v>
          </cell>
          <cell r="AH74">
            <v>0.26391995618897279</v>
          </cell>
          <cell r="AI74">
            <v>7.5855754867702754E-2</v>
          </cell>
          <cell r="AJ74">
            <v>0</v>
          </cell>
          <cell r="AK74">
            <v>0.11682504783109454</v>
          </cell>
          <cell r="AL74">
            <v>0.44116183566486827</v>
          </cell>
          <cell r="AM74">
            <v>5.1987815591227872E-2</v>
          </cell>
          <cell r="AN74">
            <v>2.7048517972911548E-2</v>
          </cell>
          <cell r="AO74">
            <v>2.3813238504940106E-3</v>
          </cell>
          <cell r="AQ74">
            <v>0</v>
          </cell>
        </row>
        <row r="75">
          <cell r="G75" t="str">
            <v>CIAC</v>
          </cell>
          <cell r="J75">
            <v>0.99999999999999989</v>
          </cell>
          <cell r="K75">
            <v>3.2943903079315426E-2</v>
          </cell>
          <cell r="L75">
            <v>0.27745501104916676</v>
          </cell>
          <cell r="M75">
            <v>6.4934092149818212E-2</v>
          </cell>
          <cell r="N75">
            <v>0</v>
          </cell>
          <cell r="O75">
            <v>8.6928334925350736E-2</v>
          </cell>
          <cell r="P75">
            <v>0.47849970831624111</v>
          </cell>
          <cell r="Q75">
            <v>4.5514103908428409E-2</v>
          </cell>
          <cell r="R75">
            <v>1.3724846571679251E-2</v>
          </cell>
          <cell r="S75">
            <v>0</v>
          </cell>
          <cell r="AC75" t="str">
            <v>CIAC</v>
          </cell>
          <cell r="AF75">
            <v>0.99999999999999989</v>
          </cell>
          <cell r="AG75">
            <v>3.2943903079315426E-2</v>
          </cell>
          <cell r="AH75">
            <v>0.27745501104916676</v>
          </cell>
          <cell r="AI75">
            <v>6.4934092149818212E-2</v>
          </cell>
          <cell r="AJ75">
            <v>0</v>
          </cell>
          <cell r="AK75">
            <v>8.6928334925350736E-2</v>
          </cell>
          <cell r="AL75">
            <v>0.47849970831624111</v>
          </cell>
          <cell r="AM75">
            <v>4.5514103908428409E-2</v>
          </cell>
          <cell r="AN75">
            <v>1.3724846571679251E-2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</v>
          </cell>
          <cell r="K78">
            <v>3.4640330625319356E-2</v>
          </cell>
          <cell r="L78">
            <v>0.32037644089400891</v>
          </cell>
          <cell r="M78">
            <v>0.11345075109621372</v>
          </cell>
          <cell r="N78">
            <v>0</v>
          </cell>
          <cell r="O78">
            <v>9.0822097212552563E-2</v>
          </cell>
          <cell r="P78">
            <v>0.39684402099273708</v>
          </cell>
          <cell r="Q78">
            <v>4.3786605013102879E-2</v>
          </cell>
          <cell r="R78">
            <v>7.9754166065523619E-5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</v>
          </cell>
          <cell r="AG78">
            <v>3.4640330625319356E-2</v>
          </cell>
          <cell r="AH78">
            <v>0.32037644089400891</v>
          </cell>
          <cell r="AI78">
            <v>0.11345075109621372</v>
          </cell>
          <cell r="AJ78">
            <v>0</v>
          </cell>
          <cell r="AK78">
            <v>9.0822097212552563E-2</v>
          </cell>
          <cell r="AL78">
            <v>0.39684402099273708</v>
          </cell>
          <cell r="AM78">
            <v>4.3786605013102879E-2</v>
          </cell>
          <cell r="AN78">
            <v>7.9754166065523619E-5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1</v>
          </cell>
          <cell r="K89">
            <v>1.6630775497429112E-2</v>
          </cell>
          <cell r="L89">
            <v>0.25818782880899832</v>
          </cell>
          <cell r="M89">
            <v>7.9345793481119642E-2</v>
          </cell>
          <cell r="N89">
            <v>0</v>
          </cell>
          <cell r="O89">
            <v>0.12630322697279639</v>
          </cell>
          <cell r="P89">
            <v>0.43167467672938553</v>
          </cell>
          <cell r="Q89">
            <v>5.333799631681041E-2</v>
          </cell>
          <cell r="R89">
            <v>3.1323564529976103E-2</v>
          </cell>
          <cell r="S89">
            <v>3.196137663484656E-3</v>
          </cell>
          <cell r="AC89" t="str">
            <v>SNPPS</v>
          </cell>
          <cell r="AF89">
            <v>1</v>
          </cell>
          <cell r="AG89">
            <v>1.6630775497429112E-2</v>
          </cell>
          <cell r="AH89">
            <v>0.25818782880899832</v>
          </cell>
          <cell r="AI89">
            <v>7.9345793481119642E-2</v>
          </cell>
          <cell r="AJ89">
            <v>0</v>
          </cell>
          <cell r="AK89">
            <v>0.12630322697279639</v>
          </cell>
          <cell r="AL89">
            <v>0.43167467672938553</v>
          </cell>
          <cell r="AM89">
            <v>5.333799631681041E-2</v>
          </cell>
          <cell r="AN89">
            <v>3.1323564529976103E-2</v>
          </cell>
          <cell r="AO89">
            <v>3.196137663484656E-3</v>
          </cell>
        </row>
        <row r="90">
          <cell r="G90" t="str">
            <v>SNPT</v>
          </cell>
          <cell r="J90">
            <v>0.99999999999999989</v>
          </cell>
          <cell r="K90">
            <v>1.6621665955567955E-2</v>
          </cell>
          <cell r="L90">
            <v>0.25743490712377187</v>
          </cell>
          <cell r="M90">
            <v>7.9190830491007669E-2</v>
          </cell>
          <cell r="N90">
            <v>0</v>
          </cell>
          <cell r="O90">
            <v>0.1261262215756063</v>
          </cell>
          <cell r="P90">
            <v>0.43284111341301146</v>
          </cell>
          <cell r="Q90">
            <v>5.3321619058394609E-2</v>
          </cell>
          <cell r="R90">
            <v>3.1265620883721278E-2</v>
          </cell>
          <cell r="S90">
            <v>3.198021498918637E-3</v>
          </cell>
          <cell r="AC90" t="str">
            <v>SNPT</v>
          </cell>
          <cell r="AF90">
            <v>0.99999999999999989</v>
          </cell>
          <cell r="AG90">
            <v>1.6621665955567955E-2</v>
          </cell>
          <cell r="AH90">
            <v>0.25743490712377187</v>
          </cell>
          <cell r="AI90">
            <v>7.9190830491007669E-2</v>
          </cell>
          <cell r="AJ90">
            <v>0</v>
          </cell>
          <cell r="AK90">
            <v>0.1261262215756063</v>
          </cell>
          <cell r="AL90">
            <v>0.43284111341301146</v>
          </cell>
          <cell r="AM90">
            <v>5.3321619058394609E-2</v>
          </cell>
          <cell r="AN90">
            <v>3.1265620883721278E-2</v>
          </cell>
          <cell r="AO90">
            <v>3.198021498918637E-3</v>
          </cell>
        </row>
        <row r="91">
          <cell r="G91" t="str">
            <v>SNPP</v>
          </cell>
          <cell r="J91">
            <v>0.99999999999999989</v>
          </cell>
          <cell r="K91">
            <v>1.662656380052184E-2</v>
          </cell>
          <cell r="L91">
            <v>0.25784164921846997</v>
          </cell>
          <cell r="M91">
            <v>7.9274846693769691E-2</v>
          </cell>
          <cell r="N91">
            <v>0</v>
          </cell>
          <cell r="O91">
            <v>0.12622192441827787</v>
          </cell>
          <cell r="P91">
            <v>0.43221045659445539</v>
          </cell>
          <cell r="Q91">
            <v>5.333045984846272E-2</v>
          </cell>
          <cell r="R91">
            <v>3.1297039391050559E-2</v>
          </cell>
          <cell r="S91">
            <v>3.1970600349918335E-3</v>
          </cell>
          <cell r="AC91" t="str">
            <v>SNPP</v>
          </cell>
          <cell r="AF91">
            <v>0.99999999999999989</v>
          </cell>
          <cell r="AG91">
            <v>1.662656380052184E-2</v>
          </cell>
          <cell r="AH91">
            <v>0.25784164921846997</v>
          </cell>
          <cell r="AI91">
            <v>7.9274846693769691E-2</v>
          </cell>
          <cell r="AJ91">
            <v>0</v>
          </cell>
          <cell r="AK91">
            <v>0.12622192441827787</v>
          </cell>
          <cell r="AL91">
            <v>0.43221045659445539</v>
          </cell>
          <cell r="AM91">
            <v>5.333045984846272E-2</v>
          </cell>
          <cell r="AN91">
            <v>3.1297039391050559E-2</v>
          </cell>
          <cell r="AO91">
            <v>3.1970600349918335E-3</v>
          </cell>
        </row>
        <row r="92">
          <cell r="G92" t="str">
            <v>SNPPH</v>
          </cell>
          <cell r="J92">
            <v>1</v>
          </cell>
          <cell r="K92">
            <v>1.6621665955567969E-2</v>
          </cell>
          <cell r="L92">
            <v>0.25743490712377187</v>
          </cell>
          <cell r="M92">
            <v>7.9190830491007683E-2</v>
          </cell>
          <cell r="N92">
            <v>0</v>
          </cell>
          <cell r="O92">
            <v>0.12612622157560632</v>
          </cell>
          <cell r="P92">
            <v>0.43284111341301157</v>
          </cell>
          <cell r="Q92">
            <v>5.3321619058394609E-2</v>
          </cell>
          <cell r="R92">
            <v>3.1265620883721292E-2</v>
          </cell>
          <cell r="S92">
            <v>3.1980214989186352E-3</v>
          </cell>
          <cell r="AC92" t="str">
            <v>SNPPH</v>
          </cell>
          <cell r="AF92">
            <v>1</v>
          </cell>
          <cell r="AG92">
            <v>1.6621665955567969E-2</v>
          </cell>
          <cell r="AH92">
            <v>0.25743490712377187</v>
          </cell>
          <cell r="AI92">
            <v>7.9190830491007683E-2</v>
          </cell>
          <cell r="AJ92">
            <v>0</v>
          </cell>
          <cell r="AK92">
            <v>0.12612622157560632</v>
          </cell>
          <cell r="AL92">
            <v>0.43284111341301162</v>
          </cell>
          <cell r="AM92">
            <v>5.3321619058394609E-2</v>
          </cell>
          <cell r="AN92">
            <v>3.1265620883721292E-2</v>
          </cell>
          <cell r="AO92">
            <v>3.1980214989186352E-3</v>
          </cell>
        </row>
        <row r="93">
          <cell r="G93" t="str">
            <v>SNPPN</v>
          </cell>
          <cell r="J93">
            <v>1</v>
          </cell>
          <cell r="K93">
            <v>1.6621665955567966E-2</v>
          </cell>
          <cell r="L93">
            <v>0.25743490712377198</v>
          </cell>
          <cell r="M93">
            <v>7.9190830491007669E-2</v>
          </cell>
          <cell r="N93">
            <v>0</v>
          </cell>
          <cell r="O93">
            <v>0.1261262215756063</v>
          </cell>
          <cell r="P93">
            <v>0.43284111341301151</v>
          </cell>
          <cell r="Q93">
            <v>5.3321619058394609E-2</v>
          </cell>
          <cell r="R93">
            <v>3.1265620883721285E-2</v>
          </cell>
          <cell r="S93">
            <v>3.1980214989186379E-3</v>
          </cell>
          <cell r="AC93" t="str">
            <v>SNPPN</v>
          </cell>
          <cell r="AF93">
            <v>1</v>
          </cell>
          <cell r="AG93">
            <v>1.6621665955567966E-2</v>
          </cell>
          <cell r="AH93">
            <v>0.25743490712377198</v>
          </cell>
          <cell r="AI93">
            <v>7.9190830491007669E-2</v>
          </cell>
          <cell r="AJ93">
            <v>0</v>
          </cell>
          <cell r="AK93">
            <v>0.1261262215756063</v>
          </cell>
          <cell r="AL93">
            <v>0.43284111341301151</v>
          </cell>
          <cell r="AM93">
            <v>5.3321619058394609E-2</v>
          </cell>
          <cell r="AN93">
            <v>3.1265620883721285E-2</v>
          </cell>
          <cell r="AO93">
            <v>3.1980214989186379E-3</v>
          </cell>
        </row>
        <row r="94">
          <cell r="G94" t="str">
            <v>SNPPO</v>
          </cell>
          <cell r="J94">
            <v>1</v>
          </cell>
          <cell r="K94">
            <v>1.6621567706188632E-2</v>
          </cell>
          <cell r="L94">
            <v>0.25743163778672418</v>
          </cell>
          <cell r="M94">
            <v>7.9190919372630481E-2</v>
          </cell>
          <cell r="N94">
            <v>0</v>
          </cell>
          <cell r="O94">
            <v>0.12612565776871332</v>
          </cell>
          <cell r="P94">
            <v>0.43284485223356206</v>
          </cell>
          <cell r="Q94">
            <v>5.3321531555903377E-2</v>
          </cell>
          <cell r="R94">
            <v>3.126566225891117E-2</v>
          </cell>
          <cell r="S94">
            <v>3.1981713173668568E-3</v>
          </cell>
          <cell r="AC94" t="str">
            <v>SNPPO</v>
          </cell>
          <cell r="AF94">
            <v>1</v>
          </cell>
          <cell r="AG94">
            <v>1.6621567706188632E-2</v>
          </cell>
          <cell r="AH94">
            <v>0.25743163778672418</v>
          </cell>
          <cell r="AI94">
            <v>7.9190919372630481E-2</v>
          </cell>
          <cell r="AJ94">
            <v>0</v>
          </cell>
          <cell r="AK94">
            <v>0.12612565776871332</v>
          </cell>
          <cell r="AL94">
            <v>0.43284485223356206</v>
          </cell>
          <cell r="AM94">
            <v>5.3321531555903377E-2</v>
          </cell>
          <cell r="AN94">
            <v>3.126566225891117E-2</v>
          </cell>
          <cell r="AO94">
            <v>3.1981713173668568E-3</v>
          </cell>
        </row>
        <row r="95">
          <cell r="G95" t="str">
            <v>SNPG</v>
          </cell>
          <cell r="J95">
            <v>1.0000000000000002</v>
          </cell>
          <cell r="K95">
            <v>2.7652952392426763E-2</v>
          </cell>
          <cell r="L95">
            <v>0.30315156703629742</v>
          </cell>
          <cell r="M95">
            <v>7.9075024547863609E-2</v>
          </cell>
          <cell r="N95">
            <v>0</v>
          </cell>
          <cell r="O95">
            <v>0.11222734824594204</v>
          </cell>
          <cell r="P95">
            <v>0.39150753972436741</v>
          </cell>
          <cell r="Q95">
            <v>6.027610083627373E-2</v>
          </cell>
          <cell r="R95">
            <v>2.4902555629163603E-2</v>
          </cell>
          <cell r="S95">
            <v>1.2069115876656925E-3</v>
          </cell>
          <cell r="AC95" t="str">
            <v>SNPG</v>
          </cell>
          <cell r="AF95">
            <v>1.0000000000000002</v>
          </cell>
          <cell r="AG95">
            <v>2.7652952392426763E-2</v>
          </cell>
          <cell r="AH95">
            <v>0.30315156703629742</v>
          </cell>
          <cell r="AI95">
            <v>7.9075024547863609E-2</v>
          </cell>
          <cell r="AJ95">
            <v>0</v>
          </cell>
          <cell r="AK95">
            <v>0.11222734824594204</v>
          </cell>
          <cell r="AL95">
            <v>0.39150753972436741</v>
          </cell>
          <cell r="AM95">
            <v>6.027610083627373E-2</v>
          </cell>
          <cell r="AN95">
            <v>2.4902555629163603E-2</v>
          </cell>
          <cell r="AO95">
            <v>1.2069115876656925E-3</v>
          </cell>
        </row>
        <row r="96">
          <cell r="G96" t="str">
            <v>SNPI</v>
          </cell>
          <cell r="J96">
            <v>1.0000000000000002</v>
          </cell>
          <cell r="K96">
            <v>1.8902969152986792E-2</v>
          </cell>
          <cell r="L96">
            <v>0.26488287242712705</v>
          </cell>
          <cell r="M96">
            <v>7.8513812169647076E-2</v>
          </cell>
          <cell r="N96">
            <v>0</v>
          </cell>
          <cell r="O96">
            <v>0.12066750082521312</v>
          </cell>
          <cell r="P96">
            <v>0.43279090254171937</v>
          </cell>
          <cell r="Q96">
            <v>5.3279527975683597E-2</v>
          </cell>
          <cell r="R96">
            <v>2.8250614116132063E-2</v>
          </cell>
          <cell r="S96">
            <v>2.7118007914911091E-3</v>
          </cell>
          <cell r="AC96" t="str">
            <v>SNPI</v>
          </cell>
          <cell r="AF96">
            <v>1.0000000000000002</v>
          </cell>
          <cell r="AG96">
            <v>1.8902969152986792E-2</v>
          </cell>
          <cell r="AH96">
            <v>0.26488287242712705</v>
          </cell>
          <cell r="AI96">
            <v>7.8513812169647076E-2</v>
          </cell>
          <cell r="AJ96">
            <v>0</v>
          </cell>
          <cell r="AK96">
            <v>0.12066750082521312</v>
          </cell>
          <cell r="AL96">
            <v>0.43279090254171937</v>
          </cell>
          <cell r="AM96">
            <v>5.3279527975683597E-2</v>
          </cell>
          <cell r="AN96">
            <v>2.8250614116132063E-2</v>
          </cell>
          <cell r="AO96">
            <v>2.7118007914911091E-3</v>
          </cell>
        </row>
        <row r="97">
          <cell r="G97" t="str">
            <v>TROJP</v>
          </cell>
          <cell r="J97">
            <v>1</v>
          </cell>
          <cell r="K97">
            <v>1.6448691212022103E-2</v>
          </cell>
          <cell r="L97">
            <v>0.25543859345226994</v>
          </cell>
          <cell r="M97">
            <v>7.8473632407598984E-2</v>
          </cell>
          <cell r="N97">
            <v>0</v>
          </cell>
          <cell r="O97">
            <v>0.12815693198779363</v>
          </cell>
          <cell r="P97">
            <v>0.43178163010603166</v>
          </cell>
          <cell r="Q97">
            <v>5.4507900400120768E-2</v>
          </cell>
          <cell r="R97">
            <v>3.1960830609066078E-2</v>
          </cell>
          <cell r="S97">
            <v>3.2317898250969028E-3</v>
          </cell>
          <cell r="AC97" t="str">
            <v>TROJP</v>
          </cell>
          <cell r="AF97">
            <v>1</v>
          </cell>
          <cell r="AG97">
            <v>1.6448691212022103E-2</v>
          </cell>
          <cell r="AH97">
            <v>0.25543859345226994</v>
          </cell>
          <cell r="AI97">
            <v>7.8473632407598984E-2</v>
          </cell>
          <cell r="AJ97">
            <v>0</v>
          </cell>
          <cell r="AK97">
            <v>0.12815693198779363</v>
          </cell>
          <cell r="AL97">
            <v>0.43178163010603166</v>
          </cell>
          <cell r="AM97">
            <v>5.4507900400120768E-2</v>
          </cell>
          <cell r="AN97">
            <v>3.1960830609066078E-2</v>
          </cell>
          <cell r="AO97">
            <v>3.2317898250969028E-3</v>
          </cell>
        </row>
        <row r="98">
          <cell r="G98" t="str">
            <v>TROJD</v>
          </cell>
          <cell r="J98">
            <v>0.99999999999999989</v>
          </cell>
          <cell r="K98">
            <v>1.6418140376482319E-2</v>
          </cell>
          <cell r="L98">
            <v>0.25508600411226778</v>
          </cell>
          <cell r="M98">
            <v>7.8346960731454196E-2</v>
          </cell>
          <cell r="N98">
            <v>0</v>
          </cell>
          <cell r="O98">
            <v>0.12851559648736094</v>
          </cell>
          <cell r="P98">
            <v>0.43159450394179993</v>
          </cell>
          <cell r="Q98">
            <v>5.4717421659884212E-2</v>
          </cell>
          <cell r="R98">
            <v>3.2083618696790765E-2</v>
          </cell>
          <cell r="S98">
            <v>3.2377539939598128E-3</v>
          </cell>
          <cell r="AC98" t="str">
            <v>TROJD</v>
          </cell>
          <cell r="AF98">
            <v>0.99999999999999989</v>
          </cell>
          <cell r="AG98">
            <v>1.6418140376482319E-2</v>
          </cell>
          <cell r="AH98">
            <v>0.25508600411226778</v>
          </cell>
          <cell r="AI98">
            <v>7.8346960731454196E-2</v>
          </cell>
          <cell r="AJ98">
            <v>0</v>
          </cell>
          <cell r="AK98">
            <v>0.12851559648736094</v>
          </cell>
          <cell r="AL98">
            <v>0.43159450394179993</v>
          </cell>
          <cell r="AM98">
            <v>5.4717421659884212E-2</v>
          </cell>
          <cell r="AN98">
            <v>3.2083618696790765E-2</v>
          </cell>
          <cell r="AO98">
            <v>3.2377539939598128E-3</v>
          </cell>
        </row>
        <row r="99">
          <cell r="G99" t="str">
            <v>IBT</v>
          </cell>
          <cell r="J99">
            <v>0.99999999999999578</v>
          </cell>
          <cell r="K99">
            <v>-2.1294743549074784E-2</v>
          </cell>
          <cell r="L99">
            <v>-0.1450794321830032</v>
          </cell>
          <cell r="M99">
            <v>-6.6485767701173369E-3</v>
          </cell>
          <cell r="N99">
            <v>0</v>
          </cell>
          <cell r="O99">
            <v>0.11944192694549928</v>
          </cell>
          <cell r="P99">
            <v>0.62933898354976137</v>
          </cell>
          <cell r="Q99">
            <v>0.13236767201946203</v>
          </cell>
          <cell r="R99">
            <v>0.12963916274339632</v>
          </cell>
          <cell r="S99">
            <v>1.3288762070931385E-2</v>
          </cell>
          <cell r="T99">
            <v>-1.9325711294036888E-3</v>
          </cell>
          <cell r="U99">
            <v>0.15087881630254443</v>
          </cell>
          <cell r="AC99" t="str">
            <v>IBT</v>
          </cell>
          <cell r="AF99">
            <v>0.99999999999999623</v>
          </cell>
          <cell r="AG99">
            <v>-2.1294743549074791E-2</v>
          </cell>
          <cell r="AH99">
            <v>-0.14507943218300323</v>
          </cell>
          <cell r="AI99">
            <v>-6.6485767701173377E-3</v>
          </cell>
          <cell r="AJ99">
            <v>0</v>
          </cell>
          <cell r="AK99">
            <v>0.11944192694549929</v>
          </cell>
          <cell r="AL99">
            <v>0.62933898354976148</v>
          </cell>
          <cell r="AM99">
            <v>0.13236767201946206</v>
          </cell>
          <cell r="AN99">
            <v>0.12963916274339635</v>
          </cell>
          <cell r="AO99">
            <v>1.3288762070931655E-2</v>
          </cell>
          <cell r="AP99">
            <v>-1.9325711294036893E-3</v>
          </cell>
          <cell r="AQ99">
            <v>0.15087881630254446</v>
          </cell>
        </row>
        <row r="100">
          <cell r="G100" t="str">
            <v>DITEXP</v>
          </cell>
          <cell r="J100">
            <v>1</v>
          </cell>
          <cell r="K100">
            <v>1.8709736403139367E-2</v>
          </cell>
          <cell r="L100">
            <v>0.26109137182377617</v>
          </cell>
          <cell r="M100">
            <v>3.7167826891881063E-2</v>
          </cell>
          <cell r="N100">
            <v>0</v>
          </cell>
          <cell r="O100">
            <v>0.11980163079402718</v>
          </cell>
          <cell r="P100">
            <v>0.43435348174098448</v>
          </cell>
          <cell r="Q100">
            <v>5.016640479531765E-2</v>
          </cell>
          <cell r="R100">
            <v>2.7665507923124517E-2</v>
          </cell>
          <cell r="S100">
            <v>2.7746249580100314E-3</v>
          </cell>
          <cell r="T100">
            <v>0</v>
          </cell>
          <cell r="U100">
            <v>4.826941466973951E-2</v>
          </cell>
          <cell r="AC100" t="str">
            <v>DITEXP</v>
          </cell>
          <cell r="AF100">
            <v>1</v>
          </cell>
          <cell r="AG100">
            <v>1.8709736403139367E-2</v>
          </cell>
          <cell r="AH100">
            <v>0.26109137182377617</v>
          </cell>
          <cell r="AI100">
            <v>3.7167826891881063E-2</v>
          </cell>
          <cell r="AJ100">
            <v>0</v>
          </cell>
          <cell r="AK100">
            <v>0.11980163079402718</v>
          </cell>
          <cell r="AL100">
            <v>0.43435348174098448</v>
          </cell>
          <cell r="AM100">
            <v>5.016640479531765E-2</v>
          </cell>
          <cell r="AN100">
            <v>2.7665507923124517E-2</v>
          </cell>
          <cell r="AO100">
            <v>2.7746249580100314E-3</v>
          </cell>
          <cell r="AP100">
            <v>0</v>
          </cell>
          <cell r="AQ100">
            <v>4.826941466973951E-2</v>
          </cell>
        </row>
        <row r="101">
          <cell r="G101" t="str">
            <v>DITBAL</v>
          </cell>
          <cell r="J101">
            <v>0.99999899999999997</v>
          </cell>
          <cell r="K101">
            <v>2.2150825615246502E-2</v>
          </cell>
          <cell r="L101">
            <v>0.2762546152022306</v>
          </cell>
          <cell r="M101">
            <v>5.5754575991721275E-2</v>
          </cell>
          <cell r="N101">
            <v>0</v>
          </cell>
          <cell r="O101">
            <v>0.11347448082517277</v>
          </cell>
          <cell r="P101">
            <v>0.42966910211667758</v>
          </cell>
          <cell r="Q101">
            <v>5.4591836155197741E-2</v>
          </cell>
          <cell r="R101">
            <v>2.4211707154554039E-2</v>
          </cell>
          <cell r="S101">
            <v>2.7916173547072693E-3</v>
          </cell>
          <cell r="T101">
            <v>0</v>
          </cell>
          <cell r="U101">
            <v>2.1100239584492239E-2</v>
          </cell>
          <cell r="AC101" t="str">
            <v>DITBAL</v>
          </cell>
          <cell r="AF101">
            <v>1</v>
          </cell>
          <cell r="AG101">
            <v>2.2150825615246502E-2</v>
          </cell>
          <cell r="AH101">
            <v>0.2762546152022306</v>
          </cell>
          <cell r="AI101">
            <v>5.5754575991721275E-2</v>
          </cell>
          <cell r="AJ101">
            <v>0</v>
          </cell>
          <cell r="AK101">
            <v>0.11347448082517277</v>
          </cell>
          <cell r="AL101">
            <v>0.42966910211667758</v>
          </cell>
          <cell r="AM101">
            <v>5.4591836155197741E-2</v>
          </cell>
          <cell r="AN101">
            <v>2.4211707154554039E-2</v>
          </cell>
          <cell r="AO101">
            <v>2.7926173547072695E-3</v>
          </cell>
          <cell r="AP101">
            <v>0</v>
          </cell>
          <cell r="AQ101">
            <v>2.1100239584492239E-2</v>
          </cell>
        </row>
        <row r="102">
          <cell r="G102" t="str">
            <v>TAXDEPR</v>
          </cell>
          <cell r="J102">
            <v>1</v>
          </cell>
          <cell r="K102">
            <v>2.1162200245580666E-2</v>
          </cell>
          <cell r="L102">
            <v>0.2634065538744722</v>
          </cell>
          <cell r="M102">
            <v>4.9058656741201724E-2</v>
          </cell>
          <cell r="N102">
            <v>0</v>
          </cell>
          <cell r="O102">
            <v>0.11535799728567224</v>
          </cell>
          <cell r="P102">
            <v>0.43854599749882905</v>
          </cell>
          <cell r="Q102">
            <v>5.1877712743371128E-2</v>
          </cell>
          <cell r="R102">
            <v>2.6403961384223643E-2</v>
          </cell>
          <cell r="S102">
            <v>2.4875972013611827E-3</v>
          </cell>
          <cell r="T102">
            <v>0</v>
          </cell>
          <cell r="U102">
            <v>3.1699323025288183E-2</v>
          </cell>
          <cell r="AC102" t="str">
            <v>TAXDEPR</v>
          </cell>
          <cell r="AF102">
            <v>1</v>
          </cell>
          <cell r="AG102">
            <v>2.1162200245580666E-2</v>
          </cell>
          <cell r="AH102">
            <v>0.2634065538744722</v>
          </cell>
          <cell r="AI102">
            <v>4.9058656741201724E-2</v>
          </cell>
          <cell r="AJ102">
            <v>0</v>
          </cell>
          <cell r="AK102">
            <v>0.11535799728567224</v>
          </cell>
          <cell r="AL102">
            <v>0.43854599749882905</v>
          </cell>
          <cell r="AM102">
            <v>5.1877712743371128E-2</v>
          </cell>
          <cell r="AN102">
            <v>2.6403961384223643E-2</v>
          </cell>
          <cell r="AO102">
            <v>2.4875972013611827E-3</v>
          </cell>
          <cell r="AP102">
            <v>0</v>
          </cell>
          <cell r="AQ102">
            <v>3.1699323025288183E-2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0.99999999999999978</v>
          </cell>
          <cell r="K106">
            <v>2.7369021642595644E-2</v>
          </cell>
          <cell r="L106">
            <v>0.27733575298397534</v>
          </cell>
          <cell r="M106">
            <v>8.1068792646576127E-2</v>
          </cell>
          <cell r="N106">
            <v>0</v>
          </cell>
          <cell r="O106">
            <v>0.11671593871032937</v>
          </cell>
          <cell r="P106">
            <v>0.41728576429527808</v>
          </cell>
          <cell r="Q106">
            <v>5.1341588166098281E-2</v>
          </cell>
          <cell r="R106">
            <v>2.6680005160713709E-2</v>
          </cell>
          <cell r="S106">
            <v>2.2031363944334022E-3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0.99999999999999978</v>
          </cell>
          <cell r="AG106">
            <v>2.7369021642595644E-2</v>
          </cell>
          <cell r="AH106">
            <v>0.27733575298397534</v>
          </cell>
          <cell r="AI106">
            <v>8.1068792646576127E-2</v>
          </cell>
          <cell r="AJ106">
            <v>0</v>
          </cell>
          <cell r="AK106">
            <v>0.11671593871032937</v>
          </cell>
          <cell r="AL106">
            <v>0.41728576429527808</v>
          </cell>
          <cell r="AM106">
            <v>5.1341588166098281E-2</v>
          </cell>
          <cell r="AN106">
            <v>2.6680005160713709E-2</v>
          </cell>
          <cell r="AO106">
            <v>2.2031363944334022E-3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0.99999999999999989</v>
          </cell>
          <cell r="K107">
            <v>2.3858158683802484E-2</v>
          </cell>
          <cell r="L107">
            <v>0.27410218645220508</v>
          </cell>
          <cell r="M107">
            <v>7.2176669428365911E-2</v>
          </cell>
          <cell r="N107">
            <v>0</v>
          </cell>
          <cell r="O107">
            <v>0.12572330075242016</v>
          </cell>
          <cell r="P107">
            <v>0.42280008712313516</v>
          </cell>
          <cell r="Q107">
            <v>5.0606440803549604E-2</v>
          </cell>
          <cell r="R107">
            <v>2.6040535053946972E-2</v>
          </cell>
          <cell r="S107">
            <v>2.3633950630178304E-3</v>
          </cell>
          <cell r="T107">
            <v>2.3292266395567125E-3</v>
          </cell>
          <cell r="U107">
            <v>0</v>
          </cell>
          <cell r="AC107" t="str">
            <v>SCHMAEXP</v>
          </cell>
          <cell r="AF107">
            <v>0.99999999999999989</v>
          </cell>
          <cell r="AG107">
            <v>2.3858158683802484E-2</v>
          </cell>
          <cell r="AH107">
            <v>0.27410218645220508</v>
          </cell>
          <cell r="AI107">
            <v>7.2176669428365911E-2</v>
          </cell>
          <cell r="AJ107">
            <v>0</v>
          </cell>
          <cell r="AK107">
            <v>0.12572330075242016</v>
          </cell>
          <cell r="AL107">
            <v>0.42280008712313516</v>
          </cell>
          <cell r="AM107">
            <v>5.0606440803549604E-2</v>
          </cell>
          <cell r="AN107">
            <v>2.6040535053946972E-2</v>
          </cell>
          <cell r="AO107">
            <v>2.3633950630178304E-3</v>
          </cell>
          <cell r="AP107">
            <v>2.3292266395567125E-3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1.6674992941489164E-2</v>
          </cell>
          <cell r="L108">
            <v>0.25826083081304063</v>
          </cell>
          <cell r="M108">
            <v>7.9444896979527571E-2</v>
          </cell>
          <cell r="N108">
            <v>0</v>
          </cell>
          <cell r="O108">
            <v>0.12653087001820137</v>
          </cell>
          <cell r="P108">
            <v>0.43422978961567338</v>
          </cell>
          <cell r="Q108">
            <v>5.3492689830507555E-2</v>
          </cell>
          <cell r="R108">
            <v>3.1365929801560243E-2</v>
          </cell>
          <cell r="AC108" t="str">
            <v>SGCT</v>
          </cell>
          <cell r="AF108">
            <v>1</v>
          </cell>
          <cell r="AG108">
            <v>1.6674992941489164E-2</v>
          </cell>
          <cell r="AH108">
            <v>0.25826083081304063</v>
          </cell>
          <cell r="AI108">
            <v>7.9444896979527571E-2</v>
          </cell>
          <cell r="AJ108">
            <v>0</v>
          </cell>
          <cell r="AK108">
            <v>0.12653087001820137</v>
          </cell>
          <cell r="AL108">
            <v>0.43422978961567338</v>
          </cell>
          <cell r="AM108">
            <v>5.3492689830507555E-2</v>
          </cell>
          <cell r="AN108">
            <v>3.1365929801560243E-2</v>
          </cell>
        </row>
      </sheetData>
      <sheetData sheetId="7" refreshError="1"/>
      <sheetData sheetId="8" refreshError="1"/>
      <sheetData sheetId="9" refreshError="1"/>
      <sheetData sheetId="10"/>
      <sheetData sheetId="11" refreshError="1"/>
      <sheetData sheetId="12">
        <row r="2">
          <cell r="AC2">
            <v>3</v>
          </cell>
        </row>
        <row r="3">
          <cell r="AH3" t="b">
            <v>1</v>
          </cell>
          <cell r="AI3" t="b">
            <v>1</v>
          </cell>
          <cell r="AJ3" t="b">
            <v>1</v>
          </cell>
        </row>
        <row r="25">
          <cell r="B25">
            <v>0.61853759912956474</v>
          </cell>
        </row>
        <row r="27">
          <cell r="B27">
            <v>3.1465468749462292E-3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AF32">
            <v>4.5400000000000003E-2</v>
          </cell>
        </row>
      </sheetData>
      <sheetData sheetId="13">
        <row r="1">
          <cell r="E1">
            <v>23747142036.079422</v>
          </cell>
          <cell r="J1">
            <v>23747142036.079422</v>
          </cell>
        </row>
        <row r="3">
          <cell r="A3" t="str">
            <v>1011390OR</v>
          </cell>
          <cell r="B3" t="str">
            <v>1011390</v>
          </cell>
          <cell r="D3">
            <v>5882166.4100000001</v>
          </cell>
          <cell r="F3" t="str">
            <v>1011390OR</v>
          </cell>
          <cell r="G3" t="str">
            <v>1011390</v>
          </cell>
          <cell r="I3">
            <v>5882166.4100000001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1011390SG</v>
          </cell>
          <cell r="B4" t="str">
            <v>1011390</v>
          </cell>
          <cell r="D4">
            <v>16951792.800000001</v>
          </cell>
          <cell r="F4" t="str">
            <v>1011390SG</v>
          </cell>
          <cell r="G4" t="str">
            <v>1011390</v>
          </cell>
          <cell r="I4">
            <v>16951792.800000001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1011390SO</v>
          </cell>
          <cell r="B5" t="str">
            <v>1011390</v>
          </cell>
          <cell r="D5">
            <v>12783252.234999901</v>
          </cell>
          <cell r="F5" t="str">
            <v>1011390SO</v>
          </cell>
          <cell r="G5" t="str">
            <v>1011390</v>
          </cell>
          <cell r="I5">
            <v>12783252.234999901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1011390UT</v>
          </cell>
          <cell r="B6" t="str">
            <v>1011390</v>
          </cell>
          <cell r="D6">
            <v>11714234</v>
          </cell>
          <cell r="F6" t="str">
            <v>1011390UT</v>
          </cell>
          <cell r="G6" t="str">
            <v>1011390</v>
          </cell>
          <cell r="I6">
            <v>11714234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1011390WYP</v>
          </cell>
          <cell r="B7" t="str">
            <v>1011390</v>
          </cell>
          <cell r="D7">
            <v>1387755.33</v>
          </cell>
          <cell r="F7" t="str">
            <v>1011390WYP</v>
          </cell>
          <cell r="G7" t="str">
            <v>1011390</v>
          </cell>
          <cell r="I7">
            <v>1387755.33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105OR</v>
          </cell>
          <cell r="B8" t="str">
            <v>105</v>
          </cell>
          <cell r="D8">
            <v>746267.77</v>
          </cell>
          <cell r="F8" t="str">
            <v>105OR</v>
          </cell>
          <cell r="G8" t="str">
            <v>105</v>
          </cell>
          <cell r="I8">
            <v>746267.77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105SE</v>
          </cell>
          <cell r="B9" t="str">
            <v>105</v>
          </cell>
          <cell r="D9">
            <v>953013.91</v>
          </cell>
          <cell r="F9" t="str">
            <v>105SE</v>
          </cell>
          <cell r="G9" t="str">
            <v>105</v>
          </cell>
          <cell r="I9">
            <v>953013.91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105SNPP</v>
          </cell>
          <cell r="B10" t="str">
            <v>105</v>
          </cell>
          <cell r="D10">
            <v>8923301.5399999898</v>
          </cell>
          <cell r="F10" t="str">
            <v>105SNPP</v>
          </cell>
          <cell r="G10" t="str">
            <v>105</v>
          </cell>
          <cell r="I10">
            <v>8923301.5399999898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105SNPT</v>
          </cell>
          <cell r="B11" t="str">
            <v>105</v>
          </cell>
          <cell r="D11">
            <v>523038.61499999999</v>
          </cell>
          <cell r="F11" t="str">
            <v>105SNPT</v>
          </cell>
          <cell r="G11" t="str">
            <v>105</v>
          </cell>
          <cell r="I11">
            <v>523038.61499999999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105UT</v>
          </cell>
          <cell r="B12" t="str">
            <v>105</v>
          </cell>
          <cell r="D12">
            <v>2431154.1349999998</v>
          </cell>
          <cell r="F12" t="str">
            <v>105UT</v>
          </cell>
          <cell r="G12" t="str">
            <v>105</v>
          </cell>
          <cell r="I12">
            <v>2431154.1349999998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106SG</v>
          </cell>
          <cell r="B13" t="str">
            <v>106</v>
          </cell>
          <cell r="D13">
            <v>0</v>
          </cell>
          <cell r="F13" t="str">
            <v>106SG</v>
          </cell>
          <cell r="G13" t="str">
            <v>106</v>
          </cell>
          <cell r="I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108360CA</v>
          </cell>
          <cell r="B14" t="str">
            <v>108360</v>
          </cell>
          <cell r="D14">
            <v>-610413.86590274505</v>
          </cell>
          <cell r="F14" t="str">
            <v>108360CA</v>
          </cell>
          <cell r="G14" t="str">
            <v>108360</v>
          </cell>
          <cell r="I14">
            <v>-610413.86590274505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108360ID</v>
          </cell>
          <cell r="B15" t="str">
            <v>108360</v>
          </cell>
          <cell r="D15">
            <v>-350217.71280771494</v>
          </cell>
          <cell r="F15" t="str">
            <v>108360ID</v>
          </cell>
          <cell r="G15" t="str">
            <v>108360</v>
          </cell>
          <cell r="I15">
            <v>-350217.71280771494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108360OR</v>
          </cell>
          <cell r="B16" t="str">
            <v>108360</v>
          </cell>
          <cell r="D16">
            <v>-2426585.3102429244</v>
          </cell>
          <cell r="F16" t="str">
            <v>108360OR</v>
          </cell>
          <cell r="G16" t="str">
            <v>108360</v>
          </cell>
          <cell r="I16">
            <v>-2426585.3102429244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108360UT</v>
          </cell>
          <cell r="B17" t="str">
            <v>108360</v>
          </cell>
          <cell r="D17">
            <v>-2437307.5188586954</v>
          </cell>
          <cell r="F17" t="str">
            <v>108360UT</v>
          </cell>
          <cell r="G17" t="str">
            <v>108360</v>
          </cell>
          <cell r="I17">
            <v>-2437307.5188586954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108360WA</v>
          </cell>
          <cell r="B18" t="str">
            <v>108360</v>
          </cell>
          <cell r="D18">
            <v>-324128.31360433577</v>
          </cell>
          <cell r="F18" t="str">
            <v>108360WA</v>
          </cell>
          <cell r="G18" t="str">
            <v>108360</v>
          </cell>
          <cell r="I18">
            <v>-324128.31360433577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108360WYP</v>
          </cell>
          <cell r="B19" t="str">
            <v>108360</v>
          </cell>
          <cell r="D19">
            <v>-1324998.9800273143</v>
          </cell>
          <cell r="F19" t="str">
            <v>108360WYP</v>
          </cell>
          <cell r="G19" t="str">
            <v>108360</v>
          </cell>
          <cell r="I19">
            <v>-1324998.9800273143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108360WYU</v>
          </cell>
          <cell r="B20" t="str">
            <v>108360</v>
          </cell>
          <cell r="D20">
            <v>-378858.96</v>
          </cell>
          <cell r="F20" t="str">
            <v>108360WYU</v>
          </cell>
          <cell r="G20" t="str">
            <v>108360</v>
          </cell>
          <cell r="I20">
            <v>-378858.96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108361CA</v>
          </cell>
          <cell r="B21" t="str">
            <v>108361</v>
          </cell>
          <cell r="D21">
            <v>-678615.96168661374</v>
          </cell>
          <cell r="F21" t="str">
            <v>108361CA</v>
          </cell>
          <cell r="G21" t="str">
            <v>108361</v>
          </cell>
          <cell r="I21">
            <v>-678615.96168661374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108361ID</v>
          </cell>
          <cell r="B22" t="str">
            <v>108361</v>
          </cell>
          <cell r="D22">
            <v>-555179.49669147562</v>
          </cell>
          <cell r="F22" t="str">
            <v>108361ID</v>
          </cell>
          <cell r="G22" t="str">
            <v>108361</v>
          </cell>
          <cell r="I22">
            <v>-555179.49669147562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108361OR</v>
          </cell>
          <cell r="B23" t="str">
            <v>108361</v>
          </cell>
          <cell r="D23">
            <v>-4139952.7426283909</v>
          </cell>
          <cell r="F23" t="str">
            <v>108361OR</v>
          </cell>
          <cell r="G23" t="str">
            <v>108361</v>
          </cell>
          <cell r="I23">
            <v>-4139952.7426283909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108361UT</v>
          </cell>
          <cell r="B24" t="str">
            <v>108361</v>
          </cell>
          <cell r="D24">
            <v>-7546084.4238231424</v>
          </cell>
          <cell r="F24" t="str">
            <v>108361UT</v>
          </cell>
          <cell r="G24" t="str">
            <v>108361</v>
          </cell>
          <cell r="I24">
            <v>-7546084.4238231424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108361WA</v>
          </cell>
          <cell r="B25" t="str">
            <v>108361</v>
          </cell>
          <cell r="D25">
            <v>-828897.61020340247</v>
          </cell>
          <cell r="F25" t="str">
            <v>108361WA</v>
          </cell>
          <cell r="G25" t="str">
            <v>108361</v>
          </cell>
          <cell r="I25">
            <v>-828897.61020340247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108361WYP</v>
          </cell>
          <cell r="B26" t="str">
            <v>108361</v>
          </cell>
          <cell r="D26">
            <v>-2351935.585671341</v>
          </cell>
          <cell r="F26" t="str">
            <v>108361WYP</v>
          </cell>
          <cell r="G26" t="str">
            <v>108361</v>
          </cell>
          <cell r="I26">
            <v>-2351935.585671341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108361WYU</v>
          </cell>
          <cell r="B27" t="str">
            <v>108361</v>
          </cell>
          <cell r="D27">
            <v>-66376.72</v>
          </cell>
          <cell r="F27" t="str">
            <v>108361WYU</v>
          </cell>
          <cell r="G27" t="str">
            <v>108361</v>
          </cell>
          <cell r="I27">
            <v>-66376.72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108362CA</v>
          </cell>
          <cell r="B28" t="str">
            <v>108362</v>
          </cell>
          <cell r="D28">
            <v>-6191769.9925159849</v>
          </cell>
          <cell r="F28" t="str">
            <v>108362CA</v>
          </cell>
          <cell r="G28" t="str">
            <v>108362</v>
          </cell>
          <cell r="I28">
            <v>-6191769.9925159849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108362ID</v>
          </cell>
          <cell r="B29" t="str">
            <v>108362</v>
          </cell>
          <cell r="D29">
            <v>-10588288.403471632</v>
          </cell>
          <cell r="F29" t="str">
            <v>108362ID</v>
          </cell>
          <cell r="G29" t="str">
            <v>108362</v>
          </cell>
          <cell r="I29">
            <v>-10588288.403471632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108362OR</v>
          </cell>
          <cell r="B30" t="str">
            <v>108362</v>
          </cell>
          <cell r="D30">
            <v>-65702999.037910074</v>
          </cell>
          <cell r="F30" t="str">
            <v>108362OR</v>
          </cell>
          <cell r="G30" t="str">
            <v>108362</v>
          </cell>
          <cell r="I30">
            <v>-65702999.037910074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108362UT</v>
          </cell>
          <cell r="B31" t="str">
            <v>108362</v>
          </cell>
          <cell r="D31">
            <v>-95873606.58192654</v>
          </cell>
          <cell r="F31" t="str">
            <v>108362UT</v>
          </cell>
          <cell r="G31" t="str">
            <v>108362</v>
          </cell>
          <cell r="I31">
            <v>-95873606.58192654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108362WA</v>
          </cell>
          <cell r="B32" t="str">
            <v>108362</v>
          </cell>
          <cell r="D32">
            <v>-17286835.296575923</v>
          </cell>
          <cell r="F32" t="str">
            <v>108362WA</v>
          </cell>
          <cell r="G32" t="str">
            <v>108362</v>
          </cell>
          <cell r="I32">
            <v>-17286835.296575923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108362WYP</v>
          </cell>
          <cell r="B33" t="str">
            <v>108362</v>
          </cell>
          <cell r="D33">
            <v>-41173115.239140265</v>
          </cell>
          <cell r="F33" t="str">
            <v>108362WYP</v>
          </cell>
          <cell r="G33" t="str">
            <v>108362</v>
          </cell>
          <cell r="I33">
            <v>-41173115.239140265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108362WYU</v>
          </cell>
          <cell r="B34" t="str">
            <v>108362</v>
          </cell>
          <cell r="D34">
            <v>-2333165.1800000002</v>
          </cell>
          <cell r="F34" t="str">
            <v>108362WYU</v>
          </cell>
          <cell r="G34" t="str">
            <v>108362</v>
          </cell>
          <cell r="I34">
            <v>-2333165.1800000002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108363CA</v>
          </cell>
          <cell r="B35" t="str">
            <v>108363</v>
          </cell>
          <cell r="D35">
            <v>-1998.0115266340072</v>
          </cell>
          <cell r="F35" t="str">
            <v>108363CA</v>
          </cell>
          <cell r="G35" t="str">
            <v>108363</v>
          </cell>
          <cell r="I35">
            <v>-1998.0115266340072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108363ID</v>
          </cell>
          <cell r="B36" t="str">
            <v>108363</v>
          </cell>
          <cell r="D36">
            <v>-1353.7300141670728</v>
          </cell>
          <cell r="F36" t="str">
            <v>108363ID</v>
          </cell>
          <cell r="G36" t="str">
            <v>108363</v>
          </cell>
          <cell r="I36">
            <v>-1353.7300141670728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108363OR</v>
          </cell>
          <cell r="B37" t="str">
            <v>108363</v>
          </cell>
          <cell r="D37">
            <v>-10956.493948743531</v>
          </cell>
          <cell r="F37" t="str">
            <v>108363OR</v>
          </cell>
          <cell r="G37" t="str">
            <v>108363</v>
          </cell>
          <cell r="I37">
            <v>-10956.493948743531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108363WA</v>
          </cell>
          <cell r="B38" t="str">
            <v>108363</v>
          </cell>
          <cell r="D38">
            <v>-2828.3356017766851</v>
          </cell>
          <cell r="F38" t="str">
            <v>108363WA</v>
          </cell>
          <cell r="G38" t="str">
            <v>108363</v>
          </cell>
          <cell r="I38">
            <v>-2828.3356017766851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108363WYP</v>
          </cell>
          <cell r="B39" t="str">
            <v>108363</v>
          </cell>
          <cell r="D39">
            <v>-3295.5692765095087</v>
          </cell>
          <cell r="F39" t="str">
            <v>108363WYP</v>
          </cell>
          <cell r="G39" t="str">
            <v>108363</v>
          </cell>
          <cell r="I39">
            <v>-3295.5692765095087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108363UT</v>
          </cell>
          <cell r="B40" t="str">
            <v>108363</v>
          </cell>
          <cell r="D40">
            <v>-407327.15206109552</v>
          </cell>
          <cell r="F40" t="str">
            <v>108363UT</v>
          </cell>
          <cell r="G40" t="str">
            <v>108363</v>
          </cell>
          <cell r="I40">
            <v>-407327.15206109552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108364CA</v>
          </cell>
          <cell r="B41" t="str">
            <v>108364</v>
          </cell>
          <cell r="D41">
            <v>-27719202.540941179</v>
          </cell>
          <cell r="F41" t="str">
            <v>108364CA</v>
          </cell>
          <cell r="G41" t="str">
            <v>108364</v>
          </cell>
          <cell r="I41">
            <v>-27719202.540941179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108364ID</v>
          </cell>
          <cell r="B42" t="str">
            <v>108364</v>
          </cell>
          <cell r="D42">
            <v>-36050257.896550074</v>
          </cell>
          <cell r="F42" t="str">
            <v>108364ID</v>
          </cell>
          <cell r="G42" t="str">
            <v>108364</v>
          </cell>
          <cell r="I42">
            <v>-36050257.896550074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108364OR</v>
          </cell>
          <cell r="B43" t="str">
            <v>108364</v>
          </cell>
          <cell r="D43">
            <v>-207603977.55486539</v>
          </cell>
          <cell r="F43" t="str">
            <v>108364OR</v>
          </cell>
          <cell r="G43" t="str">
            <v>108364</v>
          </cell>
          <cell r="I43">
            <v>-207603977.55486539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108364UT</v>
          </cell>
          <cell r="B44" t="str">
            <v>108364</v>
          </cell>
          <cell r="D44">
            <v>-148972653.67303503</v>
          </cell>
          <cell r="F44" t="str">
            <v>108364UT</v>
          </cell>
          <cell r="G44" t="str">
            <v>108364</v>
          </cell>
          <cell r="I44">
            <v>-148972653.67303503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108364WA</v>
          </cell>
          <cell r="B45" t="str">
            <v>108364</v>
          </cell>
          <cell r="D45">
            <v>-48116269.389740556</v>
          </cell>
          <cell r="F45" t="str">
            <v>108364WA</v>
          </cell>
          <cell r="G45" t="str">
            <v>108364</v>
          </cell>
          <cell r="I45">
            <v>-48116269.389740556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108364WYP</v>
          </cell>
          <cell r="B46" t="str">
            <v>108364</v>
          </cell>
          <cell r="D46">
            <v>-37991574.952899553</v>
          </cell>
          <cell r="F46" t="str">
            <v>108364WYP</v>
          </cell>
          <cell r="G46" t="str">
            <v>108364</v>
          </cell>
          <cell r="I46">
            <v>-37991574.952899553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108364WYU</v>
          </cell>
          <cell r="B47" t="str">
            <v>108364</v>
          </cell>
          <cell r="D47">
            <v>-6034036.8449999997</v>
          </cell>
          <cell r="F47" t="str">
            <v>108364WYU</v>
          </cell>
          <cell r="G47" t="str">
            <v>108364</v>
          </cell>
          <cell r="I47">
            <v>-6034036.8449999997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108365CA</v>
          </cell>
          <cell r="B48" t="str">
            <v>108365</v>
          </cell>
          <cell r="D48">
            <v>-13872180.886920856</v>
          </cell>
          <cell r="F48" t="str">
            <v>108365CA</v>
          </cell>
          <cell r="G48" t="str">
            <v>108365</v>
          </cell>
          <cell r="I48">
            <v>-13872180.886920856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108365ID</v>
          </cell>
          <cell r="B49" t="str">
            <v>108365</v>
          </cell>
          <cell r="D49">
            <v>-11719521.216670452</v>
          </cell>
          <cell r="F49" t="str">
            <v>108365ID</v>
          </cell>
          <cell r="G49" t="str">
            <v>108365</v>
          </cell>
          <cell r="I49">
            <v>-11719521.216670452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108365OR</v>
          </cell>
          <cell r="B50" t="str">
            <v>108365</v>
          </cell>
          <cell r="D50">
            <v>-128387729.16591211</v>
          </cell>
          <cell r="F50" t="str">
            <v>108365OR</v>
          </cell>
          <cell r="G50" t="str">
            <v>108365</v>
          </cell>
          <cell r="I50">
            <v>-128387729.16591211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108365UT</v>
          </cell>
          <cell r="B51" t="str">
            <v>108365</v>
          </cell>
          <cell r="D51">
            <v>-61717011.71664343</v>
          </cell>
          <cell r="F51" t="str">
            <v>108365UT</v>
          </cell>
          <cell r="G51" t="str">
            <v>108365</v>
          </cell>
          <cell r="I51">
            <v>-61717011.71664343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108365WA</v>
          </cell>
          <cell r="B52" t="str">
            <v>108365</v>
          </cell>
          <cell r="D52">
            <v>-29318937.884078003</v>
          </cell>
          <cell r="F52" t="str">
            <v>108365WA</v>
          </cell>
          <cell r="G52" t="str">
            <v>108365</v>
          </cell>
          <cell r="I52">
            <v>-29318937.884078003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108365WYP</v>
          </cell>
          <cell r="B53" t="str">
            <v>108365</v>
          </cell>
          <cell r="D53">
            <v>-36231462.227484867</v>
          </cell>
          <cell r="F53" t="str">
            <v>108365WYP</v>
          </cell>
          <cell r="G53" t="str">
            <v>108365</v>
          </cell>
          <cell r="I53">
            <v>-36231462.227484867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108365WYU</v>
          </cell>
          <cell r="B54" t="str">
            <v>108365</v>
          </cell>
          <cell r="D54">
            <v>-3132139.6850000001</v>
          </cell>
          <cell r="F54" t="str">
            <v>108365WYU</v>
          </cell>
          <cell r="G54" t="str">
            <v>108365</v>
          </cell>
          <cell r="I54">
            <v>-3132139.6850000001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108366CA</v>
          </cell>
          <cell r="B55" t="str">
            <v>108366</v>
          </cell>
          <cell r="D55">
            <v>-8279258.98017646</v>
          </cell>
          <cell r="F55" t="str">
            <v>108366CA</v>
          </cell>
          <cell r="G55" t="str">
            <v>108366</v>
          </cell>
          <cell r="I55">
            <v>-8279258.98017646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108366ID</v>
          </cell>
          <cell r="B56" t="str">
            <v>108366</v>
          </cell>
          <cell r="D56">
            <v>-3777598.8088977751</v>
          </cell>
          <cell r="F56" t="str">
            <v>108366ID</v>
          </cell>
          <cell r="G56" t="str">
            <v>108366</v>
          </cell>
          <cell r="I56">
            <v>-3777598.8088977751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108366OR</v>
          </cell>
          <cell r="B57" t="str">
            <v>108366</v>
          </cell>
          <cell r="D57">
            <v>-37080344.091559142</v>
          </cell>
          <cell r="F57" t="str">
            <v>108366OR</v>
          </cell>
          <cell r="G57" t="str">
            <v>108366</v>
          </cell>
          <cell r="I57">
            <v>-37080344.091559142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108366UT</v>
          </cell>
          <cell r="B58" t="str">
            <v>108366</v>
          </cell>
          <cell r="D58">
            <v>-62181439.069605544</v>
          </cell>
          <cell r="F58" t="str">
            <v>108366UT</v>
          </cell>
          <cell r="G58" t="str">
            <v>108366</v>
          </cell>
          <cell r="I58">
            <v>-62181439.069605544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108366WA</v>
          </cell>
          <cell r="B59" t="str">
            <v>108366</v>
          </cell>
          <cell r="D59">
            <v>-10730203.080333846</v>
          </cell>
          <cell r="F59" t="str">
            <v>108366WA</v>
          </cell>
          <cell r="G59" t="str">
            <v>108366</v>
          </cell>
          <cell r="I59">
            <v>-10730203.080333846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108366WYP</v>
          </cell>
          <cell r="B60" t="str">
            <v>108366</v>
          </cell>
          <cell r="D60">
            <v>-7766534.6305180574</v>
          </cell>
          <cell r="F60" t="str">
            <v>108366WYP</v>
          </cell>
          <cell r="G60" t="str">
            <v>108366</v>
          </cell>
          <cell r="I60">
            <v>-7766534.6305180574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108366WYU</v>
          </cell>
          <cell r="B61" t="str">
            <v>108366</v>
          </cell>
          <cell r="D61">
            <v>-2401168.9249999998</v>
          </cell>
          <cell r="F61" t="str">
            <v>108366WYU</v>
          </cell>
          <cell r="G61" t="str">
            <v>108366</v>
          </cell>
          <cell r="I61">
            <v>-2401168.9249999998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108367CA</v>
          </cell>
          <cell r="B62" t="str">
            <v>108367</v>
          </cell>
          <cell r="D62">
            <v>-15282808.118177215</v>
          </cell>
          <cell r="F62" t="str">
            <v>108367CA</v>
          </cell>
          <cell r="G62" t="str">
            <v>108367</v>
          </cell>
          <cell r="I62">
            <v>-15282808.118177215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108367ID</v>
          </cell>
          <cell r="B63" t="str">
            <v>108367</v>
          </cell>
          <cell r="D63">
            <v>-11941702.176742684</v>
          </cell>
          <cell r="F63" t="str">
            <v>108367ID</v>
          </cell>
          <cell r="G63" t="str">
            <v>108367</v>
          </cell>
          <cell r="I63">
            <v>-11941702.176742684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108367OR</v>
          </cell>
          <cell r="B64" t="str">
            <v>108367</v>
          </cell>
          <cell r="D64">
            <v>-64194256.711193502</v>
          </cell>
          <cell r="F64" t="str">
            <v>108367OR</v>
          </cell>
          <cell r="G64" t="str">
            <v>108367</v>
          </cell>
          <cell r="I64">
            <v>-64194256.711193502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108367UT</v>
          </cell>
          <cell r="B65" t="str">
            <v>108367</v>
          </cell>
          <cell r="D65">
            <v>-173406667.76813561</v>
          </cell>
          <cell r="F65" t="str">
            <v>108367UT</v>
          </cell>
          <cell r="G65" t="str">
            <v>108367</v>
          </cell>
          <cell r="I65">
            <v>-173406667.76813561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108367WA</v>
          </cell>
          <cell r="B66" t="str">
            <v>108367</v>
          </cell>
          <cell r="D66">
            <v>-10845175.247204579</v>
          </cell>
          <cell r="F66" t="str">
            <v>108367WA</v>
          </cell>
          <cell r="G66" t="str">
            <v>108367</v>
          </cell>
          <cell r="I66">
            <v>-10845175.247204579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108367WYP</v>
          </cell>
          <cell r="B67" t="str">
            <v>108367</v>
          </cell>
          <cell r="D67">
            <v>-19168852.241181754</v>
          </cell>
          <cell r="F67" t="str">
            <v>108367WYP</v>
          </cell>
          <cell r="G67" t="str">
            <v>108367</v>
          </cell>
          <cell r="I67">
            <v>-19168852.241181754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108367WYU</v>
          </cell>
          <cell r="B68" t="str">
            <v>108367</v>
          </cell>
          <cell r="D68">
            <v>-11946746.055</v>
          </cell>
          <cell r="F68" t="str">
            <v>108367WYU</v>
          </cell>
          <cell r="G68" t="str">
            <v>108367</v>
          </cell>
          <cell r="I68">
            <v>-11946746.055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108368CA</v>
          </cell>
          <cell r="B69" t="str">
            <v>108368</v>
          </cell>
          <cell r="D69">
            <v>-24170984.950657424</v>
          </cell>
          <cell r="F69" t="str">
            <v>108368CA</v>
          </cell>
          <cell r="G69" t="str">
            <v>108368</v>
          </cell>
          <cell r="I69">
            <v>-24170984.950657424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108368ID</v>
          </cell>
          <cell r="B70" t="str">
            <v>108368</v>
          </cell>
          <cell r="D70">
            <v>-25224571.06280731</v>
          </cell>
          <cell r="F70" t="str">
            <v>108368ID</v>
          </cell>
          <cell r="G70" t="str">
            <v>108368</v>
          </cell>
          <cell r="I70">
            <v>-25224571.06280731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108368OR</v>
          </cell>
          <cell r="B71" t="str">
            <v>108368</v>
          </cell>
          <cell r="D71">
            <v>-171860244.98157316</v>
          </cell>
          <cell r="F71" t="str">
            <v>108368OR</v>
          </cell>
          <cell r="G71" t="str">
            <v>108368</v>
          </cell>
          <cell r="I71">
            <v>-171860244.98157316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108368UT</v>
          </cell>
          <cell r="B72" t="str">
            <v>108368</v>
          </cell>
          <cell r="D72">
            <v>-103340749.48095819</v>
          </cell>
          <cell r="F72" t="str">
            <v>108368UT</v>
          </cell>
          <cell r="G72" t="str">
            <v>108368</v>
          </cell>
          <cell r="I72">
            <v>-103340749.48095819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108368WA</v>
          </cell>
          <cell r="B73" t="str">
            <v>108368</v>
          </cell>
          <cell r="D73">
            <v>-44613971.533800505</v>
          </cell>
          <cell r="F73" t="str">
            <v>108368WA</v>
          </cell>
          <cell r="G73" t="str">
            <v>108368</v>
          </cell>
          <cell r="I73">
            <v>-44613971.533800505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108368WYP</v>
          </cell>
          <cell r="B74" t="str">
            <v>108368</v>
          </cell>
          <cell r="D74">
            <v>-30339515.725409929</v>
          </cell>
          <cell r="F74" t="str">
            <v>108368WYP</v>
          </cell>
          <cell r="G74" t="str">
            <v>108368</v>
          </cell>
          <cell r="I74">
            <v>-30339515.725409929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108368WYU</v>
          </cell>
          <cell r="B75" t="str">
            <v>108368</v>
          </cell>
          <cell r="D75">
            <v>-4830877.4400000004</v>
          </cell>
          <cell r="F75" t="str">
            <v>108368WYU</v>
          </cell>
          <cell r="G75" t="str">
            <v>108368</v>
          </cell>
          <cell r="I75">
            <v>-4830877.4400000004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108369CA</v>
          </cell>
          <cell r="B76" t="str">
            <v>108369</v>
          </cell>
          <cell r="D76">
            <v>-10024948.454745065</v>
          </cell>
          <cell r="F76" t="str">
            <v>108369CA</v>
          </cell>
          <cell r="G76" t="str">
            <v>108369</v>
          </cell>
          <cell r="I76">
            <v>-10024948.454745065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108369ID</v>
          </cell>
          <cell r="B77" t="str">
            <v>108369</v>
          </cell>
          <cell r="D77">
            <v>-11394464.901770461</v>
          </cell>
          <cell r="F77" t="str">
            <v>108369ID</v>
          </cell>
          <cell r="G77" t="str">
            <v>108369</v>
          </cell>
          <cell r="I77">
            <v>-11394464.901770461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108369OR</v>
          </cell>
          <cell r="B78" t="str">
            <v>108369</v>
          </cell>
          <cell r="D78">
            <v>-69205701.497516915</v>
          </cell>
          <cell r="F78" t="str">
            <v>108369OR</v>
          </cell>
          <cell r="G78" t="str">
            <v>108369</v>
          </cell>
          <cell r="I78">
            <v>-69205701.497516915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108369UT</v>
          </cell>
          <cell r="B79" t="str">
            <v>108369</v>
          </cell>
          <cell r="D79">
            <v>-61447121.778523624</v>
          </cell>
          <cell r="F79" t="str">
            <v>108369UT</v>
          </cell>
          <cell r="G79" t="str">
            <v>108369</v>
          </cell>
          <cell r="I79">
            <v>-61447121.778523624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108369WA</v>
          </cell>
          <cell r="B80" t="str">
            <v>108369</v>
          </cell>
          <cell r="D80">
            <v>-18134672.551226437</v>
          </cell>
          <cell r="F80" t="str">
            <v>108369WA</v>
          </cell>
          <cell r="G80" t="str">
            <v>108369</v>
          </cell>
          <cell r="I80">
            <v>-18134672.551226437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108369WYP</v>
          </cell>
          <cell r="B81" t="str">
            <v>108369</v>
          </cell>
          <cell r="D81">
            <v>-14719656.623858903</v>
          </cell>
          <cell r="F81" t="str">
            <v>108369WYP</v>
          </cell>
          <cell r="G81" t="str">
            <v>108369</v>
          </cell>
          <cell r="I81">
            <v>-14719656.623858903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108369WYU</v>
          </cell>
          <cell r="B82" t="str">
            <v>108369</v>
          </cell>
          <cell r="D82">
            <v>-2423149.3650000002</v>
          </cell>
          <cell r="F82" t="str">
            <v>108369WYU</v>
          </cell>
          <cell r="G82" t="str">
            <v>108369</v>
          </cell>
          <cell r="I82">
            <v>-2423149.3650000002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108370CA</v>
          </cell>
          <cell r="B83" t="str">
            <v>108370</v>
          </cell>
          <cell r="D83">
            <v>-2280211.1078254622</v>
          </cell>
          <cell r="F83" t="str">
            <v>108370CA</v>
          </cell>
          <cell r="G83" t="str">
            <v>108370</v>
          </cell>
          <cell r="I83">
            <v>-2280211.1078254622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108370ID</v>
          </cell>
          <cell r="B84" t="str">
            <v>108370</v>
          </cell>
          <cell r="D84">
            <v>-8656332.0075927936</v>
          </cell>
          <cell r="F84" t="str">
            <v>108370ID</v>
          </cell>
          <cell r="G84" t="str">
            <v>108370</v>
          </cell>
          <cell r="I84">
            <v>-8656332.0075927936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108370OR</v>
          </cell>
          <cell r="B85" t="str">
            <v>108370</v>
          </cell>
          <cell r="D85">
            <v>-34517823.970709488</v>
          </cell>
          <cell r="F85" t="str">
            <v>108370OR</v>
          </cell>
          <cell r="G85" t="str">
            <v>108370</v>
          </cell>
          <cell r="I85">
            <v>-34517823.970709488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108370UT</v>
          </cell>
          <cell r="B86" t="str">
            <v>108370</v>
          </cell>
          <cell r="D86">
            <v>-31785281.259622525</v>
          </cell>
          <cell r="F86" t="str">
            <v>108370UT</v>
          </cell>
          <cell r="G86" t="str">
            <v>108370</v>
          </cell>
          <cell r="I86">
            <v>-31785281.259622525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108370WA</v>
          </cell>
          <cell r="B87" t="str">
            <v>108370</v>
          </cell>
          <cell r="D87">
            <v>-8546295.5655141715</v>
          </cell>
          <cell r="F87" t="str">
            <v>108370WA</v>
          </cell>
          <cell r="G87" t="str">
            <v>108370</v>
          </cell>
          <cell r="I87">
            <v>-8546295.5655141715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108370WYP</v>
          </cell>
          <cell r="B88" t="str">
            <v>108370</v>
          </cell>
          <cell r="D88">
            <v>-5419091.038775431</v>
          </cell>
          <cell r="F88" t="str">
            <v>108370WYP</v>
          </cell>
          <cell r="G88" t="str">
            <v>108370</v>
          </cell>
          <cell r="I88">
            <v>-5419091.038775431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108370WYU</v>
          </cell>
          <cell r="B89" t="str">
            <v>108370</v>
          </cell>
          <cell r="D89">
            <v>-1445961.5</v>
          </cell>
          <cell r="F89" t="str">
            <v>108370WYU</v>
          </cell>
          <cell r="G89" t="str">
            <v>108370</v>
          </cell>
          <cell r="I89">
            <v>-1445961.5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108371CA</v>
          </cell>
          <cell r="B90" t="str">
            <v>108371</v>
          </cell>
          <cell r="D90">
            <v>-237304.63369174706</v>
          </cell>
          <cell r="F90" t="str">
            <v>108371CA</v>
          </cell>
          <cell r="G90" t="str">
            <v>108371</v>
          </cell>
          <cell r="I90">
            <v>-237304.63369174706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108371ID</v>
          </cell>
          <cell r="B91" t="str">
            <v>108371</v>
          </cell>
          <cell r="D91">
            <v>-149651.30130165321</v>
          </cell>
          <cell r="F91" t="str">
            <v>108371ID</v>
          </cell>
          <cell r="G91" t="str">
            <v>108371</v>
          </cell>
          <cell r="I91">
            <v>-149651.30130165321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108371OR</v>
          </cell>
          <cell r="B92" t="str">
            <v>108371</v>
          </cell>
          <cell r="D92">
            <v>-2546460.177055303</v>
          </cell>
          <cell r="F92" t="str">
            <v>108371OR</v>
          </cell>
          <cell r="G92" t="str">
            <v>108371</v>
          </cell>
          <cell r="I92">
            <v>-2546460.177055303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108371UT</v>
          </cell>
          <cell r="B93" t="str">
            <v>108371</v>
          </cell>
          <cell r="D93">
            <v>-3734095.7704086909</v>
          </cell>
          <cell r="F93" t="str">
            <v>108371UT</v>
          </cell>
          <cell r="G93" t="str">
            <v>108371</v>
          </cell>
          <cell r="I93">
            <v>-3734095.7704086909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108371WA</v>
          </cell>
          <cell r="B94" t="str">
            <v>108371</v>
          </cell>
          <cell r="D94">
            <v>-309520.3692361149</v>
          </cell>
          <cell r="F94" t="str">
            <v>108371WA</v>
          </cell>
          <cell r="G94" t="str">
            <v>108371</v>
          </cell>
          <cell r="I94">
            <v>-309520.3692361149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108371WYP</v>
          </cell>
          <cell r="B95" t="str">
            <v>108371</v>
          </cell>
          <cell r="D95">
            <v>-957998.40546313918</v>
          </cell>
          <cell r="F95" t="str">
            <v>108371WYP</v>
          </cell>
          <cell r="G95" t="str">
            <v>108371</v>
          </cell>
          <cell r="I95">
            <v>-957998.40546313918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108371WYU</v>
          </cell>
          <cell r="B96" t="str">
            <v>108371</v>
          </cell>
          <cell r="D96">
            <v>-148581.04999999999</v>
          </cell>
          <cell r="F96" t="str">
            <v>108371WYU</v>
          </cell>
          <cell r="G96" t="str">
            <v>108371</v>
          </cell>
          <cell r="I96">
            <v>-148581.04999999999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108373CA</v>
          </cell>
          <cell r="B97" t="str">
            <v>108373</v>
          </cell>
          <cell r="D97">
            <v>-721563.16510086099</v>
          </cell>
          <cell r="F97" t="str">
            <v>108373CA</v>
          </cell>
          <cell r="G97" t="str">
            <v>108373</v>
          </cell>
          <cell r="I97">
            <v>-721563.16510086099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108373ID</v>
          </cell>
          <cell r="B98" t="str">
            <v>108373</v>
          </cell>
          <cell r="D98">
            <v>-589172.35279303067</v>
          </cell>
          <cell r="F98" t="str">
            <v>108373ID</v>
          </cell>
          <cell r="G98" t="str">
            <v>108373</v>
          </cell>
          <cell r="I98">
            <v>-589172.35279303067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108373OR</v>
          </cell>
          <cell r="B99" t="str">
            <v>108373</v>
          </cell>
          <cell r="D99">
            <v>-8956097.4420490917</v>
          </cell>
          <cell r="F99" t="str">
            <v>108373OR</v>
          </cell>
          <cell r="G99" t="str">
            <v>108373</v>
          </cell>
          <cell r="I99">
            <v>-8956097.4420490917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108373UT</v>
          </cell>
          <cell r="B100" t="str">
            <v>108373</v>
          </cell>
          <cell r="D100">
            <v>-13919959.100736627</v>
          </cell>
          <cell r="F100" t="str">
            <v>108373UT</v>
          </cell>
          <cell r="G100" t="str">
            <v>108373</v>
          </cell>
          <cell r="I100">
            <v>-13919959.100736627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108373WA</v>
          </cell>
          <cell r="B101" t="str">
            <v>108373</v>
          </cell>
          <cell r="D101">
            <v>-2304063.0750710941</v>
          </cell>
          <cell r="F101" t="str">
            <v>108373WA</v>
          </cell>
          <cell r="G101" t="str">
            <v>108373</v>
          </cell>
          <cell r="I101">
            <v>-2304063.0750710941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108373WYP</v>
          </cell>
          <cell r="B102" t="str">
            <v>108373</v>
          </cell>
          <cell r="D102">
            <v>-2692527.9290957251</v>
          </cell>
          <cell r="F102" t="str">
            <v>108373WYP</v>
          </cell>
          <cell r="G102" t="str">
            <v>108373</v>
          </cell>
          <cell r="I102">
            <v>-2692527.9290957251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108373WYU</v>
          </cell>
          <cell r="B103" t="str">
            <v>108373</v>
          </cell>
          <cell r="D103">
            <v>-893645.46</v>
          </cell>
          <cell r="F103" t="str">
            <v>108373WYU</v>
          </cell>
          <cell r="G103" t="str">
            <v>108373</v>
          </cell>
          <cell r="I103">
            <v>-893645.46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108DPCA</v>
          </cell>
          <cell r="B104" t="str">
            <v>108DP</v>
          </cell>
          <cell r="D104">
            <v>442.5</v>
          </cell>
          <cell r="F104" t="str">
            <v>108DPCA</v>
          </cell>
          <cell r="G104" t="str">
            <v>108DP</v>
          </cell>
          <cell r="I104">
            <v>442.5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108DPID</v>
          </cell>
          <cell r="B105" t="str">
            <v>108DP</v>
          </cell>
          <cell r="D105">
            <v>9188</v>
          </cell>
          <cell r="F105" t="str">
            <v>108DPID</v>
          </cell>
          <cell r="G105" t="str">
            <v>108DP</v>
          </cell>
          <cell r="I105">
            <v>9188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108DPOR</v>
          </cell>
          <cell r="B106" t="str">
            <v>108DP</v>
          </cell>
          <cell r="D106">
            <v>103976</v>
          </cell>
          <cell r="F106" t="str">
            <v>108DPOR</v>
          </cell>
          <cell r="G106" t="str">
            <v>108DP</v>
          </cell>
          <cell r="I106">
            <v>103976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108DPUT</v>
          </cell>
          <cell r="B107" t="str">
            <v>108DP</v>
          </cell>
          <cell r="D107">
            <v>138624</v>
          </cell>
          <cell r="F107" t="str">
            <v>108DPUT</v>
          </cell>
          <cell r="G107" t="str">
            <v>108DP</v>
          </cell>
          <cell r="I107">
            <v>138624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108DPWA</v>
          </cell>
          <cell r="B108" t="str">
            <v>108DP</v>
          </cell>
          <cell r="D108">
            <v>21418.5</v>
          </cell>
          <cell r="F108" t="str">
            <v>108DPWA</v>
          </cell>
          <cell r="G108" t="str">
            <v>108DP</v>
          </cell>
          <cell r="I108">
            <v>21418.5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108DPWYP</v>
          </cell>
          <cell r="B109" t="str">
            <v>108DP</v>
          </cell>
          <cell r="D109">
            <v>0</v>
          </cell>
          <cell r="F109" t="str">
            <v>108DPWYP</v>
          </cell>
          <cell r="G109" t="str">
            <v>108DP</v>
          </cell>
          <cell r="I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108DPWYU</v>
          </cell>
          <cell r="B110" t="str">
            <v>108DP</v>
          </cell>
          <cell r="D110">
            <v>8207</v>
          </cell>
          <cell r="F110" t="str">
            <v>108DPWYU</v>
          </cell>
          <cell r="G110" t="str">
            <v>108DP</v>
          </cell>
          <cell r="I110">
            <v>8207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108GPCA</v>
          </cell>
          <cell r="B111" t="str">
            <v>108GP</v>
          </cell>
          <cell r="D111">
            <v>-4126115.9262223244</v>
          </cell>
          <cell r="F111" t="str">
            <v>108GPCA</v>
          </cell>
          <cell r="G111" t="str">
            <v>108GP</v>
          </cell>
          <cell r="I111">
            <v>-4126115.9262223244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108GPCN</v>
          </cell>
          <cell r="B112" t="str">
            <v>108GP</v>
          </cell>
          <cell r="D112">
            <v>-7566423.3209138848</v>
          </cell>
          <cell r="F112" t="str">
            <v>108GPCN</v>
          </cell>
          <cell r="G112" t="str">
            <v>108GP</v>
          </cell>
          <cell r="I112">
            <v>-7566423.3209138848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108GPDGP</v>
          </cell>
          <cell r="B113" t="str">
            <v>108GP</v>
          </cell>
          <cell r="D113">
            <v>-5228693.3319231728</v>
          </cell>
          <cell r="F113" t="str">
            <v>108GPDGP</v>
          </cell>
          <cell r="G113" t="str">
            <v>108GP</v>
          </cell>
          <cell r="I113">
            <v>-5228693.3319231728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108GPDGU</v>
          </cell>
          <cell r="B114" t="str">
            <v>108GP</v>
          </cell>
          <cell r="D114">
            <v>-9093065.1933494993</v>
          </cell>
          <cell r="F114" t="str">
            <v>108GPDGU</v>
          </cell>
          <cell r="G114" t="str">
            <v>108GP</v>
          </cell>
          <cell r="I114">
            <v>-9093065.1933494993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108GPID</v>
          </cell>
          <cell r="B115" t="str">
            <v>108GP</v>
          </cell>
          <cell r="D115">
            <v>-10306873.450618023</v>
          </cell>
          <cell r="F115" t="str">
            <v>108GPID</v>
          </cell>
          <cell r="G115" t="str">
            <v>108GP</v>
          </cell>
          <cell r="I115">
            <v>-10306873.450618023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108GPOR</v>
          </cell>
          <cell r="B116" t="str">
            <v>108GP</v>
          </cell>
          <cell r="D116">
            <v>-45811461.56541454</v>
          </cell>
          <cell r="F116" t="str">
            <v>108GPOR</v>
          </cell>
          <cell r="G116" t="str">
            <v>108GP</v>
          </cell>
          <cell r="I116">
            <v>-45811461.56541454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108GPSE</v>
          </cell>
          <cell r="B117" t="str">
            <v>108GP</v>
          </cell>
          <cell r="D117">
            <v>-297034.33645094634</v>
          </cell>
          <cell r="F117" t="str">
            <v>108GPSE</v>
          </cell>
          <cell r="G117" t="str">
            <v>108GP</v>
          </cell>
          <cell r="I117">
            <v>-297034.33645094634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108GPSG</v>
          </cell>
          <cell r="B118" t="str">
            <v>108GP</v>
          </cell>
          <cell r="D118">
            <v>-52299822.918580741</v>
          </cell>
          <cell r="F118" t="str">
            <v>108GPSG</v>
          </cell>
          <cell r="G118" t="str">
            <v>108GP</v>
          </cell>
          <cell r="I118">
            <v>-52299822.918580741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108GPSO</v>
          </cell>
          <cell r="B119" t="str">
            <v>108GP</v>
          </cell>
          <cell r="D119">
            <v>-60535243.576304026</v>
          </cell>
          <cell r="F119" t="str">
            <v>108GPSO</v>
          </cell>
          <cell r="G119" t="str">
            <v>108GP</v>
          </cell>
          <cell r="I119">
            <v>-60535243.576304026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108GPSSGCH</v>
          </cell>
          <cell r="B120" t="str">
            <v>108GP</v>
          </cell>
          <cell r="D120">
            <v>-2216232.6723974142</v>
          </cell>
          <cell r="F120" t="str">
            <v>108GPSSGCH</v>
          </cell>
          <cell r="G120" t="str">
            <v>108GP</v>
          </cell>
          <cell r="I120">
            <v>-2216232.6723974142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108GPSSGCT</v>
          </cell>
          <cell r="B121" t="str">
            <v>108GP</v>
          </cell>
          <cell r="D121">
            <v>-39290.069518176962</v>
          </cell>
          <cell r="F121" t="str">
            <v>108GPSSGCT</v>
          </cell>
          <cell r="G121" t="str">
            <v>108GP</v>
          </cell>
          <cell r="I121">
            <v>-39290.069518176962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108GPUT</v>
          </cell>
          <cell r="B122" t="str">
            <v>108GP</v>
          </cell>
          <cell r="D122">
            <v>-55540100.05961442</v>
          </cell>
          <cell r="F122" t="str">
            <v>108GPUT</v>
          </cell>
          <cell r="G122" t="str">
            <v>108GP</v>
          </cell>
          <cell r="I122">
            <v>-55540100.05961442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108GPWA</v>
          </cell>
          <cell r="B123" t="str">
            <v>108GP</v>
          </cell>
          <cell r="D123">
            <v>-16743933.199076295</v>
          </cell>
          <cell r="F123" t="str">
            <v>108GPWA</v>
          </cell>
          <cell r="G123" t="str">
            <v>108GP</v>
          </cell>
          <cell r="I123">
            <v>-16743933.199076295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108GPWYP</v>
          </cell>
          <cell r="B124" t="str">
            <v>108GP</v>
          </cell>
          <cell r="D124">
            <v>-16978598.32837775</v>
          </cell>
          <cell r="F124" t="str">
            <v>108GPWYP</v>
          </cell>
          <cell r="G124" t="str">
            <v>108GP</v>
          </cell>
          <cell r="I124">
            <v>-16978598.32837775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108GPWYU</v>
          </cell>
          <cell r="B125" t="str">
            <v>108GP</v>
          </cell>
          <cell r="D125">
            <v>-4124228.9279470644</v>
          </cell>
          <cell r="F125" t="str">
            <v>108GPWYU</v>
          </cell>
          <cell r="G125" t="str">
            <v>108GP</v>
          </cell>
          <cell r="I125">
            <v>-4124228.9279470644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108HPDGP</v>
          </cell>
          <cell r="B126" t="str">
            <v>108HP</v>
          </cell>
          <cell r="D126">
            <v>-153870668.59551331</v>
          </cell>
          <cell r="F126" t="str">
            <v>108HPDGP</v>
          </cell>
          <cell r="G126" t="str">
            <v>108HP</v>
          </cell>
          <cell r="I126">
            <v>-153870668.59551331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108HPDGU</v>
          </cell>
          <cell r="B127" t="str">
            <v>108HP</v>
          </cell>
          <cell r="D127">
            <v>-29769151.168841586</v>
          </cell>
          <cell r="F127" t="str">
            <v>108HPDGU</v>
          </cell>
          <cell r="G127" t="str">
            <v>108HP</v>
          </cell>
          <cell r="I127">
            <v>-29769151.168841586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108HPSG-P</v>
          </cell>
          <cell r="B128" t="str">
            <v>108HP</v>
          </cell>
          <cell r="D128">
            <v>-68665156.186239421</v>
          </cell>
          <cell r="F128" t="str">
            <v>108HPSG-P</v>
          </cell>
          <cell r="G128" t="str">
            <v>108HP</v>
          </cell>
          <cell r="I128">
            <v>-68665156.186239421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108HPSG-U</v>
          </cell>
          <cell r="B129" t="str">
            <v>108HP</v>
          </cell>
          <cell r="D129">
            <v>-19740615.464320343</v>
          </cell>
          <cell r="F129" t="str">
            <v>108HPSG-U</v>
          </cell>
          <cell r="G129" t="str">
            <v>108HP</v>
          </cell>
          <cell r="I129">
            <v>-19740615.464320343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108MPSE</v>
          </cell>
          <cell r="B130" t="str">
            <v>108MP</v>
          </cell>
          <cell r="D130">
            <v>-183962110.19422483</v>
          </cell>
          <cell r="F130" t="str">
            <v>108MPSE</v>
          </cell>
          <cell r="G130" t="str">
            <v>108MP</v>
          </cell>
          <cell r="I130">
            <v>-183962110.19422483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108OPDGU</v>
          </cell>
          <cell r="B131" t="str">
            <v>108OP</v>
          </cell>
          <cell r="D131">
            <v>-1257782.4573707855</v>
          </cell>
          <cell r="F131" t="str">
            <v>108OPDGU</v>
          </cell>
          <cell r="G131" t="str">
            <v>108OP</v>
          </cell>
          <cell r="I131">
            <v>-1257782.4573707855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108OPSG</v>
          </cell>
          <cell r="B132" t="str">
            <v>108OP</v>
          </cell>
          <cell r="D132">
            <v>-173887948.2233054</v>
          </cell>
          <cell r="F132" t="str">
            <v>108OPSG</v>
          </cell>
          <cell r="G132" t="str">
            <v>108OP</v>
          </cell>
          <cell r="I132">
            <v>-173887948.2233054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108OPSG-W</v>
          </cell>
          <cell r="B133" t="str">
            <v>108OP</v>
          </cell>
          <cell r="D133">
            <v>-268644874.25263464</v>
          </cell>
          <cell r="F133" t="str">
            <v>108OPSG-W</v>
          </cell>
          <cell r="G133" t="str">
            <v>108OP</v>
          </cell>
          <cell r="I133">
            <v>-268644874.25263464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108OPSSGCT</v>
          </cell>
          <cell r="B134" t="str">
            <v>108OP</v>
          </cell>
          <cell r="D134">
            <v>-23482707.470222805</v>
          </cell>
          <cell r="F134" t="str">
            <v>108OPSSGCT</v>
          </cell>
          <cell r="G134" t="str">
            <v>108OP</v>
          </cell>
          <cell r="I134">
            <v>-23482707.470222805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108SPDGP</v>
          </cell>
          <cell r="B135" t="str">
            <v>108SP</v>
          </cell>
          <cell r="D135">
            <v>-824471238.03394079</v>
          </cell>
          <cell r="F135" t="str">
            <v>108SPDGP</v>
          </cell>
          <cell r="G135" t="str">
            <v>108SP</v>
          </cell>
          <cell r="I135">
            <v>-824471238.03394079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108SPDGU</v>
          </cell>
          <cell r="B136" t="str">
            <v>108SP</v>
          </cell>
          <cell r="D136">
            <v>-943787707.67422283</v>
          </cell>
          <cell r="F136" t="str">
            <v>108SPDGU</v>
          </cell>
          <cell r="G136" t="str">
            <v>108SP</v>
          </cell>
          <cell r="I136">
            <v>-943787707.67422283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108SPSE</v>
          </cell>
          <cell r="B137" t="str">
            <v>108SP</v>
          </cell>
          <cell r="D137">
            <v>0</v>
          </cell>
          <cell r="F137" t="str">
            <v>108SPSE</v>
          </cell>
          <cell r="G137" t="str">
            <v>108SP</v>
          </cell>
          <cell r="I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108SPSG</v>
          </cell>
          <cell r="B138" t="str">
            <v>108SP</v>
          </cell>
          <cell r="D138">
            <v>-678944245.45411515</v>
          </cell>
          <cell r="F138" t="str">
            <v>108SPSG</v>
          </cell>
          <cell r="G138" t="str">
            <v>108SP</v>
          </cell>
          <cell r="I138">
            <v>-678944245.45411515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108SPSG-W</v>
          </cell>
          <cell r="B139" t="str">
            <v>108SP</v>
          </cell>
          <cell r="D139">
            <v>0</v>
          </cell>
          <cell r="F139" t="str">
            <v>108SPSG-W</v>
          </cell>
          <cell r="G139" t="str">
            <v>108SP</v>
          </cell>
          <cell r="I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108SPSSGCH</v>
          </cell>
          <cell r="B140" t="str">
            <v>108SP</v>
          </cell>
          <cell r="D140">
            <v>-165218202.22242227</v>
          </cell>
          <cell r="F140" t="str">
            <v>108SPSSGCH</v>
          </cell>
          <cell r="G140" t="str">
            <v>108SP</v>
          </cell>
          <cell r="I140">
            <v>-165218202.22242227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108TPDGP</v>
          </cell>
          <cell r="B141" t="str">
            <v>108TP</v>
          </cell>
          <cell r="D141">
            <v>-395922519.53232104</v>
          </cell>
          <cell r="F141" t="str">
            <v>108TPDGP</v>
          </cell>
          <cell r="G141" t="str">
            <v>108TP</v>
          </cell>
          <cell r="I141">
            <v>-395922519.53232104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108TPDGU</v>
          </cell>
          <cell r="B142" t="str">
            <v>108TP</v>
          </cell>
          <cell r="D142">
            <v>-397098797.12424076</v>
          </cell>
          <cell r="F142" t="str">
            <v>108TPDGU</v>
          </cell>
          <cell r="G142" t="str">
            <v>108TP</v>
          </cell>
          <cell r="I142">
            <v>-397098797.12424076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108TPSG</v>
          </cell>
          <cell r="B143" t="str">
            <v>108TP</v>
          </cell>
          <cell r="D143">
            <v>-455112510.47312331</v>
          </cell>
          <cell r="F143" t="str">
            <v>108TPSG</v>
          </cell>
          <cell r="G143" t="str">
            <v>108TP</v>
          </cell>
          <cell r="I143">
            <v>-455112510.47312331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111390OR</v>
          </cell>
          <cell r="B144" t="str">
            <v>111390</v>
          </cell>
          <cell r="D144">
            <v>-1418699.75</v>
          </cell>
          <cell r="F144" t="str">
            <v>111390OR</v>
          </cell>
          <cell r="G144" t="str">
            <v>111390</v>
          </cell>
          <cell r="I144">
            <v>-1418699.75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111390SG</v>
          </cell>
          <cell r="B145" t="str">
            <v>111390</v>
          </cell>
          <cell r="D145">
            <v>-1376483.65</v>
          </cell>
          <cell r="F145" t="str">
            <v>111390SG</v>
          </cell>
          <cell r="G145" t="str">
            <v>111390</v>
          </cell>
          <cell r="I145">
            <v>-1376483.65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111390SO</v>
          </cell>
          <cell r="B146" t="str">
            <v>111390</v>
          </cell>
          <cell r="D146">
            <v>1854753.34</v>
          </cell>
          <cell r="F146" t="str">
            <v>111390SO</v>
          </cell>
          <cell r="G146" t="str">
            <v>111390</v>
          </cell>
          <cell r="I146">
            <v>1854753.34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111390UT</v>
          </cell>
          <cell r="B147" t="str">
            <v>111390</v>
          </cell>
          <cell r="D147">
            <v>-2249786.6800000002</v>
          </cell>
          <cell r="F147" t="str">
            <v>111390UT</v>
          </cell>
          <cell r="G147" t="str">
            <v>111390</v>
          </cell>
          <cell r="I147">
            <v>-2249786.6800000002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111390WYP</v>
          </cell>
          <cell r="B148" t="str">
            <v>111390</v>
          </cell>
          <cell r="D148">
            <v>-560328.36</v>
          </cell>
          <cell r="F148" t="str">
            <v>111390WYP</v>
          </cell>
          <cell r="G148" t="str">
            <v>111390</v>
          </cell>
          <cell r="I148">
            <v>-560328.36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111GPCA</v>
          </cell>
          <cell r="B149" t="str">
            <v>111GP</v>
          </cell>
          <cell r="D149">
            <v>-1256945.5495916232</v>
          </cell>
          <cell r="F149" t="str">
            <v>111GPCA</v>
          </cell>
          <cell r="G149" t="str">
            <v>111GP</v>
          </cell>
          <cell r="I149">
            <v>-1256945.5495916232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111GPCN</v>
          </cell>
          <cell r="B150" t="str">
            <v>111GP</v>
          </cell>
          <cell r="D150">
            <v>-3037081.7947059274</v>
          </cell>
          <cell r="F150" t="str">
            <v>111GPCN</v>
          </cell>
          <cell r="G150" t="str">
            <v>111GP</v>
          </cell>
          <cell r="I150">
            <v>-3037081.7947059274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111GPOR</v>
          </cell>
          <cell r="B151" t="str">
            <v>111GP</v>
          </cell>
          <cell r="D151">
            <v>-7856777.6984221693</v>
          </cell>
          <cell r="F151" t="str">
            <v>111GPOR</v>
          </cell>
          <cell r="G151" t="str">
            <v>111GP</v>
          </cell>
          <cell r="I151">
            <v>-7856777.6984221693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111GPSO</v>
          </cell>
          <cell r="B152" t="str">
            <v>111GP</v>
          </cell>
          <cell r="D152">
            <v>-12108588.363244463</v>
          </cell>
          <cell r="F152" t="str">
            <v>111GPSO</v>
          </cell>
          <cell r="G152" t="str">
            <v>111GP</v>
          </cell>
          <cell r="I152">
            <v>-12108588.363244463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111GPUT</v>
          </cell>
          <cell r="B153" t="str">
            <v>111GP</v>
          </cell>
          <cell r="D153">
            <v>-12553.660000000005</v>
          </cell>
          <cell r="F153" t="str">
            <v>111GPUT</v>
          </cell>
          <cell r="G153" t="str">
            <v>111GP</v>
          </cell>
          <cell r="I153">
            <v>-12553.660000000005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111GPWA</v>
          </cell>
          <cell r="B154" t="str">
            <v>111GP</v>
          </cell>
          <cell r="D154">
            <v>-1641620.224624166</v>
          </cell>
          <cell r="F154" t="str">
            <v>111GPWA</v>
          </cell>
          <cell r="G154" t="str">
            <v>111GP</v>
          </cell>
          <cell r="I154">
            <v>-1641620.224624166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111GPWYP</v>
          </cell>
          <cell r="B155" t="str">
            <v>111GP</v>
          </cell>
          <cell r="D155">
            <v>-7350878.4848612593</v>
          </cell>
          <cell r="F155" t="str">
            <v>111GPWYP</v>
          </cell>
          <cell r="G155" t="str">
            <v>111GP</v>
          </cell>
          <cell r="I155">
            <v>-7350878.4848612593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111GPWYU</v>
          </cell>
          <cell r="B156" t="str">
            <v>111GP</v>
          </cell>
          <cell r="D156">
            <v>-35737.169406122644</v>
          </cell>
          <cell r="F156" t="str">
            <v>111GPWYU</v>
          </cell>
          <cell r="G156" t="str">
            <v>111GP</v>
          </cell>
          <cell r="I156">
            <v>-35737.169406122644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111HPDGP</v>
          </cell>
          <cell r="B157" t="str">
            <v>111HP</v>
          </cell>
          <cell r="D157">
            <v>0</v>
          </cell>
          <cell r="F157" t="str">
            <v>111HPDGP</v>
          </cell>
          <cell r="G157" t="str">
            <v>111HP</v>
          </cell>
          <cell r="I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111HPSG-P</v>
          </cell>
          <cell r="B158" t="str">
            <v>111HP</v>
          </cell>
          <cell r="D158">
            <v>-285700.61379391159</v>
          </cell>
          <cell r="F158" t="str">
            <v>111HPSG-P</v>
          </cell>
          <cell r="G158" t="str">
            <v>111HP</v>
          </cell>
          <cell r="I158">
            <v>-285700.61379391159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111HPSG-U</v>
          </cell>
          <cell r="B159" t="str">
            <v>111HP</v>
          </cell>
          <cell r="D159">
            <v>-480640.28830196295</v>
          </cell>
          <cell r="F159" t="str">
            <v>111HPSG-U</v>
          </cell>
          <cell r="G159" t="str">
            <v>111HP</v>
          </cell>
          <cell r="I159">
            <v>-480640.28830196295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111IPCN</v>
          </cell>
          <cell r="B160" t="str">
            <v>111IP</v>
          </cell>
          <cell r="D160">
            <v>-100182136.18842538</v>
          </cell>
          <cell r="F160" t="str">
            <v>111IPCN</v>
          </cell>
          <cell r="G160" t="str">
            <v>111IP</v>
          </cell>
          <cell r="I160">
            <v>-100182136.18842538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111IPDGU</v>
          </cell>
          <cell r="B161" t="str">
            <v>111IP</v>
          </cell>
          <cell r="D161">
            <v>-366154.58786268305</v>
          </cell>
          <cell r="F161" t="str">
            <v>111IPDGU</v>
          </cell>
          <cell r="G161" t="str">
            <v>111IP</v>
          </cell>
          <cell r="I161">
            <v>-366154.58786268305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111IPID</v>
          </cell>
          <cell r="B162" t="str">
            <v>111IP</v>
          </cell>
          <cell r="D162">
            <v>-777204.44500000053</v>
          </cell>
          <cell r="F162" t="str">
            <v>111IPID</v>
          </cell>
          <cell r="G162" t="str">
            <v>111IP</v>
          </cell>
          <cell r="I162">
            <v>-777204.44500000053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111IPOR</v>
          </cell>
          <cell r="B163" t="str">
            <v>111IP</v>
          </cell>
          <cell r="D163">
            <v>395852.58442850009</v>
          </cell>
          <cell r="F163" t="str">
            <v>111IPOR</v>
          </cell>
          <cell r="G163" t="str">
            <v>111IP</v>
          </cell>
          <cell r="I163">
            <v>395852.58442850009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111IPSE</v>
          </cell>
          <cell r="B164" t="str">
            <v>111IP</v>
          </cell>
          <cell r="D164">
            <v>-1494702.8886362573</v>
          </cell>
          <cell r="F164" t="str">
            <v>111IPSE</v>
          </cell>
          <cell r="G164" t="str">
            <v>111IP</v>
          </cell>
          <cell r="I164">
            <v>-1494702.8886362573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111IPSG</v>
          </cell>
          <cell r="B165" t="str">
            <v>111IP</v>
          </cell>
          <cell r="D165">
            <v>-37504725.138168335</v>
          </cell>
          <cell r="F165" t="str">
            <v>111IPSG</v>
          </cell>
          <cell r="G165" t="str">
            <v>111IP</v>
          </cell>
          <cell r="I165">
            <v>-37504725.138168335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111IPSG-P</v>
          </cell>
          <cell r="B166" t="str">
            <v>111IP</v>
          </cell>
          <cell r="D166">
            <v>-22973083.701111883</v>
          </cell>
          <cell r="F166" t="str">
            <v>111IPSG-P</v>
          </cell>
          <cell r="G166" t="str">
            <v>111IP</v>
          </cell>
          <cell r="I166">
            <v>-22973083.701111883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111IPSG-U</v>
          </cell>
          <cell r="B167" t="str">
            <v>111IP</v>
          </cell>
          <cell r="D167">
            <v>-3727348.7071373207</v>
          </cell>
          <cell r="F167" t="str">
            <v>111IPSG-U</v>
          </cell>
          <cell r="G167" t="str">
            <v>111IP</v>
          </cell>
          <cell r="I167">
            <v>-3727348.7071373207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111IPSO</v>
          </cell>
          <cell r="B168" t="str">
            <v>111IP</v>
          </cell>
          <cell r="D168">
            <v>-277478547.23536146</v>
          </cell>
          <cell r="F168" t="str">
            <v>111IPSO</v>
          </cell>
          <cell r="G168" t="str">
            <v>111IP</v>
          </cell>
          <cell r="I168">
            <v>-277478547.23536146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111IPSSGCH</v>
          </cell>
          <cell r="B169" t="str">
            <v>111IP</v>
          </cell>
          <cell r="D169">
            <v>-94032.310000000027</v>
          </cell>
          <cell r="F169" t="str">
            <v>111IPSSGCH</v>
          </cell>
          <cell r="G169" t="str">
            <v>111IP</v>
          </cell>
          <cell r="I169">
            <v>-94032.310000000027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111IPUT</v>
          </cell>
          <cell r="B170" t="str">
            <v>111IP</v>
          </cell>
          <cell r="D170">
            <v>-38725.5758034311</v>
          </cell>
          <cell r="F170" t="str">
            <v>111IPUT</v>
          </cell>
          <cell r="G170" t="str">
            <v>111IP</v>
          </cell>
          <cell r="I170">
            <v>-38725.5758034311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111IPWA</v>
          </cell>
          <cell r="B171" t="str">
            <v>111IP</v>
          </cell>
          <cell r="D171">
            <v>224657.95358022489</v>
          </cell>
          <cell r="F171" t="str">
            <v>111IPWA</v>
          </cell>
          <cell r="G171" t="str">
            <v>111IP</v>
          </cell>
          <cell r="I171">
            <v>224657.95358022489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111IPWYP</v>
          </cell>
          <cell r="B172" t="str">
            <v>111IP</v>
          </cell>
          <cell r="D172">
            <v>-346979.2355232503</v>
          </cell>
          <cell r="F172" t="str">
            <v>111IPWYP</v>
          </cell>
          <cell r="G172" t="str">
            <v>111IP</v>
          </cell>
          <cell r="I172">
            <v>-346979.2355232503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114DGP</v>
          </cell>
          <cell r="B173" t="str">
            <v>114</v>
          </cell>
          <cell r="D173">
            <v>14560710.68</v>
          </cell>
          <cell r="F173" t="str">
            <v>114DGP</v>
          </cell>
          <cell r="G173" t="str">
            <v>114</v>
          </cell>
          <cell r="I173">
            <v>14560710.68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114SG</v>
          </cell>
          <cell r="B174" t="str">
            <v>114</v>
          </cell>
          <cell r="D174">
            <v>143623933.204999</v>
          </cell>
          <cell r="F174" t="str">
            <v>114SG</v>
          </cell>
          <cell r="G174" t="str">
            <v>114</v>
          </cell>
          <cell r="I174">
            <v>143623933.204999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115DGP</v>
          </cell>
          <cell r="B175" t="str">
            <v>115</v>
          </cell>
          <cell r="D175">
            <v>-12226166.064999999</v>
          </cell>
          <cell r="F175" t="str">
            <v>115DGP</v>
          </cell>
          <cell r="G175" t="str">
            <v>115</v>
          </cell>
          <cell r="I175">
            <v>-12226166.064999999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115SG</v>
          </cell>
          <cell r="B176" t="str">
            <v>115</v>
          </cell>
          <cell r="D176">
            <v>-95143069.190000057</v>
          </cell>
          <cell r="F176" t="str">
            <v>115SG</v>
          </cell>
          <cell r="G176" t="str">
            <v>115</v>
          </cell>
          <cell r="I176">
            <v>-95143069.190000057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124CA</v>
          </cell>
          <cell r="B177" t="str">
            <v>124</v>
          </cell>
          <cell r="D177">
            <v>397915.685</v>
          </cell>
          <cell r="F177" t="str">
            <v>124CA</v>
          </cell>
          <cell r="G177" t="str">
            <v>124</v>
          </cell>
          <cell r="I177">
            <v>397915.685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124ID</v>
          </cell>
          <cell r="B178" t="str">
            <v>124</v>
          </cell>
          <cell r="D178">
            <v>27068.07</v>
          </cell>
          <cell r="F178" t="str">
            <v>124ID</v>
          </cell>
          <cell r="G178" t="str">
            <v>124</v>
          </cell>
          <cell r="I178">
            <v>27068.07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124MT</v>
          </cell>
          <cell r="B179" t="str">
            <v>124</v>
          </cell>
          <cell r="D179">
            <v>0</v>
          </cell>
          <cell r="F179" t="str">
            <v>124MT</v>
          </cell>
          <cell r="G179" t="str">
            <v>124</v>
          </cell>
          <cell r="I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124OR</v>
          </cell>
          <cell r="B180" t="str">
            <v>124</v>
          </cell>
          <cell r="D180">
            <v>0.17</v>
          </cell>
          <cell r="F180" t="str">
            <v>124OR</v>
          </cell>
          <cell r="G180" t="str">
            <v>124</v>
          </cell>
          <cell r="I180">
            <v>0.17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124OTHER</v>
          </cell>
          <cell r="B181" t="str">
            <v>124</v>
          </cell>
          <cell r="D181">
            <v>-4979589.0849999897</v>
          </cell>
          <cell r="F181" t="str">
            <v>124OTHER</v>
          </cell>
          <cell r="G181" t="str">
            <v>124</v>
          </cell>
          <cell r="I181">
            <v>-4979589.0849999897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124SO</v>
          </cell>
          <cell r="B182" t="str">
            <v>124</v>
          </cell>
          <cell r="D182">
            <v>-3458.9349999999999</v>
          </cell>
          <cell r="F182" t="str">
            <v>124SO</v>
          </cell>
          <cell r="G182" t="str">
            <v>124</v>
          </cell>
          <cell r="I182">
            <v>-3458.9349999999999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124UT</v>
          </cell>
          <cell r="B183" t="str">
            <v>124</v>
          </cell>
          <cell r="D183">
            <v>4964433.3499999996</v>
          </cell>
          <cell r="F183" t="str">
            <v>124UT</v>
          </cell>
          <cell r="G183" t="str">
            <v>124</v>
          </cell>
          <cell r="I183">
            <v>4964433.3499999996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124WA</v>
          </cell>
          <cell r="B184" t="str">
            <v>124</v>
          </cell>
          <cell r="D184">
            <v>2027930.7250000001</v>
          </cell>
          <cell r="F184" t="str">
            <v>124WA</v>
          </cell>
          <cell r="G184" t="str">
            <v>124</v>
          </cell>
          <cell r="I184">
            <v>2027930.7250000001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124WYP</v>
          </cell>
          <cell r="B185" t="str">
            <v>124</v>
          </cell>
          <cell r="D185">
            <v>117215.94</v>
          </cell>
          <cell r="F185" t="str">
            <v>124WYP</v>
          </cell>
          <cell r="G185" t="str">
            <v>124</v>
          </cell>
          <cell r="I185">
            <v>117215.94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124WYU</v>
          </cell>
          <cell r="B186" t="str">
            <v>124</v>
          </cell>
          <cell r="D186">
            <v>10265.555</v>
          </cell>
          <cell r="F186" t="str">
            <v>124WYU</v>
          </cell>
          <cell r="G186" t="str">
            <v>124</v>
          </cell>
          <cell r="I186">
            <v>10265.555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135SG</v>
          </cell>
          <cell r="B187" t="str">
            <v>135</v>
          </cell>
          <cell r="D187">
            <v>1820</v>
          </cell>
          <cell r="F187" t="str">
            <v>135SG</v>
          </cell>
          <cell r="G187" t="str">
            <v>135</v>
          </cell>
          <cell r="I187">
            <v>1820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141SO</v>
          </cell>
          <cell r="B188" t="str">
            <v>141</v>
          </cell>
          <cell r="D188">
            <v>307809.91333333298</v>
          </cell>
          <cell r="F188" t="str">
            <v>141SO</v>
          </cell>
          <cell r="G188" t="str">
            <v>141</v>
          </cell>
          <cell r="I188">
            <v>307809.91333333298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143SO</v>
          </cell>
          <cell r="B189" t="str">
            <v>143</v>
          </cell>
          <cell r="D189">
            <v>33228428.3041666</v>
          </cell>
          <cell r="F189" t="str">
            <v>143SO</v>
          </cell>
          <cell r="G189" t="str">
            <v>143</v>
          </cell>
          <cell r="I189">
            <v>33228428.3041666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151SE</v>
          </cell>
          <cell r="B190" t="str">
            <v>151</v>
          </cell>
          <cell r="D190">
            <v>219499956.20046639</v>
          </cell>
          <cell r="F190" t="str">
            <v>151SE</v>
          </cell>
          <cell r="G190" t="str">
            <v>151</v>
          </cell>
          <cell r="I190">
            <v>219499956.20046639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151SSECH</v>
          </cell>
          <cell r="B191" t="str">
            <v>151</v>
          </cell>
          <cell r="D191">
            <v>9078136.4238814581</v>
          </cell>
          <cell r="F191" t="str">
            <v>151SSECH</v>
          </cell>
          <cell r="G191" t="str">
            <v>151</v>
          </cell>
          <cell r="I191">
            <v>9078136.4238814581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154CA</v>
          </cell>
          <cell r="B192" t="str">
            <v>154</v>
          </cell>
          <cell r="D192">
            <v>1302956.8500000001</v>
          </cell>
          <cell r="F192" t="str">
            <v>154CA</v>
          </cell>
          <cell r="G192" t="str">
            <v>154</v>
          </cell>
          <cell r="I192">
            <v>1302956.8500000001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154ID</v>
          </cell>
          <cell r="B193" t="str">
            <v>154</v>
          </cell>
          <cell r="D193">
            <v>5375987.875</v>
          </cell>
          <cell r="F193" t="str">
            <v>154ID</v>
          </cell>
          <cell r="G193" t="str">
            <v>154</v>
          </cell>
          <cell r="I193">
            <v>5375987.875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154OR</v>
          </cell>
          <cell r="B194" t="str">
            <v>154</v>
          </cell>
          <cell r="D194">
            <v>28716445.574999899</v>
          </cell>
          <cell r="F194" t="str">
            <v>154OR</v>
          </cell>
          <cell r="G194" t="str">
            <v>154</v>
          </cell>
          <cell r="I194">
            <v>28716445.574999899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154SE</v>
          </cell>
          <cell r="B195" t="str">
            <v>154</v>
          </cell>
          <cell r="D195">
            <v>4490773.22</v>
          </cell>
          <cell r="F195" t="str">
            <v>154SE</v>
          </cell>
          <cell r="G195" t="str">
            <v>154</v>
          </cell>
          <cell r="I195">
            <v>4490773.22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154SG</v>
          </cell>
          <cell r="B196" t="str">
            <v>154</v>
          </cell>
          <cell r="D196">
            <v>3305642.2349999999</v>
          </cell>
          <cell r="F196" t="str">
            <v>154SG</v>
          </cell>
          <cell r="G196" t="str">
            <v>154</v>
          </cell>
          <cell r="I196">
            <v>3305642.2349999999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154SNPD</v>
          </cell>
          <cell r="B197" t="str">
            <v>154</v>
          </cell>
          <cell r="D197">
            <v>-3348816.03</v>
          </cell>
          <cell r="F197" t="str">
            <v>154SNPD</v>
          </cell>
          <cell r="G197" t="str">
            <v>154</v>
          </cell>
          <cell r="I197">
            <v>-3348816.03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154SNPPH</v>
          </cell>
          <cell r="B198" t="str">
            <v>154</v>
          </cell>
          <cell r="D198">
            <v>-1859.7</v>
          </cell>
          <cell r="F198" t="str">
            <v>154SNPPH</v>
          </cell>
          <cell r="G198" t="str">
            <v>154</v>
          </cell>
          <cell r="I198">
            <v>-1859.7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154SNPPO</v>
          </cell>
          <cell r="B199" t="str">
            <v>154</v>
          </cell>
          <cell r="D199">
            <v>5945722.2800000003</v>
          </cell>
          <cell r="F199" t="str">
            <v>154SNPPO</v>
          </cell>
          <cell r="G199" t="str">
            <v>154</v>
          </cell>
          <cell r="I199">
            <v>5945722.2800000003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154SNPPS</v>
          </cell>
          <cell r="B200" t="str">
            <v>154</v>
          </cell>
          <cell r="D200">
            <v>80499313.950000003</v>
          </cell>
          <cell r="F200" t="str">
            <v>154SNPPS</v>
          </cell>
          <cell r="G200" t="str">
            <v>154</v>
          </cell>
          <cell r="I200">
            <v>80499313.950000003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154SO</v>
          </cell>
          <cell r="B201" t="str">
            <v>154</v>
          </cell>
          <cell r="D201">
            <v>27762.134999999998</v>
          </cell>
          <cell r="F201" t="str">
            <v>154SO</v>
          </cell>
          <cell r="G201" t="str">
            <v>154</v>
          </cell>
          <cell r="I201">
            <v>27762.134999999998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154SSGCH</v>
          </cell>
          <cell r="B202" t="str">
            <v>154</v>
          </cell>
          <cell r="D202">
            <v>0</v>
          </cell>
          <cell r="F202" t="str">
            <v>154SSGCH</v>
          </cell>
          <cell r="G202" t="str">
            <v>154</v>
          </cell>
          <cell r="I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154UT</v>
          </cell>
          <cell r="B203" t="str">
            <v>154</v>
          </cell>
          <cell r="D203">
            <v>37838926.979999997</v>
          </cell>
          <cell r="F203" t="str">
            <v>154UT</v>
          </cell>
          <cell r="G203" t="str">
            <v>154</v>
          </cell>
          <cell r="I203">
            <v>37838926.979999997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154WA</v>
          </cell>
          <cell r="B204" t="str">
            <v>154</v>
          </cell>
          <cell r="D204">
            <v>6454970.8849999998</v>
          </cell>
          <cell r="F204" t="str">
            <v>154WA</v>
          </cell>
          <cell r="G204" t="str">
            <v>154</v>
          </cell>
          <cell r="I204">
            <v>6454970.8849999998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154WYP</v>
          </cell>
          <cell r="B205" t="str">
            <v>154</v>
          </cell>
          <cell r="D205">
            <v>9779206.7599999998</v>
          </cell>
          <cell r="F205" t="str">
            <v>154WYP</v>
          </cell>
          <cell r="G205" t="str">
            <v>154</v>
          </cell>
          <cell r="I205">
            <v>9779206.7599999998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154WYU</v>
          </cell>
          <cell r="B206" t="str">
            <v>154</v>
          </cell>
          <cell r="D206">
            <v>1406463.835</v>
          </cell>
          <cell r="F206" t="str">
            <v>154WYU</v>
          </cell>
          <cell r="G206" t="str">
            <v>154</v>
          </cell>
          <cell r="I206">
            <v>1406463.835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163SO</v>
          </cell>
          <cell r="B207" t="str">
            <v>163</v>
          </cell>
          <cell r="D207">
            <v>0</v>
          </cell>
          <cell r="F207" t="str">
            <v>163SO</v>
          </cell>
          <cell r="G207" t="str">
            <v>163</v>
          </cell>
          <cell r="I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165GPS</v>
          </cell>
          <cell r="B208" t="str">
            <v>165</v>
          </cell>
          <cell r="D208">
            <v>175352.095</v>
          </cell>
          <cell r="F208" t="str">
            <v>165GPS</v>
          </cell>
          <cell r="G208" t="str">
            <v>165</v>
          </cell>
          <cell r="I208">
            <v>175352.095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165ID</v>
          </cell>
          <cell r="B209" t="str">
            <v>165</v>
          </cell>
          <cell r="D209">
            <v>176989.91500000001</v>
          </cell>
          <cell r="F209" t="str">
            <v>165ID</v>
          </cell>
          <cell r="G209" t="str">
            <v>165</v>
          </cell>
          <cell r="I209">
            <v>176989.91500000001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165OR</v>
          </cell>
          <cell r="B210" t="str">
            <v>165</v>
          </cell>
          <cell r="D210">
            <v>1921001.04</v>
          </cell>
          <cell r="F210" t="str">
            <v>165OR</v>
          </cell>
          <cell r="G210" t="str">
            <v>165</v>
          </cell>
          <cell r="I210">
            <v>1921001.04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165OTHER</v>
          </cell>
          <cell r="B211" t="str">
            <v>165</v>
          </cell>
          <cell r="D211">
            <v>63162.73</v>
          </cell>
          <cell r="F211" t="str">
            <v>165OTHER</v>
          </cell>
          <cell r="G211" t="str">
            <v>165</v>
          </cell>
          <cell r="I211">
            <v>63162.73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165SE</v>
          </cell>
          <cell r="B212" t="str">
            <v>165</v>
          </cell>
          <cell r="D212">
            <v>2590976.2949999999</v>
          </cell>
          <cell r="F212" t="str">
            <v>165SE</v>
          </cell>
          <cell r="G212" t="str">
            <v>165</v>
          </cell>
          <cell r="I212">
            <v>2590976.2949999999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165SG</v>
          </cell>
          <cell r="B213" t="str">
            <v>165</v>
          </cell>
          <cell r="D213">
            <v>3890100.875</v>
          </cell>
          <cell r="F213" t="str">
            <v>165SG</v>
          </cell>
          <cell r="G213" t="str">
            <v>165</v>
          </cell>
          <cell r="I213">
            <v>3890100.875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165SO</v>
          </cell>
          <cell r="B214" t="str">
            <v>165</v>
          </cell>
          <cell r="D214">
            <v>25055926.399999902</v>
          </cell>
          <cell r="F214" t="str">
            <v>165SO</v>
          </cell>
          <cell r="G214" t="str">
            <v>165</v>
          </cell>
          <cell r="I214">
            <v>25055926.399999902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165UT</v>
          </cell>
          <cell r="B215" t="str">
            <v>165</v>
          </cell>
          <cell r="D215">
            <v>3648134</v>
          </cell>
          <cell r="F215" t="str">
            <v>165UT</v>
          </cell>
          <cell r="G215" t="str">
            <v>165</v>
          </cell>
          <cell r="I215">
            <v>3648134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165WA</v>
          </cell>
          <cell r="B216" t="str">
            <v>165</v>
          </cell>
          <cell r="D216">
            <v>0</v>
          </cell>
          <cell r="F216" t="str">
            <v>165WA</v>
          </cell>
          <cell r="G216" t="str">
            <v>165</v>
          </cell>
          <cell r="I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165WYP</v>
          </cell>
          <cell r="B217" t="str">
            <v>165</v>
          </cell>
          <cell r="D217">
            <v>0</v>
          </cell>
          <cell r="F217" t="str">
            <v>165WYP</v>
          </cell>
          <cell r="G217" t="str">
            <v>165</v>
          </cell>
          <cell r="I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165WYU</v>
          </cell>
          <cell r="B218" t="str">
            <v>165</v>
          </cell>
          <cell r="D218">
            <v>0</v>
          </cell>
          <cell r="F218" t="str">
            <v>165WYU</v>
          </cell>
          <cell r="G218" t="str">
            <v>165</v>
          </cell>
          <cell r="I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18222OR</v>
          </cell>
          <cell r="B219" t="str">
            <v>18222</v>
          </cell>
          <cell r="D219">
            <v>-73616.570000000007</v>
          </cell>
          <cell r="F219" t="str">
            <v>18222OR</v>
          </cell>
          <cell r="G219" t="str">
            <v>18222</v>
          </cell>
          <cell r="I219">
            <v>-73616.570000000007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18222TROJD</v>
          </cell>
          <cell r="B220" t="str">
            <v>18222</v>
          </cell>
          <cell r="D220">
            <v>0</v>
          </cell>
          <cell r="F220" t="str">
            <v>18222TROJD</v>
          </cell>
          <cell r="G220" t="str">
            <v>18222</v>
          </cell>
          <cell r="I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18222TROJP</v>
          </cell>
          <cell r="B221" t="str">
            <v>18222</v>
          </cell>
          <cell r="D221">
            <v>0</v>
          </cell>
          <cell r="F221" t="str">
            <v>18222TROJP</v>
          </cell>
          <cell r="G221" t="str">
            <v>18222</v>
          </cell>
          <cell r="I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18222WA</v>
          </cell>
          <cell r="B222" t="str">
            <v>18222</v>
          </cell>
          <cell r="D222">
            <v>-298746.65999999997</v>
          </cell>
          <cell r="F222" t="str">
            <v>18222WA</v>
          </cell>
          <cell r="G222" t="str">
            <v>18222</v>
          </cell>
          <cell r="I222">
            <v>-298746.65999999997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182MCA</v>
          </cell>
          <cell r="B223" t="str">
            <v>182M</v>
          </cell>
          <cell r="D223">
            <v>0</v>
          </cell>
          <cell r="F223" t="str">
            <v>182MCA</v>
          </cell>
          <cell r="G223" t="str">
            <v>182M</v>
          </cell>
          <cell r="I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182MID</v>
          </cell>
          <cell r="B224" t="str">
            <v>182M</v>
          </cell>
          <cell r="D224">
            <v>10654.264999999999</v>
          </cell>
          <cell r="F224" t="str">
            <v>182MID</v>
          </cell>
          <cell r="G224" t="str">
            <v>182M</v>
          </cell>
          <cell r="I224">
            <v>10654.264999999999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182MOR</v>
          </cell>
          <cell r="B225" t="str">
            <v>182M</v>
          </cell>
          <cell r="D225">
            <v>44660.264999999999</v>
          </cell>
          <cell r="F225" t="str">
            <v>182MOR</v>
          </cell>
          <cell r="G225" t="str">
            <v>182M</v>
          </cell>
          <cell r="I225">
            <v>44660.264999999999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182MOTHER</v>
          </cell>
          <cell r="B226" t="str">
            <v>182M</v>
          </cell>
          <cell r="D226">
            <v>56378566.164999999</v>
          </cell>
          <cell r="F226" t="str">
            <v>182MOTHER</v>
          </cell>
          <cell r="G226" t="str">
            <v>182M</v>
          </cell>
          <cell r="I226">
            <v>56378566.164999999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182MSE</v>
          </cell>
          <cell r="B227" t="str">
            <v>182M</v>
          </cell>
          <cell r="D227">
            <v>0</v>
          </cell>
          <cell r="F227" t="str">
            <v>182MSE</v>
          </cell>
          <cell r="G227" t="str">
            <v>182M</v>
          </cell>
          <cell r="I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182MSG</v>
          </cell>
          <cell r="B228" t="str">
            <v>182M</v>
          </cell>
          <cell r="D228">
            <v>0</v>
          </cell>
          <cell r="F228" t="str">
            <v>182MSG</v>
          </cell>
          <cell r="G228" t="str">
            <v>182M</v>
          </cell>
          <cell r="I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182MSGCT</v>
          </cell>
          <cell r="B229" t="str">
            <v>182M</v>
          </cell>
          <cell r="D229">
            <v>6266873.1400000025</v>
          </cell>
          <cell r="F229" t="str">
            <v>182MSGCT</v>
          </cell>
          <cell r="G229" t="str">
            <v>182M</v>
          </cell>
          <cell r="I229">
            <v>6266873.1400000025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182MSG-P</v>
          </cell>
          <cell r="B230" t="str">
            <v>182M</v>
          </cell>
          <cell r="D230">
            <v>-184574.27666666405</v>
          </cell>
          <cell r="F230" t="str">
            <v>182MSG-P</v>
          </cell>
          <cell r="G230" t="str">
            <v>182M</v>
          </cell>
          <cell r="I230">
            <v>-184574.27666666405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182MSO</v>
          </cell>
          <cell r="B231" t="str">
            <v>182M</v>
          </cell>
          <cell r="D231">
            <v>7818417.04</v>
          </cell>
          <cell r="F231" t="str">
            <v>182MSO</v>
          </cell>
          <cell r="G231" t="str">
            <v>182M</v>
          </cell>
          <cell r="I231">
            <v>7818417.04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182MUT</v>
          </cell>
          <cell r="B232" t="str">
            <v>182M</v>
          </cell>
          <cell r="D232">
            <v>619618.49000000022</v>
          </cell>
          <cell r="F232" t="str">
            <v>182MUT</v>
          </cell>
          <cell r="G232" t="str">
            <v>182M</v>
          </cell>
          <cell r="I232">
            <v>619618.49000000022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182MWA</v>
          </cell>
          <cell r="B233" t="str">
            <v>182M</v>
          </cell>
          <cell r="D233">
            <v>8267329.0700000003</v>
          </cell>
          <cell r="F233" t="str">
            <v>182MWA</v>
          </cell>
          <cell r="G233" t="str">
            <v>182M</v>
          </cell>
          <cell r="I233">
            <v>8267329.0700000003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182MWYP</v>
          </cell>
          <cell r="B234" t="str">
            <v>182M</v>
          </cell>
          <cell r="D234">
            <v>-839542.08</v>
          </cell>
          <cell r="F234" t="str">
            <v>182MWYP</v>
          </cell>
          <cell r="G234" t="str">
            <v>182M</v>
          </cell>
          <cell r="I234">
            <v>-839542.08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182MWYU</v>
          </cell>
          <cell r="B235" t="str">
            <v>182M</v>
          </cell>
          <cell r="D235">
            <v>103183.11</v>
          </cell>
          <cell r="F235" t="str">
            <v>182MWYU</v>
          </cell>
          <cell r="G235" t="str">
            <v>182M</v>
          </cell>
          <cell r="I235">
            <v>103183.11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182WCA</v>
          </cell>
          <cell r="B236" t="str">
            <v>182W</v>
          </cell>
          <cell r="D236">
            <v>0.01</v>
          </cell>
          <cell r="F236" t="str">
            <v>182WCA</v>
          </cell>
          <cell r="G236" t="str">
            <v>182W</v>
          </cell>
          <cell r="I236">
            <v>0.01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182WID</v>
          </cell>
          <cell r="B237" t="str">
            <v>182W</v>
          </cell>
          <cell r="D237">
            <v>3655018.2650000001</v>
          </cell>
          <cell r="F237" t="str">
            <v>182WID</v>
          </cell>
          <cell r="G237" t="str">
            <v>182W</v>
          </cell>
          <cell r="I237">
            <v>3655018.2650000001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182WOTHER</v>
          </cell>
          <cell r="B238" t="str">
            <v>182W</v>
          </cell>
          <cell r="D238">
            <v>20091562.335000001</v>
          </cell>
          <cell r="F238" t="str">
            <v>182WOTHER</v>
          </cell>
          <cell r="G238" t="str">
            <v>182W</v>
          </cell>
          <cell r="I238">
            <v>20091562.335000001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182WUT</v>
          </cell>
          <cell r="B239" t="str">
            <v>182W</v>
          </cell>
          <cell r="D239">
            <v>43246.375</v>
          </cell>
          <cell r="F239" t="str">
            <v>182WUT</v>
          </cell>
          <cell r="G239" t="str">
            <v>182W</v>
          </cell>
          <cell r="I239">
            <v>43246.375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182WSGCT</v>
          </cell>
          <cell r="B240" t="str">
            <v>182W</v>
          </cell>
          <cell r="D240">
            <v>0</v>
          </cell>
          <cell r="F240" t="str">
            <v>182WSGCT</v>
          </cell>
          <cell r="G240" t="str">
            <v>182W</v>
          </cell>
          <cell r="I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182WWYP</v>
          </cell>
          <cell r="B241" t="str">
            <v>182W</v>
          </cell>
          <cell r="D241">
            <v>198804.98499999999</v>
          </cell>
          <cell r="F241" t="str">
            <v>182WWYP</v>
          </cell>
          <cell r="G241" t="str">
            <v>182W</v>
          </cell>
          <cell r="I241">
            <v>198804.98499999999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182WWYU</v>
          </cell>
          <cell r="B242" t="str">
            <v>182W</v>
          </cell>
          <cell r="D242">
            <v>129.785</v>
          </cell>
          <cell r="F242" t="str">
            <v>182WWYU</v>
          </cell>
          <cell r="G242" t="str">
            <v>182W</v>
          </cell>
          <cell r="I242">
            <v>129.785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186MDGP</v>
          </cell>
          <cell r="B243" t="str">
            <v>186M</v>
          </cell>
          <cell r="D243">
            <v>0</v>
          </cell>
          <cell r="F243" t="str">
            <v>186MDGP</v>
          </cell>
          <cell r="G243" t="str">
            <v>186M</v>
          </cell>
          <cell r="I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186MID</v>
          </cell>
          <cell r="B244" t="str">
            <v>186M</v>
          </cell>
          <cell r="D244">
            <v>0</v>
          </cell>
          <cell r="F244" t="str">
            <v>186MID</v>
          </cell>
          <cell r="G244" t="str">
            <v>186M</v>
          </cell>
          <cell r="I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186MOR</v>
          </cell>
          <cell r="B245" t="str">
            <v>186M</v>
          </cell>
          <cell r="D245">
            <v>0</v>
          </cell>
          <cell r="F245" t="str">
            <v>186MOR</v>
          </cell>
          <cell r="G245" t="str">
            <v>186M</v>
          </cell>
          <cell r="I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186MOTHER</v>
          </cell>
          <cell r="B246" t="str">
            <v>186M</v>
          </cell>
          <cell r="D246">
            <v>18948049.899999902</v>
          </cell>
          <cell r="F246" t="str">
            <v>186MOTHER</v>
          </cell>
          <cell r="G246" t="str">
            <v>186M</v>
          </cell>
          <cell r="I246">
            <v>18948049.899999902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186MSE</v>
          </cell>
          <cell r="B247" t="str">
            <v>186M</v>
          </cell>
          <cell r="D247">
            <v>6709977.5899999999</v>
          </cell>
          <cell r="F247" t="str">
            <v>186MSE</v>
          </cell>
          <cell r="G247" t="str">
            <v>186M</v>
          </cell>
          <cell r="I247">
            <v>6709977.5899999999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186MSG</v>
          </cell>
          <cell r="B248" t="str">
            <v>186M</v>
          </cell>
          <cell r="D248">
            <v>58665692.759949997</v>
          </cell>
          <cell r="F248" t="str">
            <v>186MSG</v>
          </cell>
          <cell r="G248" t="str">
            <v>186M</v>
          </cell>
          <cell r="I248">
            <v>58665692.759949997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186MSO</v>
          </cell>
          <cell r="B249" t="str">
            <v>186M</v>
          </cell>
          <cell r="D249">
            <v>34227.370000000003</v>
          </cell>
          <cell r="F249" t="str">
            <v>186MSO</v>
          </cell>
          <cell r="G249" t="str">
            <v>186M</v>
          </cell>
          <cell r="I249">
            <v>34227.370000000003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186MWA</v>
          </cell>
          <cell r="B250" t="str">
            <v>186M</v>
          </cell>
          <cell r="D250">
            <v>70411.320000000007</v>
          </cell>
          <cell r="F250" t="str">
            <v>186MWA</v>
          </cell>
          <cell r="G250" t="str">
            <v>186M</v>
          </cell>
          <cell r="I250">
            <v>70411.320000000007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186WOTHER</v>
          </cell>
          <cell r="B251" t="str">
            <v>186W</v>
          </cell>
          <cell r="D251">
            <v>0</v>
          </cell>
          <cell r="F251" t="str">
            <v>186WOTHER</v>
          </cell>
          <cell r="G251" t="str">
            <v>186W</v>
          </cell>
          <cell r="I251">
            <v>0</v>
          </cell>
        </row>
        <row r="252">
          <cell r="A252" t="str">
            <v>190BADDEBT</v>
          </cell>
          <cell r="B252" t="str">
            <v>190</v>
          </cell>
          <cell r="D252">
            <v>3345134</v>
          </cell>
          <cell r="F252" t="str">
            <v>190BADDEBT</v>
          </cell>
          <cell r="G252" t="str">
            <v>190</v>
          </cell>
          <cell r="I252">
            <v>3345134</v>
          </cell>
        </row>
        <row r="253">
          <cell r="A253" t="str">
            <v>190CA</v>
          </cell>
          <cell r="B253" t="str">
            <v>190</v>
          </cell>
          <cell r="D253">
            <v>26198.5</v>
          </cell>
          <cell r="F253" t="str">
            <v>190CA</v>
          </cell>
          <cell r="G253" t="str">
            <v>190</v>
          </cell>
          <cell r="I253">
            <v>26198.5</v>
          </cell>
        </row>
        <row r="254">
          <cell r="A254" t="str">
            <v>190CN</v>
          </cell>
          <cell r="B254" t="str">
            <v>190</v>
          </cell>
          <cell r="D254">
            <v>65487.5</v>
          </cell>
          <cell r="F254" t="str">
            <v>190CN</v>
          </cell>
          <cell r="G254" t="str">
            <v>190</v>
          </cell>
          <cell r="I254">
            <v>65487.5</v>
          </cell>
        </row>
        <row r="255">
          <cell r="A255" t="str">
            <v>190DGP</v>
          </cell>
          <cell r="B255" t="str">
            <v>190</v>
          </cell>
          <cell r="D255">
            <v>0</v>
          </cell>
          <cell r="F255" t="str">
            <v>190DGP</v>
          </cell>
          <cell r="G255" t="str">
            <v>190</v>
          </cell>
          <cell r="I255">
            <v>0</v>
          </cell>
        </row>
        <row r="256">
          <cell r="A256" t="str">
            <v>190DGU</v>
          </cell>
          <cell r="B256" t="str">
            <v>190</v>
          </cell>
          <cell r="D256">
            <v>0</v>
          </cell>
          <cell r="F256" t="str">
            <v>190DGU</v>
          </cell>
          <cell r="G256" t="str">
            <v>190</v>
          </cell>
          <cell r="I256">
            <v>0</v>
          </cell>
        </row>
        <row r="257">
          <cell r="A257" t="str">
            <v>190IBT</v>
          </cell>
          <cell r="B257" t="str">
            <v>190</v>
          </cell>
          <cell r="D257">
            <v>0</v>
          </cell>
          <cell r="F257" t="str">
            <v>190IBT</v>
          </cell>
          <cell r="G257" t="str">
            <v>190</v>
          </cell>
          <cell r="I257">
            <v>0</v>
          </cell>
        </row>
        <row r="258">
          <cell r="A258" t="str">
            <v>190ID</v>
          </cell>
          <cell r="B258" t="str">
            <v>190</v>
          </cell>
          <cell r="D258">
            <v>8086</v>
          </cell>
          <cell r="F258" t="str">
            <v>190ID</v>
          </cell>
          <cell r="G258" t="str">
            <v>190</v>
          </cell>
          <cell r="I258">
            <v>8086</v>
          </cell>
        </row>
        <row r="259">
          <cell r="A259" t="str">
            <v>190MT</v>
          </cell>
          <cell r="B259" t="str">
            <v>190</v>
          </cell>
          <cell r="D259">
            <v>0</v>
          </cell>
          <cell r="F259" t="str">
            <v>190MT</v>
          </cell>
          <cell r="G259" t="str">
            <v>190</v>
          </cell>
          <cell r="I259">
            <v>0</v>
          </cell>
        </row>
        <row r="260">
          <cell r="A260" t="str">
            <v>190OR</v>
          </cell>
          <cell r="B260" t="str">
            <v>190</v>
          </cell>
          <cell r="D260">
            <v>4296.5</v>
          </cell>
          <cell r="F260" t="str">
            <v>190OR</v>
          </cell>
          <cell r="G260" t="str">
            <v>190</v>
          </cell>
          <cell r="I260">
            <v>4296.5</v>
          </cell>
        </row>
        <row r="261">
          <cell r="A261" t="str">
            <v>190OTHER</v>
          </cell>
          <cell r="B261" t="str">
            <v>190</v>
          </cell>
          <cell r="D261">
            <v>7344681.5</v>
          </cell>
          <cell r="F261" t="str">
            <v>190OTHER</v>
          </cell>
          <cell r="G261" t="str">
            <v>190</v>
          </cell>
          <cell r="I261">
            <v>7344681.5</v>
          </cell>
        </row>
        <row r="262">
          <cell r="A262" t="str">
            <v>190SE</v>
          </cell>
          <cell r="B262" t="str">
            <v>190</v>
          </cell>
          <cell r="D262">
            <v>-14873524.749596752</v>
          </cell>
          <cell r="F262" t="str">
            <v>190SE</v>
          </cell>
          <cell r="G262" t="str">
            <v>190</v>
          </cell>
          <cell r="I262">
            <v>-14873524.749596752</v>
          </cell>
        </row>
        <row r="263">
          <cell r="A263" t="str">
            <v>190SG</v>
          </cell>
          <cell r="B263" t="str">
            <v>190</v>
          </cell>
          <cell r="D263">
            <v>3031749.5</v>
          </cell>
          <cell r="F263" t="str">
            <v>190SG</v>
          </cell>
          <cell r="G263" t="str">
            <v>190</v>
          </cell>
          <cell r="I263">
            <v>3031749.5</v>
          </cell>
        </row>
        <row r="264">
          <cell r="A264" t="str">
            <v>190SNP</v>
          </cell>
          <cell r="B264" t="str">
            <v>190</v>
          </cell>
          <cell r="D264">
            <v>0</v>
          </cell>
          <cell r="F264" t="str">
            <v>190SNP</v>
          </cell>
          <cell r="G264" t="str">
            <v>190</v>
          </cell>
          <cell r="I264">
            <v>0</v>
          </cell>
        </row>
        <row r="265">
          <cell r="A265" t="str">
            <v>190SNPD</v>
          </cell>
          <cell r="B265" t="str">
            <v>190</v>
          </cell>
          <cell r="D265">
            <v>703492.5</v>
          </cell>
          <cell r="F265" t="str">
            <v>190SNPD</v>
          </cell>
          <cell r="G265" t="str">
            <v>190</v>
          </cell>
          <cell r="I265">
            <v>703492.5</v>
          </cell>
        </row>
        <row r="266">
          <cell r="A266" t="str">
            <v>190SO</v>
          </cell>
          <cell r="B266" t="str">
            <v>190</v>
          </cell>
          <cell r="D266">
            <v>52729260.5</v>
          </cell>
          <cell r="F266" t="str">
            <v>190SO</v>
          </cell>
          <cell r="G266" t="str">
            <v>190</v>
          </cell>
          <cell r="I266">
            <v>52729260.5</v>
          </cell>
        </row>
        <row r="267">
          <cell r="A267" t="str">
            <v>190SSGCT</v>
          </cell>
          <cell r="B267" t="str">
            <v>190</v>
          </cell>
          <cell r="D267">
            <v>0</v>
          </cell>
          <cell r="F267" t="str">
            <v>190SSGCT</v>
          </cell>
          <cell r="G267" t="str">
            <v>190</v>
          </cell>
          <cell r="I267">
            <v>0</v>
          </cell>
        </row>
        <row r="268">
          <cell r="A268" t="str">
            <v>190TROJD</v>
          </cell>
          <cell r="B268" t="str">
            <v>190</v>
          </cell>
          <cell r="D268">
            <v>0</v>
          </cell>
          <cell r="F268" t="str">
            <v>190TROJD</v>
          </cell>
          <cell r="G268" t="str">
            <v>190</v>
          </cell>
          <cell r="I268">
            <v>0</v>
          </cell>
        </row>
        <row r="269">
          <cell r="A269" t="str">
            <v>190UT</v>
          </cell>
          <cell r="B269" t="str">
            <v>190</v>
          </cell>
          <cell r="D269">
            <v>0</v>
          </cell>
          <cell r="F269" t="str">
            <v>190UT</v>
          </cell>
          <cell r="G269" t="str">
            <v>190</v>
          </cell>
          <cell r="I269">
            <v>0</v>
          </cell>
        </row>
        <row r="270">
          <cell r="A270" t="str">
            <v>190WA</v>
          </cell>
          <cell r="B270" t="str">
            <v>190</v>
          </cell>
          <cell r="D270">
            <v>133640.5</v>
          </cell>
          <cell r="F270" t="str">
            <v>190WA</v>
          </cell>
          <cell r="G270" t="str">
            <v>190</v>
          </cell>
          <cell r="I270">
            <v>133640.5</v>
          </cell>
        </row>
        <row r="271">
          <cell r="A271" t="str">
            <v>190WYP</v>
          </cell>
          <cell r="B271" t="str">
            <v>190</v>
          </cell>
          <cell r="D271">
            <v>0</v>
          </cell>
          <cell r="F271" t="str">
            <v>190WYP</v>
          </cell>
          <cell r="G271" t="str">
            <v>190</v>
          </cell>
          <cell r="I271">
            <v>0</v>
          </cell>
        </row>
        <row r="272">
          <cell r="A272" t="str">
            <v>2281SO</v>
          </cell>
          <cell r="B272" t="str">
            <v>2281</v>
          </cell>
          <cell r="D272">
            <v>0</v>
          </cell>
          <cell r="F272" t="str">
            <v>2281SO</v>
          </cell>
          <cell r="G272" t="str">
            <v>2281</v>
          </cell>
          <cell r="I272">
            <v>0</v>
          </cell>
        </row>
        <row r="273">
          <cell r="A273" t="str">
            <v>2282SO</v>
          </cell>
          <cell r="B273" t="str">
            <v>2282</v>
          </cell>
          <cell r="D273">
            <v>-7930268.0750000002</v>
          </cell>
          <cell r="F273" t="str">
            <v>2282SO</v>
          </cell>
          <cell r="G273" t="str">
            <v>2282</v>
          </cell>
          <cell r="I273">
            <v>-7930268.0750000002</v>
          </cell>
        </row>
        <row r="274">
          <cell r="A274" t="str">
            <v>2283SO</v>
          </cell>
          <cell r="B274" t="str">
            <v>2283</v>
          </cell>
          <cell r="D274">
            <v>-22263799.295000002</v>
          </cell>
          <cell r="F274" t="str">
            <v>2283SO</v>
          </cell>
          <cell r="G274" t="str">
            <v>2283</v>
          </cell>
          <cell r="I274">
            <v>-22263799.295000002</v>
          </cell>
        </row>
        <row r="275">
          <cell r="A275" t="str">
            <v>22841SE</v>
          </cell>
          <cell r="B275" t="str">
            <v>22841</v>
          </cell>
          <cell r="D275">
            <v>0</v>
          </cell>
          <cell r="F275" t="str">
            <v>22841SE</v>
          </cell>
          <cell r="G275" t="str">
            <v>22841</v>
          </cell>
          <cell r="I275">
            <v>0</v>
          </cell>
        </row>
        <row r="276">
          <cell r="A276" t="str">
            <v>22841SG</v>
          </cell>
          <cell r="B276" t="str">
            <v>22841</v>
          </cell>
          <cell r="D276">
            <v>-1500000</v>
          </cell>
          <cell r="F276" t="str">
            <v>22841SG</v>
          </cell>
          <cell r="G276" t="str">
            <v>22841</v>
          </cell>
          <cell r="I276">
            <v>-1500000</v>
          </cell>
        </row>
        <row r="277">
          <cell r="A277" t="str">
            <v>22842TROJD</v>
          </cell>
          <cell r="B277" t="str">
            <v>22842</v>
          </cell>
          <cell r="D277">
            <v>0</v>
          </cell>
          <cell r="F277" t="str">
            <v>22842TROJD</v>
          </cell>
          <cell r="G277" t="str">
            <v>22842</v>
          </cell>
          <cell r="I277">
            <v>0</v>
          </cell>
        </row>
        <row r="278">
          <cell r="A278" t="str">
            <v>230SE</v>
          </cell>
          <cell r="B278" t="str">
            <v>230</v>
          </cell>
          <cell r="D278">
            <v>-2477231.7799999998</v>
          </cell>
          <cell r="F278" t="str">
            <v>230SE</v>
          </cell>
          <cell r="G278" t="str">
            <v>230</v>
          </cell>
          <cell r="I278">
            <v>-2477231.7799999998</v>
          </cell>
        </row>
        <row r="279">
          <cell r="A279" t="str">
            <v>230TROJP</v>
          </cell>
          <cell r="B279" t="str">
            <v>230</v>
          </cell>
          <cell r="D279">
            <v>-1865325.87</v>
          </cell>
          <cell r="F279" t="str">
            <v>230TROJP</v>
          </cell>
          <cell r="G279" t="str">
            <v>230</v>
          </cell>
          <cell r="I279">
            <v>-1865325.87</v>
          </cell>
        </row>
        <row r="280">
          <cell r="A280" t="str">
            <v>232DGU</v>
          </cell>
          <cell r="B280" t="str">
            <v>232</v>
          </cell>
          <cell r="D280">
            <v>-16694.185000000001</v>
          </cell>
          <cell r="F280" t="str">
            <v>232DGU</v>
          </cell>
          <cell r="G280" t="str">
            <v>232</v>
          </cell>
          <cell r="I280">
            <v>-16694.185000000001</v>
          </cell>
        </row>
        <row r="281">
          <cell r="A281" t="str">
            <v>232SE</v>
          </cell>
          <cell r="B281" t="str">
            <v>232</v>
          </cell>
          <cell r="D281">
            <v>-1899727.25</v>
          </cell>
          <cell r="F281" t="str">
            <v>232SE</v>
          </cell>
          <cell r="G281" t="str">
            <v>232</v>
          </cell>
          <cell r="I281">
            <v>-1899727.25</v>
          </cell>
        </row>
        <row r="282">
          <cell r="A282" t="str">
            <v>232SG</v>
          </cell>
          <cell r="B282" t="str">
            <v>232</v>
          </cell>
          <cell r="D282">
            <v>0</v>
          </cell>
          <cell r="F282" t="str">
            <v>232SG</v>
          </cell>
          <cell r="G282" t="str">
            <v>232</v>
          </cell>
          <cell r="I282">
            <v>0</v>
          </cell>
        </row>
        <row r="283">
          <cell r="A283" t="str">
            <v>232SO</v>
          </cell>
          <cell r="B283" t="str">
            <v>232</v>
          </cell>
          <cell r="D283">
            <v>-3811132.2883333298</v>
          </cell>
          <cell r="F283" t="str">
            <v>232SO</v>
          </cell>
          <cell r="G283" t="str">
            <v>232</v>
          </cell>
          <cell r="I283">
            <v>-3811132.2883333298</v>
          </cell>
        </row>
        <row r="284">
          <cell r="A284" t="str">
            <v>235UT</v>
          </cell>
          <cell r="B284">
            <v>235</v>
          </cell>
          <cell r="D284">
            <v>-12766401.094999999</v>
          </cell>
          <cell r="F284" t="str">
            <v>235UT</v>
          </cell>
          <cell r="G284">
            <v>235</v>
          </cell>
          <cell r="I284">
            <v>-12766401.094999999</v>
          </cell>
        </row>
        <row r="285">
          <cell r="A285" t="str">
            <v>252CA</v>
          </cell>
          <cell r="B285" t="str">
            <v>252</v>
          </cell>
          <cell r="D285">
            <v>-27521.5</v>
          </cell>
          <cell r="F285" t="str">
            <v>252CA</v>
          </cell>
          <cell r="G285" t="str">
            <v>252</v>
          </cell>
          <cell r="I285">
            <v>-27521.5</v>
          </cell>
        </row>
        <row r="286">
          <cell r="A286" t="str">
            <v>252CN</v>
          </cell>
          <cell r="B286" t="str">
            <v>252</v>
          </cell>
          <cell r="D286">
            <v>0</v>
          </cell>
          <cell r="F286" t="str">
            <v>252CN</v>
          </cell>
          <cell r="G286" t="str">
            <v>252</v>
          </cell>
          <cell r="I286">
            <v>0</v>
          </cell>
        </row>
        <row r="287">
          <cell r="A287" t="str">
            <v>252ID</v>
          </cell>
          <cell r="B287" t="str">
            <v>252</v>
          </cell>
          <cell r="D287">
            <v>-164978.91999999998</v>
          </cell>
          <cell r="F287" t="str">
            <v>252ID</v>
          </cell>
          <cell r="G287" t="str">
            <v>252</v>
          </cell>
          <cell r="I287">
            <v>-164978.91999999998</v>
          </cell>
        </row>
        <row r="288">
          <cell r="A288" t="str">
            <v>252OR</v>
          </cell>
          <cell r="B288" t="str">
            <v>252</v>
          </cell>
          <cell r="D288">
            <v>-1732050.655</v>
          </cell>
          <cell r="F288" t="str">
            <v>252OR</v>
          </cell>
          <cell r="G288" t="str">
            <v>252</v>
          </cell>
          <cell r="I288">
            <v>-1732050.655</v>
          </cell>
        </row>
        <row r="289">
          <cell r="A289" t="str">
            <v>252SG</v>
          </cell>
          <cell r="B289" t="str">
            <v>252</v>
          </cell>
          <cell r="D289">
            <v>-7050013.0650000004</v>
          </cell>
          <cell r="F289" t="str">
            <v>252SG</v>
          </cell>
          <cell r="G289" t="str">
            <v>252</v>
          </cell>
          <cell r="I289">
            <v>-7050013.0650000004</v>
          </cell>
        </row>
        <row r="290">
          <cell r="A290" t="str">
            <v>252UT</v>
          </cell>
          <cell r="B290" t="str">
            <v>252</v>
          </cell>
          <cell r="D290">
            <v>-3351006.9</v>
          </cell>
          <cell r="F290" t="str">
            <v>252UT</v>
          </cell>
          <cell r="G290" t="str">
            <v>252</v>
          </cell>
          <cell r="I290">
            <v>-3351006.9</v>
          </cell>
        </row>
        <row r="291">
          <cell r="A291" t="str">
            <v>252WA</v>
          </cell>
          <cell r="B291" t="str">
            <v>252</v>
          </cell>
          <cell r="D291">
            <v>-330696.065</v>
          </cell>
          <cell r="F291" t="str">
            <v>252WA</v>
          </cell>
          <cell r="G291" t="str">
            <v>252</v>
          </cell>
          <cell r="I291">
            <v>-330696.065</v>
          </cell>
        </row>
        <row r="292">
          <cell r="A292" t="str">
            <v>252WYP</v>
          </cell>
          <cell r="B292" t="str">
            <v>252</v>
          </cell>
          <cell r="D292">
            <v>-5035400.5750000002</v>
          </cell>
          <cell r="F292" t="str">
            <v>252WYP</v>
          </cell>
          <cell r="G292" t="str">
            <v>252</v>
          </cell>
          <cell r="I292">
            <v>-5035400.5750000002</v>
          </cell>
        </row>
        <row r="293">
          <cell r="A293" t="str">
            <v>252WYU</v>
          </cell>
          <cell r="B293" t="str">
            <v>252</v>
          </cell>
          <cell r="D293">
            <v>0</v>
          </cell>
          <cell r="F293" t="str">
            <v>252WYU</v>
          </cell>
          <cell r="G293" t="str">
            <v>252</v>
          </cell>
          <cell r="I293">
            <v>0</v>
          </cell>
        </row>
        <row r="294">
          <cell r="A294" t="str">
            <v>25316SE</v>
          </cell>
          <cell r="B294" t="str">
            <v>25316</v>
          </cell>
          <cell r="D294">
            <v>-3261000</v>
          </cell>
          <cell r="F294" t="str">
            <v>25316SE</v>
          </cell>
          <cell r="G294" t="str">
            <v>25316</v>
          </cell>
          <cell r="I294">
            <v>-3261000</v>
          </cell>
        </row>
        <row r="295">
          <cell r="A295" t="str">
            <v>25317SE</v>
          </cell>
          <cell r="B295" t="str">
            <v>25317</v>
          </cell>
          <cell r="D295">
            <v>-2373202</v>
          </cell>
          <cell r="F295" t="str">
            <v>25317SE</v>
          </cell>
          <cell r="G295" t="str">
            <v>25317</v>
          </cell>
          <cell r="I295">
            <v>-2373202</v>
          </cell>
        </row>
        <row r="296">
          <cell r="A296" t="str">
            <v>25318SNPPS</v>
          </cell>
          <cell r="B296" t="str">
            <v>25318</v>
          </cell>
          <cell r="D296">
            <v>-273000</v>
          </cell>
          <cell r="F296" t="str">
            <v>25318SNPPS</v>
          </cell>
          <cell r="G296" t="str">
            <v>25318</v>
          </cell>
          <cell r="I296">
            <v>-273000</v>
          </cell>
        </row>
        <row r="297">
          <cell r="A297" t="str">
            <v>25325SE</v>
          </cell>
          <cell r="B297" t="str">
            <v>25325</v>
          </cell>
          <cell r="D297">
            <v>0</v>
          </cell>
          <cell r="F297" t="str">
            <v>25325SE</v>
          </cell>
          <cell r="G297" t="str">
            <v>25325</v>
          </cell>
          <cell r="I297">
            <v>0</v>
          </cell>
        </row>
        <row r="298">
          <cell r="A298" t="str">
            <v>2533SE</v>
          </cell>
          <cell r="B298" t="str">
            <v>2533</v>
          </cell>
          <cell r="D298">
            <v>-6643669.3545923224</v>
          </cell>
          <cell r="F298" t="str">
            <v>2533SE</v>
          </cell>
          <cell r="G298" t="str">
            <v>2533</v>
          </cell>
          <cell r="I298">
            <v>-6643669.3545923224</v>
          </cell>
        </row>
        <row r="299">
          <cell r="A299" t="str">
            <v>2533SSECH</v>
          </cell>
          <cell r="B299" t="str">
            <v>2533</v>
          </cell>
          <cell r="D299">
            <v>0</v>
          </cell>
          <cell r="F299" t="str">
            <v>2533SSECH</v>
          </cell>
          <cell r="G299" t="str">
            <v>2533</v>
          </cell>
          <cell r="I299">
            <v>0</v>
          </cell>
        </row>
        <row r="300">
          <cell r="A300" t="str">
            <v>25398SE</v>
          </cell>
          <cell r="B300" t="str">
            <v>25398</v>
          </cell>
          <cell r="D300">
            <v>-4762394.0749999993</v>
          </cell>
          <cell r="F300" t="str">
            <v>25398SE</v>
          </cell>
          <cell r="G300" t="str">
            <v>25398</v>
          </cell>
          <cell r="I300">
            <v>-4762394.0749999993</v>
          </cell>
        </row>
        <row r="301">
          <cell r="A301" t="str">
            <v>25399CA</v>
          </cell>
          <cell r="B301" t="str">
            <v>25399</v>
          </cell>
          <cell r="D301">
            <v>-47254.324999999997</v>
          </cell>
          <cell r="F301" t="str">
            <v>25399CA</v>
          </cell>
          <cell r="G301" t="str">
            <v>25399</v>
          </cell>
          <cell r="I301">
            <v>-47254.324999999997</v>
          </cell>
        </row>
        <row r="302">
          <cell r="A302" t="str">
            <v>25399ID</v>
          </cell>
          <cell r="B302" t="str">
            <v>25399</v>
          </cell>
          <cell r="D302">
            <v>-21500.28</v>
          </cell>
          <cell r="F302" t="str">
            <v>25399ID</v>
          </cell>
          <cell r="G302" t="str">
            <v>25399</v>
          </cell>
          <cell r="I302">
            <v>-21500.28</v>
          </cell>
        </row>
        <row r="303">
          <cell r="A303" t="str">
            <v>25399OR</v>
          </cell>
          <cell r="B303" t="str">
            <v>25399</v>
          </cell>
          <cell r="D303">
            <v>-589909.52500000002</v>
          </cell>
          <cell r="F303" t="str">
            <v>25399OR</v>
          </cell>
          <cell r="G303" t="str">
            <v>25399</v>
          </cell>
          <cell r="I303">
            <v>-589909.52500000002</v>
          </cell>
        </row>
        <row r="304">
          <cell r="A304" t="str">
            <v>25399OTHER</v>
          </cell>
          <cell r="B304" t="str">
            <v>25399</v>
          </cell>
          <cell r="D304">
            <v>-470494.37</v>
          </cell>
          <cell r="F304" t="str">
            <v>25399OTHER</v>
          </cell>
          <cell r="G304" t="str">
            <v>25399</v>
          </cell>
          <cell r="I304">
            <v>-470494.37</v>
          </cell>
        </row>
        <row r="305">
          <cell r="A305" t="str">
            <v>25399SE</v>
          </cell>
          <cell r="B305" t="str">
            <v>25399</v>
          </cell>
          <cell r="D305">
            <v>-1193109.75</v>
          </cell>
          <cell r="F305" t="str">
            <v>25399SE</v>
          </cell>
          <cell r="G305" t="str">
            <v>25399</v>
          </cell>
          <cell r="I305">
            <v>-1193109.75</v>
          </cell>
        </row>
        <row r="306">
          <cell r="A306" t="str">
            <v>25399SG</v>
          </cell>
          <cell r="B306" t="str">
            <v>25399</v>
          </cell>
          <cell r="D306">
            <v>-11488036.5249999</v>
          </cell>
          <cell r="F306" t="str">
            <v>25399SG</v>
          </cell>
          <cell r="G306" t="str">
            <v>25399</v>
          </cell>
          <cell r="I306">
            <v>-11488036.5249999</v>
          </cell>
        </row>
        <row r="307">
          <cell r="A307" t="str">
            <v>25399SO</v>
          </cell>
          <cell r="B307" t="str">
            <v>25399</v>
          </cell>
          <cell r="D307">
            <v>-1004462.9198333342</v>
          </cell>
          <cell r="F307" t="str">
            <v>25399SO</v>
          </cell>
          <cell r="G307" t="str">
            <v>25399</v>
          </cell>
          <cell r="I307">
            <v>-1004462.9198333342</v>
          </cell>
        </row>
        <row r="308">
          <cell r="A308" t="str">
            <v>25399UT</v>
          </cell>
          <cell r="B308" t="str">
            <v>25399</v>
          </cell>
          <cell r="D308">
            <v>-278871</v>
          </cell>
          <cell r="F308" t="str">
            <v>25399UT</v>
          </cell>
          <cell r="G308" t="str">
            <v>25399</v>
          </cell>
          <cell r="I308">
            <v>-278871</v>
          </cell>
        </row>
        <row r="309">
          <cell r="A309" t="str">
            <v>25399WA</v>
          </cell>
          <cell r="B309" t="str">
            <v>25399</v>
          </cell>
          <cell r="D309">
            <v>-95545.09</v>
          </cell>
          <cell r="F309" t="str">
            <v>25399WA</v>
          </cell>
          <cell r="G309" t="str">
            <v>25399</v>
          </cell>
          <cell r="I309">
            <v>-95545.09</v>
          </cell>
        </row>
        <row r="310">
          <cell r="A310" t="str">
            <v>25399WYP</v>
          </cell>
          <cell r="B310" t="str">
            <v>25399</v>
          </cell>
          <cell r="D310">
            <v>-30068.705000000002</v>
          </cell>
          <cell r="F310" t="str">
            <v>25399WYP</v>
          </cell>
          <cell r="G310" t="str">
            <v>25399</v>
          </cell>
          <cell r="I310">
            <v>-30068.705000000002</v>
          </cell>
        </row>
        <row r="311">
          <cell r="A311" t="str">
            <v>25399WYU</v>
          </cell>
          <cell r="B311" t="str">
            <v>25399</v>
          </cell>
          <cell r="D311">
            <v>-100.46</v>
          </cell>
          <cell r="F311" t="str">
            <v>25399WYU</v>
          </cell>
          <cell r="G311" t="str">
            <v>25399</v>
          </cell>
          <cell r="I311">
            <v>-100.46</v>
          </cell>
        </row>
        <row r="312">
          <cell r="A312" t="str">
            <v>254105OTHER</v>
          </cell>
          <cell r="B312" t="str">
            <v>254105</v>
          </cell>
          <cell r="D312">
            <v>0</v>
          </cell>
          <cell r="F312" t="str">
            <v>254105OTHER</v>
          </cell>
          <cell r="G312" t="str">
            <v>254105</v>
          </cell>
          <cell r="I312">
            <v>0</v>
          </cell>
        </row>
        <row r="313">
          <cell r="A313" t="str">
            <v>254105SE</v>
          </cell>
          <cell r="B313" t="str">
            <v>254105</v>
          </cell>
          <cell r="D313">
            <v>-809458.62250000006</v>
          </cell>
          <cell r="F313" t="str">
            <v>254105SE</v>
          </cell>
          <cell r="G313" t="str">
            <v>254105</v>
          </cell>
          <cell r="I313">
            <v>-809458.62250000006</v>
          </cell>
        </row>
        <row r="314">
          <cell r="A314" t="str">
            <v>254105TROJP</v>
          </cell>
          <cell r="B314" t="str">
            <v>254105</v>
          </cell>
          <cell r="D314">
            <v>-3441413.97</v>
          </cell>
          <cell r="F314" t="str">
            <v>254105TROJP</v>
          </cell>
          <cell r="G314" t="str">
            <v>254105</v>
          </cell>
          <cell r="I314">
            <v>-3441413.97</v>
          </cell>
        </row>
        <row r="315">
          <cell r="A315" t="str">
            <v>254CA</v>
          </cell>
          <cell r="B315" t="str">
            <v>254</v>
          </cell>
          <cell r="D315">
            <v>-45034.49</v>
          </cell>
          <cell r="F315" t="str">
            <v>254CA</v>
          </cell>
          <cell r="G315" t="str">
            <v>254</v>
          </cell>
          <cell r="I315">
            <v>-45034.49</v>
          </cell>
        </row>
        <row r="316">
          <cell r="A316" t="str">
            <v>254ID</v>
          </cell>
          <cell r="B316" t="str">
            <v>254</v>
          </cell>
          <cell r="D316">
            <v>-78217.149999999994</v>
          </cell>
          <cell r="F316" t="str">
            <v>254ID</v>
          </cell>
          <cell r="G316" t="str">
            <v>254</v>
          </cell>
          <cell r="I316">
            <v>-78217.149999999994</v>
          </cell>
        </row>
        <row r="317">
          <cell r="A317" t="str">
            <v>254OTHER</v>
          </cell>
          <cell r="B317" t="str">
            <v>254</v>
          </cell>
          <cell r="D317">
            <v>-4994525.68</v>
          </cell>
          <cell r="F317" t="str">
            <v>254OTHER</v>
          </cell>
          <cell r="G317" t="str">
            <v>254</v>
          </cell>
          <cell r="I317">
            <v>-4994525.68</v>
          </cell>
        </row>
        <row r="318">
          <cell r="A318" t="str">
            <v>254SE</v>
          </cell>
          <cell r="B318" t="str">
            <v>254</v>
          </cell>
          <cell r="D318">
            <v>0</v>
          </cell>
          <cell r="F318" t="str">
            <v>254SE</v>
          </cell>
          <cell r="G318" t="str">
            <v>254</v>
          </cell>
          <cell r="I318">
            <v>0</v>
          </cell>
        </row>
        <row r="319">
          <cell r="A319" t="str">
            <v>254SO</v>
          </cell>
          <cell r="B319" t="str">
            <v>254</v>
          </cell>
          <cell r="D319">
            <v>-52274.36</v>
          </cell>
          <cell r="F319" t="str">
            <v>254SO</v>
          </cell>
          <cell r="G319" t="str">
            <v>254</v>
          </cell>
          <cell r="I319">
            <v>-52274.36</v>
          </cell>
        </row>
        <row r="320">
          <cell r="A320" t="str">
            <v>254UT</v>
          </cell>
          <cell r="B320" t="str">
            <v>254</v>
          </cell>
          <cell r="D320">
            <v>0</v>
          </cell>
          <cell r="F320" t="str">
            <v>254UT</v>
          </cell>
          <cell r="G320" t="str">
            <v>254</v>
          </cell>
          <cell r="I320">
            <v>0</v>
          </cell>
        </row>
        <row r="321">
          <cell r="A321" t="str">
            <v>254WA</v>
          </cell>
          <cell r="B321" t="str">
            <v>254</v>
          </cell>
          <cell r="D321">
            <v>26.8</v>
          </cell>
          <cell r="F321" t="str">
            <v>254WA</v>
          </cell>
          <cell r="G321" t="str">
            <v>254</v>
          </cell>
          <cell r="I321">
            <v>26.8</v>
          </cell>
        </row>
        <row r="322">
          <cell r="A322" t="str">
            <v>254WYP</v>
          </cell>
          <cell r="B322" t="str">
            <v>254</v>
          </cell>
          <cell r="D322">
            <v>0</v>
          </cell>
          <cell r="F322" t="str">
            <v>254WYP</v>
          </cell>
          <cell r="G322" t="str">
            <v>254</v>
          </cell>
          <cell r="I322">
            <v>0</v>
          </cell>
        </row>
        <row r="323">
          <cell r="A323" t="str">
            <v>255DGU</v>
          </cell>
          <cell r="B323" t="str">
            <v>255</v>
          </cell>
          <cell r="D323">
            <v>0</v>
          </cell>
          <cell r="F323" t="str">
            <v>255DGU</v>
          </cell>
          <cell r="G323" t="str">
            <v>255</v>
          </cell>
          <cell r="I323">
            <v>0</v>
          </cell>
        </row>
        <row r="324">
          <cell r="A324" t="str">
            <v>255ITC84</v>
          </cell>
          <cell r="B324" t="str">
            <v>255</v>
          </cell>
          <cell r="D324">
            <v>-581729</v>
          </cell>
          <cell r="F324" t="str">
            <v>255ITC84</v>
          </cell>
          <cell r="G324" t="str">
            <v>255</v>
          </cell>
          <cell r="I324">
            <v>-581729</v>
          </cell>
        </row>
        <row r="325">
          <cell r="A325" t="str">
            <v>255ITC85</v>
          </cell>
          <cell r="B325" t="str">
            <v>255</v>
          </cell>
          <cell r="D325">
            <v>-1686778</v>
          </cell>
          <cell r="F325" t="str">
            <v>255ITC85</v>
          </cell>
          <cell r="G325" t="str">
            <v>255</v>
          </cell>
          <cell r="I325">
            <v>-1686778</v>
          </cell>
        </row>
        <row r="326">
          <cell r="A326" t="str">
            <v>255ITC86</v>
          </cell>
          <cell r="B326" t="str">
            <v>255</v>
          </cell>
          <cell r="D326">
            <v>-986511</v>
          </cell>
          <cell r="F326" t="str">
            <v>255ITC86</v>
          </cell>
          <cell r="G326" t="str">
            <v>255</v>
          </cell>
          <cell r="I326">
            <v>-986511</v>
          </cell>
        </row>
        <row r="327">
          <cell r="A327" t="str">
            <v>255ITC88</v>
          </cell>
          <cell r="B327" t="str">
            <v>255</v>
          </cell>
          <cell r="D327">
            <v>-162990</v>
          </cell>
          <cell r="F327" t="str">
            <v>255ITC88</v>
          </cell>
          <cell r="G327" t="str">
            <v>255</v>
          </cell>
          <cell r="I327">
            <v>-162990</v>
          </cell>
        </row>
        <row r="328">
          <cell r="A328" t="str">
            <v>255ITC89</v>
          </cell>
          <cell r="B328" t="str">
            <v>255</v>
          </cell>
          <cell r="D328">
            <v>-368956</v>
          </cell>
          <cell r="F328" t="str">
            <v>255ITC89</v>
          </cell>
          <cell r="G328" t="str">
            <v>255</v>
          </cell>
          <cell r="I328">
            <v>-368956</v>
          </cell>
        </row>
        <row r="329">
          <cell r="A329" t="str">
            <v>255ITC90</v>
          </cell>
          <cell r="B329" t="str">
            <v>255</v>
          </cell>
          <cell r="D329">
            <v>-258354</v>
          </cell>
          <cell r="F329" t="str">
            <v>255ITC90</v>
          </cell>
          <cell r="G329" t="str">
            <v>255</v>
          </cell>
          <cell r="I329">
            <v>-258354</v>
          </cell>
        </row>
        <row r="330">
          <cell r="A330" t="str">
            <v>281DGP</v>
          </cell>
          <cell r="B330" t="str">
            <v>281</v>
          </cell>
          <cell r="D330">
            <v>0</v>
          </cell>
          <cell r="F330" t="str">
            <v>281DGP</v>
          </cell>
          <cell r="G330" t="str">
            <v>281</v>
          </cell>
          <cell r="I330">
            <v>0</v>
          </cell>
        </row>
        <row r="331">
          <cell r="A331" t="str">
            <v>281SG</v>
          </cell>
          <cell r="B331" t="str">
            <v>281</v>
          </cell>
          <cell r="D331">
            <v>0</v>
          </cell>
          <cell r="F331" t="str">
            <v>281SG</v>
          </cell>
          <cell r="G331" t="str">
            <v>281</v>
          </cell>
          <cell r="I331">
            <v>0</v>
          </cell>
        </row>
        <row r="332">
          <cell r="A332" t="str">
            <v>282DGP</v>
          </cell>
          <cell r="B332" t="str">
            <v>282</v>
          </cell>
          <cell r="D332">
            <v>0</v>
          </cell>
          <cell r="F332" t="str">
            <v>282DGP</v>
          </cell>
          <cell r="G332" t="str">
            <v>282</v>
          </cell>
          <cell r="I332">
            <v>0</v>
          </cell>
        </row>
        <row r="333">
          <cell r="A333" t="str">
            <v>282DITBAL</v>
          </cell>
          <cell r="B333" t="str">
            <v>282</v>
          </cell>
          <cell r="D333">
            <v>3</v>
          </cell>
          <cell r="F333" t="str">
            <v>282DITBAL</v>
          </cell>
          <cell r="G333" t="str">
            <v>282</v>
          </cell>
          <cell r="I333">
            <v>3</v>
          </cell>
        </row>
        <row r="334">
          <cell r="A334" t="str">
            <v>282FERC</v>
          </cell>
          <cell r="B334" t="str">
            <v>282</v>
          </cell>
          <cell r="D334">
            <v>-11029867</v>
          </cell>
          <cell r="F334" t="str">
            <v>282FERC</v>
          </cell>
          <cell r="G334" t="str">
            <v>282</v>
          </cell>
          <cell r="I334">
            <v>-11029867</v>
          </cell>
        </row>
        <row r="335">
          <cell r="A335" t="str">
            <v>282CA</v>
          </cell>
          <cell r="B335" t="str">
            <v>282</v>
          </cell>
          <cell r="D335">
            <v>-78124037</v>
          </cell>
          <cell r="F335" t="str">
            <v>282CA</v>
          </cell>
          <cell r="G335" t="str">
            <v>282</v>
          </cell>
          <cell r="I335">
            <v>-78124037</v>
          </cell>
        </row>
        <row r="336">
          <cell r="A336" t="str">
            <v>282IBT</v>
          </cell>
          <cell r="B336" t="str">
            <v>282</v>
          </cell>
          <cell r="D336">
            <v>0</v>
          </cell>
          <cell r="F336" t="str">
            <v>282IBT</v>
          </cell>
          <cell r="G336" t="str">
            <v>282</v>
          </cell>
          <cell r="I336">
            <v>0</v>
          </cell>
        </row>
        <row r="337">
          <cell r="A337" t="str">
            <v>282ID</v>
          </cell>
          <cell r="B337" t="str">
            <v>282</v>
          </cell>
          <cell r="D337">
            <v>-191792098</v>
          </cell>
          <cell r="F337" t="str">
            <v>282ID</v>
          </cell>
          <cell r="G337" t="str">
            <v>282</v>
          </cell>
          <cell r="I337">
            <v>-191792098</v>
          </cell>
        </row>
        <row r="338">
          <cell r="A338" t="str">
            <v>282OR</v>
          </cell>
          <cell r="B338" t="str">
            <v>282</v>
          </cell>
          <cell r="D338">
            <v>-969203268</v>
          </cell>
          <cell r="F338" t="str">
            <v>282OR</v>
          </cell>
          <cell r="G338" t="str">
            <v>282</v>
          </cell>
          <cell r="I338">
            <v>-969203268</v>
          </cell>
        </row>
        <row r="339">
          <cell r="A339" t="str">
            <v>282OTHER</v>
          </cell>
          <cell r="B339" t="str">
            <v>282</v>
          </cell>
          <cell r="D339">
            <v>-67541222.5</v>
          </cell>
          <cell r="F339" t="str">
            <v>282OTHER</v>
          </cell>
          <cell r="G339" t="str">
            <v>282</v>
          </cell>
          <cell r="I339">
            <v>-67541222.5</v>
          </cell>
        </row>
        <row r="340">
          <cell r="A340" t="str">
            <v>282SE</v>
          </cell>
          <cell r="B340" t="str">
            <v>282</v>
          </cell>
          <cell r="D340">
            <v>-6100873.5</v>
          </cell>
          <cell r="F340" t="str">
            <v>282SE</v>
          </cell>
          <cell r="G340" t="str">
            <v>282</v>
          </cell>
          <cell r="I340">
            <v>-6100873.5</v>
          </cell>
        </row>
        <row r="341">
          <cell r="A341" t="str">
            <v>282SG</v>
          </cell>
          <cell r="B341" t="str">
            <v>282</v>
          </cell>
          <cell r="D341">
            <v>13947995</v>
          </cell>
          <cell r="F341" t="str">
            <v>282SG</v>
          </cell>
          <cell r="G341" t="str">
            <v>282</v>
          </cell>
          <cell r="I341">
            <v>13947995</v>
          </cell>
        </row>
        <row r="342">
          <cell r="A342" t="str">
            <v>282SO</v>
          </cell>
          <cell r="B342" t="str">
            <v>282</v>
          </cell>
          <cell r="D342">
            <v>8625727.5</v>
          </cell>
          <cell r="F342" t="str">
            <v>282SO</v>
          </cell>
          <cell r="G342" t="str">
            <v>282</v>
          </cell>
          <cell r="I342">
            <v>8625727.5</v>
          </cell>
        </row>
        <row r="343">
          <cell r="A343" t="str">
            <v>282UT</v>
          </cell>
          <cell r="B343" t="str">
            <v>282</v>
          </cell>
          <cell r="D343">
            <v>-1502219967</v>
          </cell>
          <cell r="F343" t="str">
            <v>282UT</v>
          </cell>
          <cell r="G343" t="str">
            <v>282</v>
          </cell>
          <cell r="I343">
            <v>-1502219967</v>
          </cell>
        </row>
        <row r="344">
          <cell r="A344" t="str">
            <v>282WA</v>
          </cell>
          <cell r="B344" t="str">
            <v>282</v>
          </cell>
          <cell r="D344">
            <v>-198473661</v>
          </cell>
          <cell r="F344" t="str">
            <v>282WA</v>
          </cell>
          <cell r="G344" t="str">
            <v>282</v>
          </cell>
          <cell r="I344">
            <v>-198473661</v>
          </cell>
        </row>
        <row r="345">
          <cell r="A345" t="str">
            <v>282WYP</v>
          </cell>
          <cell r="B345" t="str">
            <v>282</v>
          </cell>
          <cell r="D345">
            <v>-479853556</v>
          </cell>
          <cell r="F345" t="str">
            <v>282WYP</v>
          </cell>
          <cell r="G345" t="str">
            <v>282</v>
          </cell>
          <cell r="I345">
            <v>-479853556</v>
          </cell>
        </row>
        <row r="346">
          <cell r="A346" t="str">
            <v>283CA</v>
          </cell>
          <cell r="B346" t="str">
            <v>283</v>
          </cell>
          <cell r="D346">
            <v>-299516</v>
          </cell>
          <cell r="F346" t="str">
            <v>283CA</v>
          </cell>
          <cell r="G346" t="str">
            <v>283</v>
          </cell>
          <cell r="I346">
            <v>-299516</v>
          </cell>
        </row>
        <row r="347">
          <cell r="A347" t="str">
            <v>283GPS</v>
          </cell>
          <cell r="B347" t="str">
            <v>283</v>
          </cell>
          <cell r="D347">
            <v>-5585702</v>
          </cell>
          <cell r="F347" t="str">
            <v>283GPS</v>
          </cell>
          <cell r="G347" t="str">
            <v>283</v>
          </cell>
          <cell r="I347">
            <v>-5585702</v>
          </cell>
        </row>
        <row r="348">
          <cell r="A348" t="str">
            <v>283ID</v>
          </cell>
          <cell r="B348" t="str">
            <v>283</v>
          </cell>
          <cell r="D348">
            <v>-907423</v>
          </cell>
          <cell r="F348" t="str">
            <v>283ID</v>
          </cell>
          <cell r="G348" t="str">
            <v>283</v>
          </cell>
          <cell r="I348">
            <v>-907423</v>
          </cell>
        </row>
        <row r="349">
          <cell r="A349" t="str">
            <v>283OR</v>
          </cell>
          <cell r="B349" t="str">
            <v>283</v>
          </cell>
          <cell r="D349">
            <v>2671264.5</v>
          </cell>
          <cell r="F349" t="str">
            <v>283OR</v>
          </cell>
          <cell r="G349" t="str">
            <v>283</v>
          </cell>
          <cell r="I349">
            <v>2671264.5</v>
          </cell>
        </row>
        <row r="350">
          <cell r="A350" t="str">
            <v>283OTHER</v>
          </cell>
          <cell r="B350" t="str">
            <v>283</v>
          </cell>
          <cell r="D350">
            <v>-10955881.5</v>
          </cell>
          <cell r="F350" t="str">
            <v>283OTHER</v>
          </cell>
          <cell r="G350" t="str">
            <v>283</v>
          </cell>
          <cell r="I350">
            <v>-10955881.5</v>
          </cell>
        </row>
        <row r="351">
          <cell r="A351" t="str">
            <v>283SE</v>
          </cell>
          <cell r="B351" t="str">
            <v>283</v>
          </cell>
          <cell r="D351">
            <v>-4742046.5749999005</v>
          </cell>
          <cell r="F351" t="str">
            <v>283SE</v>
          </cell>
          <cell r="G351" t="str">
            <v>283</v>
          </cell>
          <cell r="I351">
            <v>-4742046.5749999005</v>
          </cell>
        </row>
        <row r="352">
          <cell r="A352" t="str">
            <v>283SG</v>
          </cell>
          <cell r="B352" t="str">
            <v>283</v>
          </cell>
          <cell r="D352">
            <v>-5527997.054344262</v>
          </cell>
          <cell r="F352" t="str">
            <v>283SG</v>
          </cell>
          <cell r="G352" t="str">
            <v>283</v>
          </cell>
          <cell r="I352">
            <v>-5527997.054344262</v>
          </cell>
        </row>
        <row r="353">
          <cell r="A353" t="str">
            <v>283SGCT</v>
          </cell>
          <cell r="B353" t="str">
            <v>283</v>
          </cell>
          <cell r="D353">
            <v>-2378341</v>
          </cell>
          <cell r="F353" t="str">
            <v>283SGCT</v>
          </cell>
          <cell r="G353" t="str">
            <v>283</v>
          </cell>
          <cell r="I353">
            <v>-2378341</v>
          </cell>
        </row>
        <row r="354">
          <cell r="A354" t="str">
            <v>283SNP</v>
          </cell>
          <cell r="B354" t="str">
            <v>283</v>
          </cell>
          <cell r="D354">
            <v>-5228914</v>
          </cell>
          <cell r="F354" t="str">
            <v>283SNP</v>
          </cell>
          <cell r="G354" t="str">
            <v>283</v>
          </cell>
          <cell r="I354">
            <v>-5228914</v>
          </cell>
        </row>
        <row r="355">
          <cell r="A355" t="str">
            <v>283SO</v>
          </cell>
          <cell r="B355" t="str">
            <v>283</v>
          </cell>
          <cell r="D355">
            <v>-1847903</v>
          </cell>
          <cell r="F355" t="str">
            <v>283SO</v>
          </cell>
          <cell r="G355" t="str">
            <v>283</v>
          </cell>
          <cell r="I355">
            <v>-1847903</v>
          </cell>
        </row>
        <row r="356">
          <cell r="A356" t="str">
            <v>283TROJD</v>
          </cell>
          <cell r="B356" t="str">
            <v>283</v>
          </cell>
          <cell r="D356">
            <v>0</v>
          </cell>
          <cell r="F356" t="str">
            <v>283TROJD</v>
          </cell>
          <cell r="G356" t="str">
            <v>283</v>
          </cell>
          <cell r="I356">
            <v>0</v>
          </cell>
        </row>
        <row r="357">
          <cell r="A357" t="str">
            <v>283UT</v>
          </cell>
          <cell r="B357" t="str">
            <v>283</v>
          </cell>
          <cell r="D357">
            <v>-1918168.4781726887</v>
          </cell>
          <cell r="F357" t="str">
            <v>283UT</v>
          </cell>
          <cell r="G357" t="str">
            <v>283</v>
          </cell>
          <cell r="I357">
            <v>-1918168.4781726887</v>
          </cell>
        </row>
        <row r="358">
          <cell r="A358" t="str">
            <v>283WA</v>
          </cell>
          <cell r="B358" t="str">
            <v>283</v>
          </cell>
          <cell r="D358">
            <v>-5900746.8049999997</v>
          </cell>
          <cell r="F358" t="str">
            <v>283WA</v>
          </cell>
          <cell r="G358" t="str">
            <v>283</v>
          </cell>
          <cell r="I358">
            <v>-5900746.8049999997</v>
          </cell>
        </row>
        <row r="359">
          <cell r="A359" t="str">
            <v>283WYP</v>
          </cell>
          <cell r="B359" t="str">
            <v>283</v>
          </cell>
          <cell r="D359">
            <v>2516168</v>
          </cell>
          <cell r="F359" t="str">
            <v>283WYP</v>
          </cell>
          <cell r="G359" t="str">
            <v>283</v>
          </cell>
          <cell r="I359">
            <v>2516168</v>
          </cell>
        </row>
        <row r="360">
          <cell r="A360" t="str">
            <v>283WYU</v>
          </cell>
          <cell r="B360" t="str">
            <v>283</v>
          </cell>
          <cell r="D360">
            <v>-6179989.5</v>
          </cell>
          <cell r="F360" t="str">
            <v>283WYU</v>
          </cell>
          <cell r="G360" t="str">
            <v>283</v>
          </cell>
          <cell r="I360">
            <v>-6179989.5</v>
          </cell>
        </row>
        <row r="361">
          <cell r="A361" t="str">
            <v>302DGU</v>
          </cell>
          <cell r="B361" t="str">
            <v>302</v>
          </cell>
          <cell r="D361">
            <v>600993.05000000005</v>
          </cell>
          <cell r="F361" t="str">
            <v>302DGU</v>
          </cell>
          <cell r="G361" t="str">
            <v>302</v>
          </cell>
          <cell r="I361">
            <v>600993.05000000005</v>
          </cell>
        </row>
        <row r="362">
          <cell r="A362" t="str">
            <v>302ID</v>
          </cell>
          <cell r="B362" t="str">
            <v>302</v>
          </cell>
          <cell r="D362">
            <v>1000000</v>
          </cell>
          <cell r="F362" t="str">
            <v>302ID</v>
          </cell>
          <cell r="G362" t="str">
            <v>302</v>
          </cell>
          <cell r="I362">
            <v>1000000</v>
          </cell>
        </row>
        <row r="363">
          <cell r="A363" t="str">
            <v>302SG</v>
          </cell>
          <cell r="B363" t="str">
            <v>302</v>
          </cell>
          <cell r="D363">
            <v>24700053.264655929</v>
          </cell>
          <cell r="F363" t="str">
            <v>302SG</v>
          </cell>
          <cell r="G363" t="str">
            <v>302</v>
          </cell>
          <cell r="I363">
            <v>24700053.264655929</v>
          </cell>
        </row>
        <row r="364">
          <cell r="A364" t="str">
            <v>302SG-P</v>
          </cell>
          <cell r="B364" t="str">
            <v>302</v>
          </cell>
          <cell r="D364">
            <v>171335226.83438051</v>
          </cell>
          <cell r="F364" t="str">
            <v>302SG-P</v>
          </cell>
          <cell r="G364" t="str">
            <v>302</v>
          </cell>
          <cell r="I364">
            <v>171335226.83438051</v>
          </cell>
        </row>
        <row r="365">
          <cell r="A365" t="str">
            <v>302SG-U</v>
          </cell>
          <cell r="B365" t="str">
            <v>302</v>
          </cell>
          <cell r="D365">
            <v>9240741.6099999901</v>
          </cell>
          <cell r="F365" t="str">
            <v>302SG-U</v>
          </cell>
          <cell r="G365" t="str">
            <v>302</v>
          </cell>
          <cell r="I365">
            <v>9240741.6099999901</v>
          </cell>
        </row>
        <row r="366">
          <cell r="A366" t="str">
            <v>303CA</v>
          </cell>
          <cell r="B366" t="str">
            <v>303</v>
          </cell>
          <cell r="D366">
            <v>121395.20999999998</v>
          </cell>
          <cell r="F366" t="str">
            <v>303CA</v>
          </cell>
          <cell r="G366" t="str">
            <v>303</v>
          </cell>
          <cell r="I366">
            <v>121395.20999999998</v>
          </cell>
        </row>
        <row r="367">
          <cell r="A367" t="str">
            <v>303CN</v>
          </cell>
          <cell r="B367" t="str">
            <v>303</v>
          </cell>
          <cell r="D367">
            <v>121280680.86527504</v>
          </cell>
          <cell r="F367" t="str">
            <v>303CN</v>
          </cell>
          <cell r="G367" t="str">
            <v>303</v>
          </cell>
          <cell r="I367">
            <v>121280680.86527504</v>
          </cell>
        </row>
        <row r="368">
          <cell r="A368" t="str">
            <v>303DGP</v>
          </cell>
          <cell r="B368" t="str">
            <v>303</v>
          </cell>
          <cell r="D368">
            <v>0</v>
          </cell>
          <cell r="F368" t="str">
            <v>303DGP</v>
          </cell>
          <cell r="G368" t="str">
            <v>303</v>
          </cell>
          <cell r="I368">
            <v>0</v>
          </cell>
        </row>
        <row r="369">
          <cell r="A369" t="str">
            <v>303ID</v>
          </cell>
          <cell r="B369" t="str">
            <v>303</v>
          </cell>
          <cell r="D369">
            <v>424531.01999999984</v>
          </cell>
          <cell r="F369" t="str">
            <v>303ID</v>
          </cell>
          <cell r="G369" t="str">
            <v>303</v>
          </cell>
          <cell r="I369">
            <v>424531.01999999984</v>
          </cell>
        </row>
        <row r="370">
          <cell r="A370" t="str">
            <v>303OR</v>
          </cell>
          <cell r="B370" t="str">
            <v>303</v>
          </cell>
          <cell r="D370">
            <v>1234146.2181541568</v>
          </cell>
          <cell r="F370" t="str">
            <v>303OR</v>
          </cell>
          <cell r="G370" t="str">
            <v>303</v>
          </cell>
          <cell r="I370">
            <v>1234146.2181541568</v>
          </cell>
        </row>
        <row r="371">
          <cell r="A371" t="str">
            <v>303SE</v>
          </cell>
          <cell r="B371" t="str">
            <v>303</v>
          </cell>
          <cell r="D371">
            <v>3340795.3635291485</v>
          </cell>
          <cell r="F371" t="str">
            <v>303SE</v>
          </cell>
          <cell r="G371" t="str">
            <v>303</v>
          </cell>
          <cell r="I371">
            <v>3340795.3635291485</v>
          </cell>
        </row>
        <row r="372">
          <cell r="A372" t="str">
            <v>303SG</v>
          </cell>
          <cell r="B372" t="str">
            <v>303</v>
          </cell>
          <cell r="D372">
            <v>97931759.305000007</v>
          </cell>
          <cell r="F372" t="str">
            <v>303SG</v>
          </cell>
          <cell r="G372" t="str">
            <v>303</v>
          </cell>
          <cell r="I372">
            <v>97931759.305000007</v>
          </cell>
        </row>
        <row r="373">
          <cell r="A373" t="str">
            <v>303SO</v>
          </cell>
          <cell r="B373" t="str">
            <v>303</v>
          </cell>
          <cell r="D373">
            <v>379413621.2238996</v>
          </cell>
          <cell r="F373" t="str">
            <v>303SO</v>
          </cell>
          <cell r="G373" t="str">
            <v>303</v>
          </cell>
          <cell r="I373">
            <v>379413621.2238996</v>
          </cell>
        </row>
        <row r="374">
          <cell r="A374" t="str">
            <v>303UT</v>
          </cell>
          <cell r="B374" t="str">
            <v>303</v>
          </cell>
          <cell r="D374">
            <v>2769076.4814921063</v>
          </cell>
          <cell r="F374" t="str">
            <v>303UT</v>
          </cell>
          <cell r="G374" t="str">
            <v>303</v>
          </cell>
          <cell r="I374">
            <v>2769076.4814921063</v>
          </cell>
        </row>
        <row r="375">
          <cell r="A375" t="str">
            <v>303WA</v>
          </cell>
          <cell r="B375" t="str">
            <v>303</v>
          </cell>
          <cell r="D375">
            <v>332279.194237085</v>
          </cell>
          <cell r="F375" t="str">
            <v>303WA</v>
          </cell>
          <cell r="G375" t="str">
            <v>303</v>
          </cell>
          <cell r="I375">
            <v>332279.194237085</v>
          </cell>
        </row>
        <row r="376">
          <cell r="A376" t="str">
            <v>303WYP</v>
          </cell>
          <cell r="B376" t="str">
            <v>303</v>
          </cell>
          <cell r="D376">
            <v>1341338.7799999998</v>
          </cell>
          <cell r="F376" t="str">
            <v>303WYP</v>
          </cell>
          <cell r="G376" t="str">
            <v>303</v>
          </cell>
          <cell r="I376">
            <v>1341338.7799999998</v>
          </cell>
        </row>
        <row r="377">
          <cell r="A377" t="str">
            <v>310DGP</v>
          </cell>
          <cell r="B377" t="str">
            <v>310</v>
          </cell>
          <cell r="D377">
            <v>2329517.46</v>
          </cell>
          <cell r="F377" t="str">
            <v>310DGP</v>
          </cell>
          <cell r="G377" t="str">
            <v>310</v>
          </cell>
          <cell r="I377">
            <v>2329517.46</v>
          </cell>
        </row>
        <row r="378">
          <cell r="A378" t="str">
            <v>310DGU</v>
          </cell>
          <cell r="B378" t="str">
            <v>310</v>
          </cell>
          <cell r="D378">
            <v>34798445.670000002</v>
          </cell>
          <cell r="F378" t="str">
            <v>310DGU</v>
          </cell>
          <cell r="G378" t="str">
            <v>310</v>
          </cell>
          <cell r="I378">
            <v>34798445.670000002</v>
          </cell>
        </row>
        <row r="379">
          <cell r="A379" t="str">
            <v>310SG</v>
          </cell>
          <cell r="B379" t="str">
            <v>310</v>
          </cell>
          <cell r="D379">
            <v>56303434.969999902</v>
          </cell>
          <cell r="F379" t="str">
            <v>310SG</v>
          </cell>
          <cell r="G379" t="str">
            <v>310</v>
          </cell>
          <cell r="I379">
            <v>56303434.969999902</v>
          </cell>
        </row>
        <row r="380">
          <cell r="A380" t="str">
            <v>310SSGCH</v>
          </cell>
          <cell r="B380" t="str">
            <v>310</v>
          </cell>
          <cell r="D380">
            <v>2448228.2749999999</v>
          </cell>
          <cell r="F380" t="str">
            <v>310SSGCH</v>
          </cell>
          <cell r="G380" t="str">
            <v>310</v>
          </cell>
          <cell r="I380">
            <v>2448228.2749999999</v>
          </cell>
        </row>
        <row r="381">
          <cell r="A381" t="str">
            <v>311DGP</v>
          </cell>
          <cell r="B381" t="str">
            <v>311</v>
          </cell>
          <cell r="D381">
            <v>234068412.09</v>
          </cell>
          <cell r="F381" t="str">
            <v>311DGP</v>
          </cell>
          <cell r="G381" t="str">
            <v>311</v>
          </cell>
          <cell r="I381">
            <v>234068412.09</v>
          </cell>
        </row>
        <row r="382">
          <cell r="A382" t="str">
            <v>311DGU</v>
          </cell>
          <cell r="B382" t="str">
            <v>311</v>
          </cell>
          <cell r="D382">
            <v>325211923.76499897</v>
          </cell>
          <cell r="F382" t="str">
            <v>311DGU</v>
          </cell>
          <cell r="G382" t="str">
            <v>311</v>
          </cell>
          <cell r="I382">
            <v>325211923.76499897</v>
          </cell>
        </row>
        <row r="383">
          <cell r="A383" t="str">
            <v>311SG</v>
          </cell>
          <cell r="B383" t="str">
            <v>311</v>
          </cell>
          <cell r="D383">
            <v>216697841.245</v>
          </cell>
          <cell r="F383" t="str">
            <v>311SG</v>
          </cell>
          <cell r="G383" t="str">
            <v>311</v>
          </cell>
          <cell r="I383">
            <v>216697841.245</v>
          </cell>
        </row>
        <row r="384">
          <cell r="A384" t="str">
            <v>311SSGCH</v>
          </cell>
          <cell r="B384" t="str">
            <v>311</v>
          </cell>
          <cell r="D384">
            <v>57609744.045000002</v>
          </cell>
          <cell r="F384" t="str">
            <v>311SSGCH</v>
          </cell>
          <cell r="G384" t="str">
            <v>311</v>
          </cell>
          <cell r="I384">
            <v>57609744.045000002</v>
          </cell>
        </row>
        <row r="385">
          <cell r="A385" t="str">
            <v>312DGP</v>
          </cell>
          <cell r="B385" t="str">
            <v>312</v>
          </cell>
          <cell r="D385">
            <v>652568929.97681344</v>
          </cell>
          <cell r="F385" t="str">
            <v>312DGP</v>
          </cell>
          <cell r="G385" t="str">
            <v>312</v>
          </cell>
          <cell r="I385">
            <v>652568929.97681344</v>
          </cell>
        </row>
        <row r="386">
          <cell r="A386" t="str">
            <v>312DGU</v>
          </cell>
          <cell r="B386" t="str">
            <v>312</v>
          </cell>
          <cell r="D386">
            <v>636556522.29263258</v>
          </cell>
          <cell r="F386" t="str">
            <v>312DGU</v>
          </cell>
          <cell r="G386" t="str">
            <v>312</v>
          </cell>
          <cell r="I386">
            <v>636556522.29263258</v>
          </cell>
        </row>
        <row r="387">
          <cell r="A387" t="str">
            <v>312SG</v>
          </cell>
          <cell r="B387" t="str">
            <v>312</v>
          </cell>
          <cell r="D387">
            <v>2682799605.3923178</v>
          </cell>
          <cell r="F387" t="str">
            <v>312SG</v>
          </cell>
          <cell r="G387" t="str">
            <v>312</v>
          </cell>
          <cell r="I387">
            <v>2682799605.3923178</v>
          </cell>
        </row>
        <row r="388">
          <cell r="A388" t="str">
            <v>312SSGCH</v>
          </cell>
          <cell r="B388" t="str">
            <v>312</v>
          </cell>
          <cell r="D388">
            <v>322855767.48934078</v>
          </cell>
          <cell r="F388" t="str">
            <v>312SSGCH</v>
          </cell>
          <cell r="G388" t="str">
            <v>312</v>
          </cell>
          <cell r="I388">
            <v>322855767.48934078</v>
          </cell>
        </row>
        <row r="389">
          <cell r="A389" t="str">
            <v>314DGP</v>
          </cell>
          <cell r="B389" t="str">
            <v>314</v>
          </cell>
          <cell r="D389">
            <v>140468164.894999</v>
          </cell>
          <cell r="F389" t="str">
            <v>314DGP</v>
          </cell>
          <cell r="G389" t="str">
            <v>314</v>
          </cell>
          <cell r="I389">
            <v>140468164.894999</v>
          </cell>
        </row>
        <row r="390">
          <cell r="A390" t="str">
            <v>314DGU</v>
          </cell>
          <cell r="B390" t="str">
            <v>314</v>
          </cell>
          <cell r="D390">
            <v>144273847.935</v>
          </cell>
          <cell r="F390" t="str">
            <v>314DGU</v>
          </cell>
          <cell r="G390" t="str">
            <v>314</v>
          </cell>
          <cell r="I390">
            <v>144273847.935</v>
          </cell>
        </row>
        <row r="391">
          <cell r="A391" t="str">
            <v>314SG</v>
          </cell>
          <cell r="B391" t="str">
            <v>314</v>
          </cell>
          <cell r="D391">
            <v>498445471.02499902</v>
          </cell>
          <cell r="F391" t="str">
            <v>314SG</v>
          </cell>
          <cell r="G391" t="str">
            <v>314</v>
          </cell>
          <cell r="I391">
            <v>498445471.02499902</v>
          </cell>
        </row>
        <row r="392">
          <cell r="A392" t="str">
            <v>314SSGCH</v>
          </cell>
          <cell r="B392" t="str">
            <v>314</v>
          </cell>
          <cell r="D392">
            <v>63746417.399999999</v>
          </cell>
          <cell r="F392" t="str">
            <v>314SSGCH</v>
          </cell>
          <cell r="G392" t="str">
            <v>314</v>
          </cell>
          <cell r="I392">
            <v>63746417.399999999</v>
          </cell>
        </row>
        <row r="393">
          <cell r="A393" t="str">
            <v>315DGP</v>
          </cell>
          <cell r="B393" t="str">
            <v>315</v>
          </cell>
          <cell r="D393">
            <v>87830690.544999897</v>
          </cell>
          <cell r="F393" t="str">
            <v>315DGP</v>
          </cell>
          <cell r="G393" t="str">
            <v>315</v>
          </cell>
          <cell r="I393">
            <v>87830690.544999897</v>
          </cell>
        </row>
        <row r="394">
          <cell r="A394" t="str">
            <v>315DGU</v>
          </cell>
          <cell r="B394" t="str">
            <v>315</v>
          </cell>
          <cell r="D394">
            <v>138659270.875</v>
          </cell>
          <cell r="F394" t="str">
            <v>315DGU</v>
          </cell>
          <cell r="G394" t="str">
            <v>315</v>
          </cell>
          <cell r="I394">
            <v>138659270.875</v>
          </cell>
        </row>
        <row r="395">
          <cell r="A395" t="str">
            <v>315SG</v>
          </cell>
          <cell r="B395" t="str">
            <v>315</v>
          </cell>
          <cell r="D395">
            <v>81733696.379999906</v>
          </cell>
          <cell r="F395" t="str">
            <v>315SG</v>
          </cell>
          <cell r="G395" t="str">
            <v>315</v>
          </cell>
          <cell r="I395">
            <v>81733696.379999906</v>
          </cell>
        </row>
        <row r="396">
          <cell r="A396" t="str">
            <v>315SSGCH</v>
          </cell>
          <cell r="B396" t="str">
            <v>315</v>
          </cell>
          <cell r="D396">
            <v>66380794.969999902</v>
          </cell>
          <cell r="F396" t="str">
            <v>315SSGCH</v>
          </cell>
          <cell r="G396" t="str">
            <v>315</v>
          </cell>
          <cell r="I396">
            <v>66380794.969999902</v>
          </cell>
        </row>
        <row r="397">
          <cell r="A397" t="str">
            <v>316DGP</v>
          </cell>
          <cell r="B397" t="str">
            <v>316</v>
          </cell>
          <cell r="D397">
            <v>4838258.5749999899</v>
          </cell>
          <cell r="F397" t="str">
            <v>316DGP</v>
          </cell>
          <cell r="G397" t="str">
            <v>316</v>
          </cell>
          <cell r="I397">
            <v>4838258.5749999899</v>
          </cell>
        </row>
        <row r="398">
          <cell r="A398" t="str">
            <v>316DGU</v>
          </cell>
          <cell r="B398" t="str">
            <v>316</v>
          </cell>
          <cell r="D398">
            <v>5207416.46</v>
          </cell>
          <cell r="F398" t="str">
            <v>316DGU</v>
          </cell>
          <cell r="G398" t="str">
            <v>316</v>
          </cell>
          <cell r="I398">
            <v>5207416.46</v>
          </cell>
        </row>
        <row r="399">
          <cell r="A399" t="str">
            <v>316SG</v>
          </cell>
          <cell r="B399" t="str">
            <v>316</v>
          </cell>
          <cell r="D399">
            <v>15498409.439999999</v>
          </cell>
          <cell r="F399" t="str">
            <v>316SG</v>
          </cell>
          <cell r="G399" t="str">
            <v>316</v>
          </cell>
          <cell r="I399">
            <v>15498409.439999999</v>
          </cell>
        </row>
        <row r="400">
          <cell r="A400" t="str">
            <v>316SSGCH</v>
          </cell>
          <cell r="B400" t="str">
            <v>316</v>
          </cell>
          <cell r="D400">
            <v>4019319.415</v>
          </cell>
          <cell r="F400" t="str">
            <v>316SSGCH</v>
          </cell>
          <cell r="G400" t="str">
            <v>316</v>
          </cell>
          <cell r="I400">
            <v>4019319.415</v>
          </cell>
        </row>
        <row r="401">
          <cell r="A401" t="str">
            <v>330DGP</v>
          </cell>
          <cell r="B401" t="str">
            <v>330</v>
          </cell>
          <cell r="D401">
            <v>10621117.890000001</v>
          </cell>
          <cell r="F401" t="str">
            <v>330DGP</v>
          </cell>
          <cell r="G401" t="str">
            <v>330</v>
          </cell>
          <cell r="I401">
            <v>10621117.890000001</v>
          </cell>
        </row>
        <row r="402">
          <cell r="A402" t="str">
            <v>330DGU</v>
          </cell>
          <cell r="B402" t="str">
            <v>330</v>
          </cell>
          <cell r="D402">
            <v>5270654.8499999996</v>
          </cell>
          <cell r="F402" t="str">
            <v>330DGU</v>
          </cell>
          <cell r="G402" t="str">
            <v>330</v>
          </cell>
          <cell r="I402">
            <v>5270654.8499999996</v>
          </cell>
        </row>
        <row r="403">
          <cell r="A403" t="str">
            <v>330SG-P</v>
          </cell>
          <cell r="B403" t="str">
            <v>330</v>
          </cell>
          <cell r="D403">
            <v>3384170.02</v>
          </cell>
          <cell r="F403" t="str">
            <v>330SG-P</v>
          </cell>
          <cell r="G403" t="str">
            <v>330</v>
          </cell>
          <cell r="I403">
            <v>3384170.02</v>
          </cell>
        </row>
        <row r="404">
          <cell r="A404" t="str">
            <v>330SG-U</v>
          </cell>
          <cell r="B404" t="str">
            <v>330</v>
          </cell>
          <cell r="D404">
            <v>672421.89</v>
          </cell>
          <cell r="F404" t="str">
            <v>330SG-U</v>
          </cell>
          <cell r="G404" t="str">
            <v>330</v>
          </cell>
          <cell r="I404">
            <v>672421.89</v>
          </cell>
        </row>
        <row r="405">
          <cell r="A405" t="str">
            <v>331DGP</v>
          </cell>
          <cell r="B405" t="str">
            <v>331</v>
          </cell>
          <cell r="D405">
            <v>21122948.420000002</v>
          </cell>
          <cell r="F405" t="str">
            <v>331DGP</v>
          </cell>
          <cell r="G405" t="str">
            <v>331</v>
          </cell>
          <cell r="I405">
            <v>21122948.420000002</v>
          </cell>
        </row>
        <row r="406">
          <cell r="A406" t="str">
            <v>331DGU</v>
          </cell>
          <cell r="B406" t="str">
            <v>331</v>
          </cell>
          <cell r="D406">
            <v>5297335.9800000004</v>
          </cell>
          <cell r="F406" t="str">
            <v>331DGU</v>
          </cell>
          <cell r="G406" t="str">
            <v>331</v>
          </cell>
          <cell r="I406">
            <v>5297335.9800000004</v>
          </cell>
        </row>
        <row r="407">
          <cell r="A407" t="str">
            <v>331SG-P</v>
          </cell>
          <cell r="B407" t="str">
            <v>331</v>
          </cell>
          <cell r="D407">
            <v>64891194.724999897</v>
          </cell>
          <cell r="F407" t="str">
            <v>331SG-P</v>
          </cell>
          <cell r="G407" t="str">
            <v>331</v>
          </cell>
          <cell r="I407">
            <v>64891194.724999897</v>
          </cell>
        </row>
        <row r="408">
          <cell r="A408" t="str">
            <v>331SG-U</v>
          </cell>
          <cell r="B408" t="str">
            <v>331</v>
          </cell>
          <cell r="D408">
            <v>7780781.5999999996</v>
          </cell>
          <cell r="F408" t="str">
            <v>331SG-U</v>
          </cell>
          <cell r="G408" t="str">
            <v>331</v>
          </cell>
          <cell r="I408">
            <v>7780781.5999999996</v>
          </cell>
        </row>
        <row r="409">
          <cell r="A409" t="str">
            <v>332DGP</v>
          </cell>
          <cell r="B409" t="str">
            <v>332</v>
          </cell>
          <cell r="D409">
            <v>148962426.50386214</v>
          </cell>
          <cell r="F409" t="str">
            <v>332DGP</v>
          </cell>
          <cell r="G409" t="str">
            <v>332</v>
          </cell>
          <cell r="I409">
            <v>148962426.50386214</v>
          </cell>
        </row>
        <row r="410">
          <cell r="A410" t="str">
            <v>332DGU</v>
          </cell>
          <cell r="B410" t="str">
            <v>332</v>
          </cell>
          <cell r="D410">
            <v>19522857.201311212</v>
          </cell>
          <cell r="F410" t="str">
            <v>332DGU</v>
          </cell>
          <cell r="G410" t="str">
            <v>332</v>
          </cell>
          <cell r="I410">
            <v>19522857.201311212</v>
          </cell>
        </row>
        <row r="411">
          <cell r="A411" t="str">
            <v>332SG-P</v>
          </cell>
          <cell r="B411" t="str">
            <v>332</v>
          </cell>
          <cell r="D411">
            <v>192963936.35043904</v>
          </cell>
          <cell r="F411" t="str">
            <v>332SG-P</v>
          </cell>
          <cell r="G411" t="str">
            <v>332</v>
          </cell>
          <cell r="I411">
            <v>192963936.35043904</v>
          </cell>
        </row>
        <row r="412">
          <cell r="A412" t="str">
            <v>332SG-U</v>
          </cell>
          <cell r="B412" t="str">
            <v>332</v>
          </cell>
          <cell r="D412">
            <v>44870234.232874863</v>
          </cell>
          <cell r="F412" t="str">
            <v>332SG-U</v>
          </cell>
          <cell r="G412" t="str">
            <v>332</v>
          </cell>
          <cell r="I412">
            <v>44870234.232874863</v>
          </cell>
        </row>
        <row r="413">
          <cell r="A413" t="str">
            <v>333DGP</v>
          </cell>
          <cell r="B413" t="str">
            <v>333</v>
          </cell>
          <cell r="D413">
            <v>32090158.625</v>
          </cell>
          <cell r="F413" t="str">
            <v>333DGP</v>
          </cell>
          <cell r="G413" t="str">
            <v>333</v>
          </cell>
          <cell r="I413">
            <v>32090158.625</v>
          </cell>
        </row>
        <row r="414">
          <cell r="A414" t="str">
            <v>333DGU</v>
          </cell>
          <cell r="B414" t="str">
            <v>333</v>
          </cell>
          <cell r="D414">
            <v>8836259.5850000009</v>
          </cell>
          <cell r="F414" t="str">
            <v>333DGU</v>
          </cell>
          <cell r="G414" t="str">
            <v>333</v>
          </cell>
          <cell r="I414">
            <v>8836259.5850000009</v>
          </cell>
        </row>
        <row r="415">
          <cell r="A415" t="str">
            <v>333SG-P</v>
          </cell>
          <cell r="B415" t="str">
            <v>333</v>
          </cell>
          <cell r="D415">
            <v>40580127.274999902</v>
          </cell>
          <cell r="F415" t="str">
            <v>333SG-P</v>
          </cell>
          <cell r="G415" t="str">
            <v>333</v>
          </cell>
          <cell r="I415">
            <v>40580127.274999902</v>
          </cell>
        </row>
        <row r="416">
          <cell r="A416" t="str">
            <v>333SG-U</v>
          </cell>
          <cell r="B416" t="str">
            <v>333</v>
          </cell>
          <cell r="D416">
            <v>27036241.760000002</v>
          </cell>
          <cell r="F416" t="str">
            <v>333SG-U</v>
          </cell>
          <cell r="G416" t="str">
            <v>333</v>
          </cell>
          <cell r="I416">
            <v>27036241.760000002</v>
          </cell>
        </row>
        <row r="417">
          <cell r="A417" t="str">
            <v>334DGP</v>
          </cell>
          <cell r="B417" t="str">
            <v>334</v>
          </cell>
          <cell r="D417">
            <v>4511824.88</v>
          </cell>
          <cell r="F417" t="str">
            <v>334DGP</v>
          </cell>
          <cell r="G417" t="str">
            <v>334</v>
          </cell>
          <cell r="I417">
            <v>4511824.88</v>
          </cell>
        </row>
        <row r="418">
          <cell r="A418" t="str">
            <v>334DGU</v>
          </cell>
          <cell r="B418" t="str">
            <v>334</v>
          </cell>
          <cell r="D418">
            <v>3725590.9950000001</v>
          </cell>
          <cell r="F418" t="str">
            <v>334DGU</v>
          </cell>
          <cell r="G418" t="str">
            <v>334</v>
          </cell>
          <cell r="I418">
            <v>3725590.9950000001</v>
          </cell>
        </row>
        <row r="419">
          <cell r="A419" t="str">
            <v>334SG-P</v>
          </cell>
          <cell r="B419" t="str">
            <v>334</v>
          </cell>
          <cell r="D419">
            <v>41949875.945</v>
          </cell>
          <cell r="F419" t="str">
            <v>334SG-P</v>
          </cell>
          <cell r="G419" t="str">
            <v>334</v>
          </cell>
          <cell r="I419">
            <v>41949875.945</v>
          </cell>
        </row>
        <row r="420">
          <cell r="A420" t="str">
            <v>334SG-U</v>
          </cell>
          <cell r="B420" t="str">
            <v>334</v>
          </cell>
          <cell r="D420">
            <v>6952532.3499999996</v>
          </cell>
          <cell r="F420" t="str">
            <v>334SG-U</v>
          </cell>
          <cell r="G420" t="str">
            <v>334</v>
          </cell>
          <cell r="I420">
            <v>6952532.3499999996</v>
          </cell>
        </row>
        <row r="421">
          <cell r="A421" t="str">
            <v>335DGP</v>
          </cell>
          <cell r="B421" t="str">
            <v>335</v>
          </cell>
          <cell r="D421">
            <v>1203071.6599999999</v>
          </cell>
          <cell r="F421" t="str">
            <v>335DGP</v>
          </cell>
          <cell r="G421" t="str">
            <v>335</v>
          </cell>
          <cell r="I421">
            <v>1203071.6599999999</v>
          </cell>
        </row>
        <row r="422">
          <cell r="A422" t="str">
            <v>335DGU</v>
          </cell>
          <cell r="B422" t="str">
            <v>335</v>
          </cell>
          <cell r="D422">
            <v>185051.42</v>
          </cell>
          <cell r="F422" t="str">
            <v>335DGU</v>
          </cell>
          <cell r="G422" t="str">
            <v>335</v>
          </cell>
          <cell r="I422">
            <v>185051.42</v>
          </cell>
        </row>
        <row r="423">
          <cell r="A423" t="str">
            <v>335SG-P</v>
          </cell>
          <cell r="B423" t="str">
            <v>335</v>
          </cell>
          <cell r="D423">
            <v>994300.46499999997</v>
          </cell>
          <cell r="F423" t="str">
            <v>335SG-P</v>
          </cell>
          <cell r="G423" t="str">
            <v>335</v>
          </cell>
          <cell r="I423">
            <v>994300.46499999997</v>
          </cell>
        </row>
        <row r="424">
          <cell r="A424" t="str">
            <v>335SG-U</v>
          </cell>
          <cell r="B424" t="str">
            <v>335</v>
          </cell>
          <cell r="D424">
            <v>11353.03</v>
          </cell>
          <cell r="F424" t="str">
            <v>335SG-U</v>
          </cell>
          <cell r="G424" t="str">
            <v>335</v>
          </cell>
          <cell r="I424">
            <v>11353.03</v>
          </cell>
        </row>
        <row r="425">
          <cell r="A425" t="str">
            <v>336DGP</v>
          </cell>
          <cell r="B425" t="str">
            <v>336</v>
          </cell>
          <cell r="D425">
            <v>4614322.6500000004</v>
          </cell>
          <cell r="F425" t="str">
            <v>336DGP</v>
          </cell>
          <cell r="G425" t="str">
            <v>336</v>
          </cell>
          <cell r="I425">
            <v>4614322.6500000004</v>
          </cell>
        </row>
        <row r="426">
          <cell r="A426" t="str">
            <v>336DGU</v>
          </cell>
          <cell r="B426" t="str">
            <v>336</v>
          </cell>
          <cell r="D426">
            <v>825884.78</v>
          </cell>
          <cell r="F426" t="str">
            <v>336DGU</v>
          </cell>
          <cell r="G426" t="str">
            <v>336</v>
          </cell>
          <cell r="I426">
            <v>825884.78</v>
          </cell>
        </row>
        <row r="427">
          <cell r="A427" t="str">
            <v>336SG-P</v>
          </cell>
          <cell r="B427" t="str">
            <v>336</v>
          </cell>
          <cell r="D427">
            <v>9591752.0749999899</v>
          </cell>
          <cell r="F427" t="str">
            <v>336SG-P</v>
          </cell>
          <cell r="G427" t="str">
            <v>336</v>
          </cell>
          <cell r="I427">
            <v>9591752.0749999899</v>
          </cell>
        </row>
        <row r="428">
          <cell r="A428" t="str">
            <v>336SG-U</v>
          </cell>
          <cell r="B428" t="str">
            <v>336</v>
          </cell>
          <cell r="D428">
            <v>648449.03500000003</v>
          </cell>
          <cell r="F428" t="str">
            <v>336SG-U</v>
          </cell>
          <cell r="G428" t="str">
            <v>336</v>
          </cell>
          <cell r="I428">
            <v>648449.03500000003</v>
          </cell>
        </row>
        <row r="429">
          <cell r="A429" t="str">
            <v>340SG</v>
          </cell>
          <cell r="B429" t="str">
            <v>340</v>
          </cell>
          <cell r="D429">
            <v>23516707.75</v>
          </cell>
          <cell r="F429" t="str">
            <v>340SG</v>
          </cell>
          <cell r="G429" t="str">
            <v>340</v>
          </cell>
          <cell r="I429">
            <v>23516707.75</v>
          </cell>
        </row>
        <row r="430">
          <cell r="A430" t="str">
            <v>340SG-W</v>
          </cell>
          <cell r="B430" t="str">
            <v>340</v>
          </cell>
          <cell r="D430">
            <v>14970</v>
          </cell>
          <cell r="F430" t="str">
            <v>340SG-W</v>
          </cell>
          <cell r="G430" t="str">
            <v>340</v>
          </cell>
          <cell r="I430">
            <v>14970</v>
          </cell>
        </row>
        <row r="431">
          <cell r="A431" t="str">
            <v>341DGU</v>
          </cell>
          <cell r="B431" t="str">
            <v>341</v>
          </cell>
          <cell r="D431">
            <v>163511.76999999999</v>
          </cell>
          <cell r="F431" t="str">
            <v>341DGU</v>
          </cell>
          <cell r="G431" t="str">
            <v>341</v>
          </cell>
          <cell r="I431">
            <v>163511.76999999999</v>
          </cell>
        </row>
        <row r="432">
          <cell r="A432" t="str">
            <v>341SG</v>
          </cell>
          <cell r="B432" t="str">
            <v>341</v>
          </cell>
          <cell r="D432">
            <v>106955584</v>
          </cell>
          <cell r="F432" t="str">
            <v>341SG</v>
          </cell>
          <cell r="G432" t="str">
            <v>341</v>
          </cell>
          <cell r="I432">
            <v>106955584</v>
          </cell>
        </row>
        <row r="433">
          <cell r="A433" t="str">
            <v>341SG-W</v>
          </cell>
          <cell r="B433" t="str">
            <v>341</v>
          </cell>
          <cell r="D433">
            <v>31976165.125</v>
          </cell>
          <cell r="F433" t="str">
            <v>341SG-W</v>
          </cell>
          <cell r="G433" t="str">
            <v>341</v>
          </cell>
          <cell r="I433">
            <v>31976165.125</v>
          </cell>
        </row>
        <row r="434">
          <cell r="A434" t="str">
            <v>341SSGCT</v>
          </cell>
          <cell r="B434" t="str">
            <v>341</v>
          </cell>
          <cell r="D434">
            <v>4181797.62</v>
          </cell>
          <cell r="F434" t="str">
            <v>341SSGCT</v>
          </cell>
          <cell r="G434" t="str">
            <v>341</v>
          </cell>
          <cell r="I434">
            <v>4181797.62</v>
          </cell>
        </row>
        <row r="435">
          <cell r="A435" t="str">
            <v>342DGU</v>
          </cell>
          <cell r="B435" t="str">
            <v>342</v>
          </cell>
          <cell r="D435">
            <v>121338.9</v>
          </cell>
          <cell r="F435" t="str">
            <v>342DGU</v>
          </cell>
          <cell r="G435" t="str">
            <v>342</v>
          </cell>
          <cell r="I435">
            <v>121338.9</v>
          </cell>
        </row>
        <row r="436">
          <cell r="A436" t="str">
            <v>342SG</v>
          </cell>
          <cell r="B436" t="str">
            <v>342</v>
          </cell>
          <cell r="D436">
            <v>8406209.3599999901</v>
          </cell>
          <cell r="F436" t="str">
            <v>342SG</v>
          </cell>
          <cell r="G436" t="str">
            <v>342</v>
          </cell>
          <cell r="I436">
            <v>8406209.3599999901</v>
          </cell>
        </row>
        <row r="437">
          <cell r="A437" t="str">
            <v>342SSGCT</v>
          </cell>
          <cell r="B437" t="str">
            <v>342</v>
          </cell>
          <cell r="D437">
            <v>2284125.7599999998</v>
          </cell>
          <cell r="F437" t="str">
            <v>342SSGCT</v>
          </cell>
          <cell r="G437" t="str">
            <v>342</v>
          </cell>
          <cell r="I437">
            <v>2284125.7599999998</v>
          </cell>
        </row>
        <row r="438">
          <cell r="A438" t="str">
            <v>343DGU</v>
          </cell>
          <cell r="B438" t="str">
            <v>343</v>
          </cell>
          <cell r="D438">
            <v>431373.21489999525</v>
          </cell>
          <cell r="F438" t="str">
            <v>343DGU</v>
          </cell>
          <cell r="G438" t="str">
            <v>343</v>
          </cell>
          <cell r="I438">
            <v>431373.21489999525</v>
          </cell>
        </row>
        <row r="439">
          <cell r="A439" t="str">
            <v>343SG</v>
          </cell>
          <cell r="B439" t="str">
            <v>343</v>
          </cell>
          <cell r="D439">
            <v>640760380.11021221</v>
          </cell>
          <cell r="F439" t="str">
            <v>343SG</v>
          </cell>
          <cell r="G439" t="str">
            <v>343</v>
          </cell>
          <cell r="I439">
            <v>640760380.11021221</v>
          </cell>
        </row>
        <row r="440">
          <cell r="A440" t="str">
            <v>343SG-W</v>
          </cell>
          <cell r="B440" t="str">
            <v>343</v>
          </cell>
          <cell r="D440">
            <v>1877818302.4425485</v>
          </cell>
          <cell r="F440" t="str">
            <v>343SG-W</v>
          </cell>
          <cell r="G440" t="str">
            <v>343</v>
          </cell>
          <cell r="I440">
            <v>1877818302.4425485</v>
          </cell>
        </row>
        <row r="441">
          <cell r="A441" t="str">
            <v>343SSGCT</v>
          </cell>
          <cell r="B441" t="str">
            <v>343</v>
          </cell>
          <cell r="D441">
            <v>55131490.957022823</v>
          </cell>
          <cell r="F441" t="str">
            <v>343SSGCT</v>
          </cell>
          <cell r="G441" t="str">
            <v>343</v>
          </cell>
          <cell r="I441">
            <v>55131490.957022823</v>
          </cell>
        </row>
        <row r="442">
          <cell r="A442" t="str">
            <v>344SG</v>
          </cell>
          <cell r="B442" t="str">
            <v>344</v>
          </cell>
          <cell r="D442">
            <v>282708032.25</v>
          </cell>
          <cell r="F442" t="str">
            <v>344SG</v>
          </cell>
          <cell r="G442" t="str">
            <v>344</v>
          </cell>
          <cell r="I442">
            <v>282708032.25</v>
          </cell>
        </row>
        <row r="443">
          <cell r="A443" t="str">
            <v>344SG-W</v>
          </cell>
          <cell r="B443" t="str">
            <v>344</v>
          </cell>
          <cell r="D443">
            <v>33954719.344999902</v>
          </cell>
          <cell r="F443" t="str">
            <v>344SG-W</v>
          </cell>
          <cell r="G443" t="str">
            <v>344</v>
          </cell>
          <cell r="I443">
            <v>33954719.344999902</v>
          </cell>
        </row>
        <row r="444">
          <cell r="A444" t="str">
            <v>344SSGCT</v>
          </cell>
          <cell r="B444" t="str">
            <v>344</v>
          </cell>
          <cell r="D444">
            <v>15873643.470000001</v>
          </cell>
          <cell r="F444" t="str">
            <v>344SSGCT</v>
          </cell>
          <cell r="G444" t="str">
            <v>344</v>
          </cell>
          <cell r="I444">
            <v>15873643.470000001</v>
          </cell>
        </row>
        <row r="445">
          <cell r="A445" t="str">
            <v>345DGU</v>
          </cell>
          <cell r="B445" t="str">
            <v>345</v>
          </cell>
          <cell r="D445">
            <v>156586.13</v>
          </cell>
          <cell r="F445" t="str">
            <v>345DGU</v>
          </cell>
          <cell r="G445" t="str">
            <v>345</v>
          </cell>
          <cell r="I445">
            <v>156586.13</v>
          </cell>
        </row>
        <row r="446">
          <cell r="A446" t="str">
            <v>345SG</v>
          </cell>
          <cell r="B446" t="str">
            <v>345</v>
          </cell>
          <cell r="D446">
            <v>132854417.974999</v>
          </cell>
          <cell r="F446" t="str">
            <v>345SG</v>
          </cell>
          <cell r="G446" t="str">
            <v>345</v>
          </cell>
          <cell r="I446">
            <v>132854417.974999</v>
          </cell>
        </row>
        <row r="447">
          <cell r="A447" t="str">
            <v>345SG-W</v>
          </cell>
          <cell r="B447" t="str">
            <v>345</v>
          </cell>
          <cell r="D447">
            <v>68074911.799999893</v>
          </cell>
          <cell r="F447" t="str">
            <v>345SG-W</v>
          </cell>
          <cell r="G447" t="str">
            <v>345</v>
          </cell>
          <cell r="I447">
            <v>68074911.799999893</v>
          </cell>
        </row>
        <row r="448">
          <cell r="A448" t="str">
            <v>345SSGCT</v>
          </cell>
          <cell r="B448" t="str">
            <v>345</v>
          </cell>
          <cell r="D448">
            <v>2919648.88</v>
          </cell>
          <cell r="F448" t="str">
            <v>345SSGCT</v>
          </cell>
          <cell r="G448" t="str">
            <v>345</v>
          </cell>
          <cell r="I448">
            <v>2919648.88</v>
          </cell>
        </row>
        <row r="449">
          <cell r="A449" t="str">
            <v>346DGU</v>
          </cell>
          <cell r="B449" t="str">
            <v>346</v>
          </cell>
          <cell r="D449">
            <v>11813.11</v>
          </cell>
          <cell r="F449" t="str">
            <v>346DGU</v>
          </cell>
          <cell r="G449" t="str">
            <v>346</v>
          </cell>
          <cell r="I449">
            <v>11813.11</v>
          </cell>
        </row>
        <row r="450">
          <cell r="A450" t="str">
            <v>346SG</v>
          </cell>
          <cell r="B450" t="str">
            <v>346</v>
          </cell>
          <cell r="D450">
            <v>9819978.7200000007</v>
          </cell>
          <cell r="F450" t="str">
            <v>346SG</v>
          </cell>
          <cell r="G450" t="str">
            <v>346</v>
          </cell>
          <cell r="I450">
            <v>9819978.7200000007</v>
          </cell>
        </row>
        <row r="451">
          <cell r="A451" t="str">
            <v>346SG-W</v>
          </cell>
          <cell r="B451" t="str">
            <v>346</v>
          </cell>
          <cell r="D451">
            <v>1468330.97</v>
          </cell>
          <cell r="F451" t="str">
            <v>346SG-W</v>
          </cell>
          <cell r="G451" t="str">
            <v>346</v>
          </cell>
          <cell r="I451">
            <v>1468330.97</v>
          </cell>
        </row>
        <row r="452">
          <cell r="A452" t="str">
            <v>350DGP</v>
          </cell>
          <cell r="B452" t="str">
            <v>350</v>
          </cell>
          <cell r="D452">
            <v>21163306.555</v>
          </cell>
          <cell r="F452" t="str">
            <v>350DGP</v>
          </cell>
          <cell r="G452" t="str">
            <v>350</v>
          </cell>
          <cell r="I452">
            <v>21163306.555</v>
          </cell>
        </row>
        <row r="453">
          <cell r="A453" t="str">
            <v>350DGU</v>
          </cell>
          <cell r="B453" t="str">
            <v>350</v>
          </cell>
          <cell r="D453">
            <v>48505155.93</v>
          </cell>
          <cell r="F453" t="str">
            <v>350DGU</v>
          </cell>
          <cell r="G453" t="str">
            <v>350</v>
          </cell>
          <cell r="I453">
            <v>48505155.93</v>
          </cell>
        </row>
        <row r="454">
          <cell r="A454" t="str">
            <v>350SG</v>
          </cell>
          <cell r="B454" t="str">
            <v>350</v>
          </cell>
          <cell r="D454">
            <v>38154505.649999902</v>
          </cell>
          <cell r="F454" t="str">
            <v>350SG</v>
          </cell>
          <cell r="G454" t="str">
            <v>350</v>
          </cell>
          <cell r="I454">
            <v>38154505.649999902</v>
          </cell>
        </row>
        <row r="455">
          <cell r="A455" t="str">
            <v>352DGP</v>
          </cell>
          <cell r="B455" t="str">
            <v>352</v>
          </cell>
          <cell r="D455">
            <v>7643188.3599999901</v>
          </cell>
          <cell r="F455" t="str">
            <v>352DGP</v>
          </cell>
          <cell r="G455" t="str">
            <v>352</v>
          </cell>
          <cell r="I455">
            <v>7643188.3599999901</v>
          </cell>
        </row>
        <row r="456">
          <cell r="A456" t="str">
            <v>352DGU</v>
          </cell>
          <cell r="B456" t="str">
            <v>352</v>
          </cell>
          <cell r="D456">
            <v>18237350.25</v>
          </cell>
          <cell r="F456" t="str">
            <v>352DGU</v>
          </cell>
          <cell r="G456" t="str">
            <v>352</v>
          </cell>
          <cell r="I456">
            <v>18237350.25</v>
          </cell>
        </row>
        <row r="457">
          <cell r="A457" t="str">
            <v>352SG</v>
          </cell>
          <cell r="B457" t="str">
            <v>352</v>
          </cell>
          <cell r="D457">
            <v>59766721.379999898</v>
          </cell>
          <cell r="F457" t="str">
            <v>352SG</v>
          </cell>
          <cell r="G457" t="str">
            <v>352</v>
          </cell>
          <cell r="I457">
            <v>59766721.379999898</v>
          </cell>
        </row>
        <row r="458">
          <cell r="A458" t="str">
            <v>353DGP</v>
          </cell>
          <cell r="B458" t="str">
            <v>353</v>
          </cell>
          <cell r="D458">
            <v>129233116.45</v>
          </cell>
          <cell r="F458" t="str">
            <v>353DGP</v>
          </cell>
          <cell r="G458" t="str">
            <v>353</v>
          </cell>
          <cell r="I458">
            <v>129233116.45</v>
          </cell>
        </row>
        <row r="459">
          <cell r="A459" t="str">
            <v>353DGU</v>
          </cell>
          <cell r="B459" t="str">
            <v>353</v>
          </cell>
          <cell r="D459">
            <v>189215980.53</v>
          </cell>
          <cell r="F459" t="str">
            <v>353DGU</v>
          </cell>
          <cell r="G459" t="str">
            <v>353</v>
          </cell>
          <cell r="I459">
            <v>189215980.53</v>
          </cell>
        </row>
        <row r="460">
          <cell r="A460" t="str">
            <v>353SG</v>
          </cell>
          <cell r="B460" t="str">
            <v>353</v>
          </cell>
          <cell r="D460">
            <v>978298308.41999996</v>
          </cell>
          <cell r="F460" t="str">
            <v>353SG</v>
          </cell>
          <cell r="G460" t="str">
            <v>353</v>
          </cell>
          <cell r="I460">
            <v>978298308.41999996</v>
          </cell>
        </row>
        <row r="461">
          <cell r="A461" t="str">
            <v>354DGP</v>
          </cell>
          <cell r="B461" t="str">
            <v>354</v>
          </cell>
          <cell r="D461">
            <v>156322773.03999901</v>
          </cell>
          <cell r="F461" t="str">
            <v>354DGP</v>
          </cell>
          <cell r="G461" t="str">
            <v>354</v>
          </cell>
          <cell r="I461">
            <v>156322773.03999901</v>
          </cell>
        </row>
        <row r="462">
          <cell r="A462" t="str">
            <v>354DGU</v>
          </cell>
          <cell r="B462" t="str">
            <v>354</v>
          </cell>
          <cell r="D462">
            <v>126955767.545</v>
          </cell>
          <cell r="F462" t="str">
            <v>354DGU</v>
          </cell>
          <cell r="G462" t="str">
            <v>354</v>
          </cell>
          <cell r="I462">
            <v>126955767.545</v>
          </cell>
        </row>
        <row r="463">
          <cell r="A463" t="str">
            <v>354SG</v>
          </cell>
          <cell r="B463" t="str">
            <v>354</v>
          </cell>
          <cell r="D463">
            <v>241513705.38499901</v>
          </cell>
          <cell r="F463" t="str">
            <v>354SG</v>
          </cell>
          <cell r="G463" t="str">
            <v>354</v>
          </cell>
          <cell r="I463">
            <v>241513705.38499901</v>
          </cell>
        </row>
        <row r="464">
          <cell r="A464" t="str">
            <v>355DGP</v>
          </cell>
          <cell r="B464" t="str">
            <v>355</v>
          </cell>
          <cell r="D464">
            <v>60798434.766991667</v>
          </cell>
          <cell r="F464" t="str">
            <v>355DGP</v>
          </cell>
          <cell r="G464" t="str">
            <v>355</v>
          </cell>
          <cell r="I464">
            <v>60798434.766991667</v>
          </cell>
        </row>
        <row r="465">
          <cell r="A465" t="str">
            <v>355DGU</v>
          </cell>
          <cell r="B465" t="str">
            <v>355</v>
          </cell>
          <cell r="D465">
            <v>110616176.45149766</v>
          </cell>
          <cell r="F465" t="str">
            <v>355DGU</v>
          </cell>
          <cell r="G465" t="str">
            <v>355</v>
          </cell>
          <cell r="I465">
            <v>110616176.45149766</v>
          </cell>
        </row>
        <row r="466">
          <cell r="A466" t="str">
            <v>355SG</v>
          </cell>
          <cell r="B466" t="str">
            <v>355</v>
          </cell>
          <cell r="D466">
            <v>1582723037.6994658</v>
          </cell>
          <cell r="F466" t="str">
            <v>355SG</v>
          </cell>
          <cell r="G466" t="str">
            <v>355</v>
          </cell>
          <cell r="I466">
            <v>1582723037.6994658</v>
          </cell>
        </row>
        <row r="467">
          <cell r="A467" t="str">
            <v>356DGP</v>
          </cell>
          <cell r="B467" t="str">
            <v>356</v>
          </cell>
          <cell r="D467">
            <v>195636129.035</v>
          </cell>
          <cell r="F467" t="str">
            <v>356DGP</v>
          </cell>
          <cell r="G467" t="str">
            <v>356</v>
          </cell>
          <cell r="I467">
            <v>195636129.035</v>
          </cell>
        </row>
        <row r="468">
          <cell r="A468" t="str">
            <v>356DGU</v>
          </cell>
          <cell r="B468" t="str">
            <v>356</v>
          </cell>
          <cell r="D468">
            <v>158680566.84</v>
          </cell>
          <cell r="F468" t="str">
            <v>356DGU</v>
          </cell>
          <cell r="G468" t="str">
            <v>356</v>
          </cell>
          <cell r="I468">
            <v>158680566.84</v>
          </cell>
        </row>
        <row r="469">
          <cell r="A469" t="str">
            <v>356SG</v>
          </cell>
          <cell r="B469" t="str">
            <v>356</v>
          </cell>
          <cell r="D469">
            <v>396803327.02499902</v>
          </cell>
          <cell r="F469" t="str">
            <v>356SG</v>
          </cell>
          <cell r="G469" t="str">
            <v>356</v>
          </cell>
          <cell r="I469">
            <v>396803327.02499902</v>
          </cell>
        </row>
        <row r="470">
          <cell r="A470" t="str">
            <v>357DGP</v>
          </cell>
          <cell r="B470" t="str">
            <v>357</v>
          </cell>
          <cell r="D470">
            <v>6370.99</v>
          </cell>
          <cell r="F470" t="str">
            <v>357DGP</v>
          </cell>
          <cell r="G470" t="str">
            <v>357</v>
          </cell>
          <cell r="I470">
            <v>6370.99</v>
          </cell>
        </row>
        <row r="471">
          <cell r="A471" t="str">
            <v>357DGU</v>
          </cell>
          <cell r="B471" t="str">
            <v>357</v>
          </cell>
          <cell r="D471">
            <v>91650.59</v>
          </cell>
          <cell r="F471" t="str">
            <v>357DGU</v>
          </cell>
          <cell r="G471" t="str">
            <v>357</v>
          </cell>
          <cell r="I471">
            <v>91650.59</v>
          </cell>
        </row>
        <row r="472">
          <cell r="A472" t="str">
            <v>357SG</v>
          </cell>
          <cell r="B472" t="str">
            <v>357</v>
          </cell>
          <cell r="D472">
            <v>3144189.5249999999</v>
          </cell>
          <cell r="F472" t="str">
            <v>357SG</v>
          </cell>
          <cell r="G472" t="str">
            <v>357</v>
          </cell>
          <cell r="I472">
            <v>3144189.5249999999</v>
          </cell>
        </row>
        <row r="473">
          <cell r="A473" t="str">
            <v>358DGU</v>
          </cell>
          <cell r="B473" t="str">
            <v>358</v>
          </cell>
          <cell r="D473">
            <v>1087552.1399999999</v>
          </cell>
          <cell r="F473" t="str">
            <v>358DGU</v>
          </cell>
          <cell r="G473" t="str">
            <v>358</v>
          </cell>
          <cell r="I473">
            <v>1087552.1399999999</v>
          </cell>
        </row>
        <row r="474">
          <cell r="A474" t="str">
            <v>358SG</v>
          </cell>
          <cell r="B474" t="str">
            <v>358</v>
          </cell>
          <cell r="D474">
            <v>6442171.5499999998</v>
          </cell>
          <cell r="F474" t="str">
            <v>358SG</v>
          </cell>
          <cell r="G474" t="str">
            <v>358</v>
          </cell>
          <cell r="I474">
            <v>6442171.5499999998</v>
          </cell>
        </row>
        <row r="475">
          <cell r="A475" t="str">
            <v>359DGP</v>
          </cell>
          <cell r="B475" t="str">
            <v>359</v>
          </cell>
          <cell r="D475">
            <v>1863031.54</v>
          </cell>
          <cell r="F475" t="str">
            <v>359DGP</v>
          </cell>
          <cell r="G475" t="str">
            <v>359</v>
          </cell>
          <cell r="I475">
            <v>1863031.54</v>
          </cell>
        </row>
        <row r="476">
          <cell r="A476" t="str">
            <v>359DGU</v>
          </cell>
          <cell r="B476" t="str">
            <v>359</v>
          </cell>
          <cell r="D476">
            <v>440513.21</v>
          </cell>
          <cell r="F476" t="str">
            <v>359DGU</v>
          </cell>
          <cell r="G476" t="str">
            <v>359</v>
          </cell>
          <cell r="I476">
            <v>440513.21</v>
          </cell>
        </row>
        <row r="477">
          <cell r="A477" t="str">
            <v>359SG</v>
          </cell>
          <cell r="B477" t="str">
            <v>359</v>
          </cell>
          <cell r="D477">
            <v>9201900.1849999893</v>
          </cell>
          <cell r="F477" t="str">
            <v>359SG</v>
          </cell>
          <cell r="G477" t="str">
            <v>359</v>
          </cell>
          <cell r="I477">
            <v>9201900.1849999893</v>
          </cell>
        </row>
        <row r="478">
          <cell r="A478" t="str">
            <v>360CA</v>
          </cell>
          <cell r="B478" t="str">
            <v>360</v>
          </cell>
          <cell r="D478">
            <v>1552328.8066236139</v>
          </cell>
          <cell r="F478" t="str">
            <v>360CA</v>
          </cell>
          <cell r="G478" t="str">
            <v>360</v>
          </cell>
          <cell r="I478">
            <v>1552328.8066236139</v>
          </cell>
        </row>
        <row r="479">
          <cell r="A479" t="str">
            <v>360ID</v>
          </cell>
          <cell r="B479" t="str">
            <v>360</v>
          </cell>
          <cell r="D479">
            <v>1484965.564300772</v>
          </cell>
          <cell r="F479" t="str">
            <v>360ID</v>
          </cell>
          <cell r="G479" t="str">
            <v>360</v>
          </cell>
          <cell r="I479">
            <v>1484965.564300772</v>
          </cell>
        </row>
        <row r="480">
          <cell r="A480" t="str">
            <v>360OR</v>
          </cell>
          <cell r="B480" t="str">
            <v>360</v>
          </cell>
          <cell r="D480">
            <v>12960552.550837522</v>
          </cell>
          <cell r="F480" t="str">
            <v>360OR</v>
          </cell>
          <cell r="G480" t="str">
            <v>360</v>
          </cell>
          <cell r="I480">
            <v>12960552.550837522</v>
          </cell>
        </row>
        <row r="481">
          <cell r="A481" t="str">
            <v>360UT</v>
          </cell>
          <cell r="B481" t="str">
            <v>360</v>
          </cell>
          <cell r="D481">
            <v>32307274.706454258</v>
          </cell>
          <cell r="F481" t="str">
            <v>360UT</v>
          </cell>
          <cell r="G481" t="str">
            <v>360</v>
          </cell>
          <cell r="I481">
            <v>32307274.706454258</v>
          </cell>
        </row>
        <row r="482">
          <cell r="A482" t="str">
            <v>360WA</v>
          </cell>
          <cell r="B482" t="str">
            <v>360</v>
          </cell>
          <cell r="D482">
            <v>1782030.7773526777</v>
          </cell>
          <cell r="F482" t="str">
            <v>360WA</v>
          </cell>
          <cell r="G482" t="str">
            <v>360</v>
          </cell>
          <cell r="I482">
            <v>1782030.7773526777</v>
          </cell>
        </row>
        <row r="483">
          <cell r="A483" t="str">
            <v>360WYP</v>
          </cell>
          <cell r="B483" t="str">
            <v>360</v>
          </cell>
          <cell r="D483">
            <v>3071680.2290274072</v>
          </cell>
          <cell r="F483" t="str">
            <v>360WYP</v>
          </cell>
          <cell r="G483" t="str">
            <v>360</v>
          </cell>
          <cell r="I483">
            <v>3071680.2290274072</v>
          </cell>
        </row>
        <row r="484">
          <cell r="A484" t="str">
            <v>360WYU</v>
          </cell>
          <cell r="B484" t="str">
            <v>360</v>
          </cell>
          <cell r="D484">
            <v>1781497.02</v>
          </cell>
          <cell r="F484" t="str">
            <v>360WYU</v>
          </cell>
          <cell r="G484" t="str">
            <v>360</v>
          </cell>
          <cell r="I484">
            <v>1781497.02</v>
          </cell>
        </row>
        <row r="485">
          <cell r="A485" t="str">
            <v>361CA</v>
          </cell>
          <cell r="B485" t="str">
            <v>361</v>
          </cell>
          <cell r="D485">
            <v>2182404.7481903643</v>
          </cell>
          <cell r="F485" t="str">
            <v>361CA</v>
          </cell>
          <cell r="G485" t="str">
            <v>361</v>
          </cell>
          <cell r="I485">
            <v>2182404.7481903643</v>
          </cell>
        </row>
        <row r="486">
          <cell r="A486" t="str">
            <v>361ID</v>
          </cell>
          <cell r="B486" t="str">
            <v>361</v>
          </cell>
          <cell r="D486">
            <v>1678573.5241907036</v>
          </cell>
          <cell r="F486" t="str">
            <v>361ID</v>
          </cell>
          <cell r="G486" t="str">
            <v>361</v>
          </cell>
          <cell r="I486">
            <v>1678573.5241907036</v>
          </cell>
        </row>
        <row r="487">
          <cell r="A487" t="str">
            <v>361OR</v>
          </cell>
          <cell r="B487" t="str">
            <v>361</v>
          </cell>
          <cell r="D487">
            <v>17838497.506593086</v>
          </cell>
          <cell r="F487" t="str">
            <v>361OR</v>
          </cell>
          <cell r="G487" t="str">
            <v>361</v>
          </cell>
          <cell r="I487">
            <v>17838497.506593086</v>
          </cell>
        </row>
        <row r="488">
          <cell r="A488" t="str">
            <v>361UT</v>
          </cell>
          <cell r="B488" t="str">
            <v>361</v>
          </cell>
          <cell r="D488">
            <v>36657548.787634119</v>
          </cell>
          <cell r="F488" t="str">
            <v>361UT</v>
          </cell>
          <cell r="G488" t="str">
            <v>361</v>
          </cell>
          <cell r="I488">
            <v>36657548.787634119</v>
          </cell>
        </row>
        <row r="489">
          <cell r="A489" t="str">
            <v>361WA</v>
          </cell>
          <cell r="B489" t="str">
            <v>361</v>
          </cell>
          <cell r="D489">
            <v>2594917.988214646</v>
          </cell>
          <cell r="F489" t="str">
            <v>361WA</v>
          </cell>
          <cell r="G489" t="str">
            <v>361</v>
          </cell>
          <cell r="I489">
            <v>2594917.988214646</v>
          </cell>
        </row>
        <row r="490">
          <cell r="A490" t="str">
            <v>361WYP</v>
          </cell>
          <cell r="B490" t="str">
            <v>361</v>
          </cell>
          <cell r="D490">
            <v>8847761.736032933</v>
          </cell>
          <cell r="F490" t="str">
            <v>361WYP</v>
          </cell>
          <cell r="G490" t="str">
            <v>361</v>
          </cell>
          <cell r="I490">
            <v>8847761.736032933</v>
          </cell>
        </row>
        <row r="491">
          <cell r="A491" t="str">
            <v>361WYU</v>
          </cell>
          <cell r="B491" t="str">
            <v>361</v>
          </cell>
          <cell r="D491">
            <v>169426.30499999999</v>
          </cell>
          <cell r="F491" t="str">
            <v>361WYU</v>
          </cell>
          <cell r="G491" t="str">
            <v>361</v>
          </cell>
          <cell r="I491">
            <v>169426.30499999999</v>
          </cell>
        </row>
        <row r="492">
          <cell r="A492" t="str">
            <v>362CA</v>
          </cell>
          <cell r="B492" t="str">
            <v>362</v>
          </cell>
          <cell r="D492">
            <v>23496006.024350997</v>
          </cell>
          <cell r="F492" t="str">
            <v>362CA</v>
          </cell>
          <cell r="G492" t="str">
            <v>362</v>
          </cell>
          <cell r="I492">
            <v>23496006.024350997</v>
          </cell>
        </row>
        <row r="493">
          <cell r="A493" t="str">
            <v>362ID</v>
          </cell>
          <cell r="B493" t="str">
            <v>362</v>
          </cell>
          <cell r="D493">
            <v>28988317.269599341</v>
          </cell>
          <cell r="F493" t="str">
            <v>362ID</v>
          </cell>
          <cell r="G493" t="str">
            <v>362</v>
          </cell>
          <cell r="I493">
            <v>28988317.269599341</v>
          </cell>
        </row>
        <row r="494">
          <cell r="A494" t="str">
            <v>362OR</v>
          </cell>
          <cell r="B494" t="str">
            <v>362</v>
          </cell>
          <cell r="D494">
            <v>205946967.25649929</v>
          </cell>
          <cell r="F494" t="str">
            <v>362OR</v>
          </cell>
          <cell r="G494" t="str">
            <v>362</v>
          </cell>
          <cell r="I494">
            <v>205946967.25649929</v>
          </cell>
        </row>
        <row r="495">
          <cell r="A495" t="str">
            <v>362UT</v>
          </cell>
          <cell r="B495" t="str">
            <v>362</v>
          </cell>
          <cell r="D495">
            <v>416651794.78026712</v>
          </cell>
          <cell r="F495" t="str">
            <v>362UT</v>
          </cell>
          <cell r="G495" t="str">
            <v>362</v>
          </cell>
          <cell r="I495">
            <v>416651794.78026712</v>
          </cell>
        </row>
        <row r="496">
          <cell r="A496" t="str">
            <v>362WA</v>
          </cell>
          <cell r="B496" t="str">
            <v>362</v>
          </cell>
          <cell r="D496">
            <v>51057775.591328114</v>
          </cell>
          <cell r="F496" t="str">
            <v>362WA</v>
          </cell>
          <cell r="G496" t="str">
            <v>362</v>
          </cell>
          <cell r="I496">
            <v>51057775.591328114</v>
          </cell>
        </row>
        <row r="497">
          <cell r="A497" t="str">
            <v>362WYP</v>
          </cell>
          <cell r="B497" t="str">
            <v>362</v>
          </cell>
          <cell r="D497">
            <v>108105183.97308849</v>
          </cell>
          <cell r="F497" t="str">
            <v>362WYP</v>
          </cell>
          <cell r="G497" t="str">
            <v>362</v>
          </cell>
          <cell r="I497">
            <v>108105183.97308849</v>
          </cell>
        </row>
        <row r="498">
          <cell r="A498" t="str">
            <v>362WYU</v>
          </cell>
          <cell r="B498" t="str">
            <v>362</v>
          </cell>
          <cell r="D498">
            <v>5897779.125</v>
          </cell>
          <cell r="F498" t="str">
            <v>362WYU</v>
          </cell>
          <cell r="G498" t="str">
            <v>362</v>
          </cell>
          <cell r="I498">
            <v>5897779.125</v>
          </cell>
        </row>
        <row r="499">
          <cell r="A499" t="str">
            <v>363CA</v>
          </cell>
          <cell r="B499" t="str">
            <v>363</v>
          </cell>
          <cell r="D499">
            <v>1958.6310569662171</v>
          </cell>
          <cell r="F499" t="str">
            <v>363CA</v>
          </cell>
          <cell r="G499" t="str">
            <v>363</v>
          </cell>
          <cell r="I499">
            <v>1958.6310569662171</v>
          </cell>
        </row>
        <row r="500">
          <cell r="A500" t="str">
            <v>363ID</v>
          </cell>
          <cell r="B500" t="str">
            <v>363</v>
          </cell>
          <cell r="D500">
            <v>2169.3496037363152</v>
          </cell>
          <cell r="F500" t="str">
            <v>363ID</v>
          </cell>
          <cell r="G500" t="str">
            <v>363</v>
          </cell>
          <cell r="I500">
            <v>2169.3496037363152</v>
          </cell>
        </row>
        <row r="501">
          <cell r="A501" t="str">
            <v>363OR</v>
          </cell>
          <cell r="B501" t="str">
            <v>363</v>
          </cell>
          <cell r="D501">
            <v>15090.845210612197</v>
          </cell>
          <cell r="F501" t="str">
            <v>363OR</v>
          </cell>
          <cell r="G501" t="str">
            <v>363</v>
          </cell>
          <cell r="I501">
            <v>15090.845210612197</v>
          </cell>
        </row>
        <row r="502">
          <cell r="A502" t="str">
            <v>363UT</v>
          </cell>
          <cell r="B502" t="str">
            <v>363</v>
          </cell>
          <cell r="D502">
            <v>786458.72185707325</v>
          </cell>
          <cell r="F502" t="str">
            <v>363UT</v>
          </cell>
          <cell r="G502" t="str">
            <v>363</v>
          </cell>
          <cell r="I502">
            <v>786458.72185707325</v>
          </cell>
        </row>
        <row r="503">
          <cell r="A503" t="str">
            <v>363WA</v>
          </cell>
          <cell r="B503" t="str">
            <v>363</v>
          </cell>
          <cell r="D503">
            <v>4162.7269387082461</v>
          </cell>
          <cell r="F503" t="str">
            <v>363WA</v>
          </cell>
          <cell r="G503" t="str">
            <v>363</v>
          </cell>
          <cell r="I503">
            <v>4162.7269387082461</v>
          </cell>
        </row>
        <row r="504">
          <cell r="A504" t="str">
            <v>363WYP</v>
          </cell>
          <cell r="B504" t="str">
            <v>363</v>
          </cell>
          <cell r="D504">
            <v>8038.8623412034794</v>
          </cell>
          <cell r="F504" t="str">
            <v>363WYP</v>
          </cell>
          <cell r="G504" t="str">
            <v>363</v>
          </cell>
          <cell r="I504">
            <v>8038.8623412034794</v>
          </cell>
        </row>
        <row r="505">
          <cell r="A505" t="str">
            <v>364CA</v>
          </cell>
          <cell r="B505" t="str">
            <v>364</v>
          </cell>
          <cell r="D505">
            <v>51713195.806937888</v>
          </cell>
          <cell r="F505" t="str">
            <v>364CA</v>
          </cell>
          <cell r="G505" t="str">
            <v>364</v>
          </cell>
          <cell r="I505">
            <v>51713195.806937888</v>
          </cell>
        </row>
        <row r="506">
          <cell r="A506" t="str">
            <v>364ID</v>
          </cell>
          <cell r="B506" t="str">
            <v>364</v>
          </cell>
          <cell r="D506">
            <v>63435042.392047428</v>
          </cell>
          <cell r="F506" t="str">
            <v>364ID</v>
          </cell>
          <cell r="G506" t="str">
            <v>364</v>
          </cell>
          <cell r="I506">
            <v>63435042.392047428</v>
          </cell>
        </row>
        <row r="507">
          <cell r="A507" t="str">
            <v>364OR</v>
          </cell>
          <cell r="B507" t="str">
            <v>364</v>
          </cell>
          <cell r="D507">
            <v>327111747.11679828</v>
          </cell>
          <cell r="F507" t="str">
            <v>364OR</v>
          </cell>
          <cell r="G507" t="str">
            <v>364</v>
          </cell>
          <cell r="I507">
            <v>327111747.11679828</v>
          </cell>
        </row>
        <row r="508">
          <cell r="A508" t="str">
            <v>364UT</v>
          </cell>
          <cell r="B508" t="str">
            <v>364</v>
          </cell>
          <cell r="D508">
            <v>320360422.49363357</v>
          </cell>
          <cell r="F508" t="str">
            <v>364UT</v>
          </cell>
          <cell r="G508" t="str">
            <v>364</v>
          </cell>
          <cell r="I508">
            <v>320360422.49363357</v>
          </cell>
        </row>
        <row r="509">
          <cell r="A509" t="str">
            <v>364WA</v>
          </cell>
          <cell r="B509" t="str">
            <v>364</v>
          </cell>
          <cell r="D509">
            <v>91896750.370423347</v>
          </cell>
          <cell r="F509" t="str">
            <v>364WA</v>
          </cell>
          <cell r="G509" t="str">
            <v>364</v>
          </cell>
          <cell r="I509">
            <v>91896750.370423347</v>
          </cell>
        </row>
        <row r="510">
          <cell r="A510" t="str">
            <v>364WYP</v>
          </cell>
          <cell r="B510" t="str">
            <v>364</v>
          </cell>
          <cell r="D510">
            <v>96818044.712058231</v>
          </cell>
          <cell r="F510" t="str">
            <v>364WYP</v>
          </cell>
          <cell r="G510" t="str">
            <v>364</v>
          </cell>
          <cell r="I510">
            <v>96818044.712058231</v>
          </cell>
        </row>
        <row r="511">
          <cell r="A511" t="str">
            <v>364WYU</v>
          </cell>
          <cell r="B511" t="str">
            <v>364</v>
          </cell>
          <cell r="D511">
            <v>17154525.59</v>
          </cell>
          <cell r="F511" t="str">
            <v>364WYU</v>
          </cell>
          <cell r="G511" t="str">
            <v>364</v>
          </cell>
          <cell r="I511">
            <v>17154525.59</v>
          </cell>
        </row>
        <row r="512">
          <cell r="A512" t="str">
            <v>365CA</v>
          </cell>
          <cell r="B512" t="str">
            <v>365</v>
          </cell>
          <cell r="D512">
            <v>33646350.025283486</v>
          </cell>
          <cell r="F512" t="str">
            <v>365CA</v>
          </cell>
          <cell r="G512" t="str">
            <v>365</v>
          </cell>
          <cell r="I512">
            <v>33646350.025283486</v>
          </cell>
        </row>
        <row r="513">
          <cell r="A513" t="str">
            <v>365ID</v>
          </cell>
          <cell r="B513" t="str">
            <v>365</v>
          </cell>
          <cell r="D513">
            <v>35662152.926095948</v>
          </cell>
          <cell r="F513" t="str">
            <v>365ID</v>
          </cell>
          <cell r="G513" t="str">
            <v>365</v>
          </cell>
          <cell r="I513">
            <v>35662152.926095948</v>
          </cell>
        </row>
        <row r="514">
          <cell r="A514" t="str">
            <v>365OR</v>
          </cell>
          <cell r="B514" t="str">
            <v>365</v>
          </cell>
          <cell r="D514">
            <v>236681930.59367025</v>
          </cell>
          <cell r="F514" t="str">
            <v>365OR</v>
          </cell>
          <cell r="G514" t="str">
            <v>365</v>
          </cell>
          <cell r="I514">
            <v>236681930.59367025</v>
          </cell>
        </row>
        <row r="515">
          <cell r="A515" t="str">
            <v>365UT</v>
          </cell>
          <cell r="B515" t="str">
            <v>365</v>
          </cell>
          <cell r="D515">
            <v>217977190.74807382</v>
          </cell>
          <cell r="F515" t="str">
            <v>365UT</v>
          </cell>
          <cell r="G515" t="str">
            <v>365</v>
          </cell>
          <cell r="I515">
            <v>217977190.74807382</v>
          </cell>
        </row>
        <row r="516">
          <cell r="A516" t="str">
            <v>365WA</v>
          </cell>
          <cell r="B516" t="str">
            <v>365</v>
          </cell>
          <cell r="D516">
            <v>59915268.996392883</v>
          </cell>
          <cell r="F516" t="str">
            <v>365WA</v>
          </cell>
          <cell r="G516" t="str">
            <v>365</v>
          </cell>
          <cell r="I516">
            <v>59915268.996392883</v>
          </cell>
        </row>
        <row r="517">
          <cell r="A517" t="str">
            <v>365WYP</v>
          </cell>
          <cell r="B517" t="str">
            <v>365</v>
          </cell>
          <cell r="D517">
            <v>85434148.927868426</v>
          </cell>
          <cell r="F517" t="str">
            <v>365WYP</v>
          </cell>
          <cell r="G517" t="str">
            <v>365</v>
          </cell>
          <cell r="I517">
            <v>85434148.927868426</v>
          </cell>
        </row>
        <row r="518">
          <cell r="A518" t="str">
            <v>365WYU</v>
          </cell>
          <cell r="B518" t="str">
            <v>365</v>
          </cell>
          <cell r="D518">
            <v>10514070.5949999</v>
          </cell>
          <cell r="F518" t="str">
            <v>365WYU</v>
          </cell>
          <cell r="G518" t="str">
            <v>365</v>
          </cell>
          <cell r="I518">
            <v>10514070.5949999</v>
          </cell>
        </row>
        <row r="519">
          <cell r="A519" t="str">
            <v>366CA</v>
          </cell>
          <cell r="B519" t="str">
            <v>366</v>
          </cell>
          <cell r="D519">
            <v>15866449.465371504</v>
          </cell>
          <cell r="F519" t="str">
            <v>366CA</v>
          </cell>
          <cell r="G519" t="str">
            <v>366</v>
          </cell>
          <cell r="I519">
            <v>15866449.465371504</v>
          </cell>
        </row>
        <row r="520">
          <cell r="A520" t="str">
            <v>366ID</v>
          </cell>
          <cell r="B520" t="str">
            <v>366</v>
          </cell>
          <cell r="D520">
            <v>8185569.5438979361</v>
          </cell>
          <cell r="F520" t="str">
            <v>366ID</v>
          </cell>
          <cell r="G520" t="str">
            <v>366</v>
          </cell>
          <cell r="I520">
            <v>8185569.5438979361</v>
          </cell>
        </row>
        <row r="521">
          <cell r="A521" t="str">
            <v>366OR</v>
          </cell>
          <cell r="B521" t="str">
            <v>366</v>
          </cell>
          <cell r="D521">
            <v>86706868.670452282</v>
          </cell>
          <cell r="F521" t="str">
            <v>366OR</v>
          </cell>
          <cell r="G521" t="str">
            <v>366</v>
          </cell>
          <cell r="I521">
            <v>86706868.670452282</v>
          </cell>
        </row>
        <row r="522">
          <cell r="A522" t="str">
            <v>366UT</v>
          </cell>
          <cell r="B522" t="str">
            <v>366</v>
          </cell>
          <cell r="D522">
            <v>165712109.02229041</v>
          </cell>
          <cell r="F522" t="str">
            <v>366UT</v>
          </cell>
          <cell r="G522" t="str">
            <v>366</v>
          </cell>
          <cell r="I522">
            <v>165712109.02229041</v>
          </cell>
        </row>
        <row r="523">
          <cell r="A523" t="str">
            <v>366WA</v>
          </cell>
          <cell r="B523" t="str">
            <v>366</v>
          </cell>
          <cell r="D523">
            <v>16753831.650398815</v>
          </cell>
          <cell r="F523" t="str">
            <v>366WA</v>
          </cell>
          <cell r="G523" t="str">
            <v>366</v>
          </cell>
          <cell r="I523">
            <v>16753831.650398815</v>
          </cell>
        </row>
        <row r="524">
          <cell r="A524" t="str">
            <v>366WYP</v>
          </cell>
          <cell r="B524" t="str">
            <v>366</v>
          </cell>
          <cell r="D524">
            <v>14941266.326215724</v>
          </cell>
          <cell r="F524" t="str">
            <v>366WYP</v>
          </cell>
          <cell r="G524" t="str">
            <v>366</v>
          </cell>
          <cell r="I524">
            <v>14941266.326215724</v>
          </cell>
        </row>
        <row r="525">
          <cell r="A525" t="str">
            <v>366WYU</v>
          </cell>
          <cell r="B525" t="str">
            <v>366</v>
          </cell>
          <cell r="D525">
            <v>3702055.6949999998</v>
          </cell>
          <cell r="F525" t="str">
            <v>366WYU</v>
          </cell>
          <cell r="G525" t="str">
            <v>366</v>
          </cell>
          <cell r="I525">
            <v>3702055.6949999998</v>
          </cell>
        </row>
        <row r="526">
          <cell r="A526" t="str">
            <v>367CA</v>
          </cell>
          <cell r="B526" t="str">
            <v>367</v>
          </cell>
          <cell r="D526">
            <v>18359237.616401553</v>
          </cell>
          <cell r="F526" t="str">
            <v>367CA</v>
          </cell>
          <cell r="G526" t="str">
            <v>367</v>
          </cell>
          <cell r="I526">
            <v>18359237.616401553</v>
          </cell>
        </row>
        <row r="527">
          <cell r="A527" t="str">
            <v>367ID</v>
          </cell>
          <cell r="B527" t="str">
            <v>367</v>
          </cell>
          <cell r="D527">
            <v>25608236.495612584</v>
          </cell>
          <cell r="F527" t="str">
            <v>367ID</v>
          </cell>
          <cell r="G527" t="str">
            <v>367</v>
          </cell>
          <cell r="I527">
            <v>25608236.495612584</v>
          </cell>
        </row>
        <row r="528">
          <cell r="A528" t="str">
            <v>367OR</v>
          </cell>
          <cell r="B528" t="str">
            <v>367</v>
          </cell>
          <cell r="D528">
            <v>163678508.19384798</v>
          </cell>
          <cell r="F528" t="str">
            <v>367OR</v>
          </cell>
          <cell r="G528" t="str">
            <v>367</v>
          </cell>
          <cell r="I528">
            <v>163678508.19384798</v>
          </cell>
        </row>
        <row r="529">
          <cell r="A529" t="str">
            <v>367UT</v>
          </cell>
          <cell r="B529" t="str">
            <v>367</v>
          </cell>
          <cell r="D529">
            <v>465838295.76859236</v>
          </cell>
          <cell r="F529" t="str">
            <v>367UT</v>
          </cell>
          <cell r="G529" t="str">
            <v>367</v>
          </cell>
          <cell r="I529">
            <v>465838295.76859236</v>
          </cell>
        </row>
        <row r="530">
          <cell r="A530" t="str">
            <v>367WA</v>
          </cell>
          <cell r="B530" t="str">
            <v>367</v>
          </cell>
          <cell r="D530">
            <v>24364020.123333201</v>
          </cell>
          <cell r="F530" t="str">
            <v>367WA</v>
          </cell>
          <cell r="G530" t="str">
            <v>367</v>
          </cell>
          <cell r="I530">
            <v>24364020.123333201</v>
          </cell>
        </row>
        <row r="531">
          <cell r="A531" t="str">
            <v>367WYP</v>
          </cell>
          <cell r="B531" t="str">
            <v>367</v>
          </cell>
          <cell r="D531">
            <v>36449621.789718688</v>
          </cell>
          <cell r="F531" t="str">
            <v>367WYP</v>
          </cell>
          <cell r="G531" t="str">
            <v>367</v>
          </cell>
          <cell r="I531">
            <v>36449621.789718688</v>
          </cell>
        </row>
        <row r="532">
          <cell r="A532" t="str">
            <v>367WYU</v>
          </cell>
          <cell r="B532" t="str">
            <v>367</v>
          </cell>
          <cell r="D532">
            <v>15969340.59</v>
          </cell>
          <cell r="F532" t="str">
            <v>367WYU</v>
          </cell>
          <cell r="G532" t="str">
            <v>367</v>
          </cell>
          <cell r="I532">
            <v>15969340.59</v>
          </cell>
        </row>
        <row r="533">
          <cell r="A533" t="str">
            <v>368CA</v>
          </cell>
          <cell r="B533" t="str">
            <v>368</v>
          </cell>
          <cell r="D533">
            <v>48440561.394316375</v>
          </cell>
          <cell r="F533" t="str">
            <v>368CA</v>
          </cell>
          <cell r="G533" t="str">
            <v>368</v>
          </cell>
          <cell r="I533">
            <v>48440561.394316375</v>
          </cell>
        </row>
        <row r="534">
          <cell r="A534" t="str">
            <v>368ID</v>
          </cell>
          <cell r="B534" t="str">
            <v>368</v>
          </cell>
          <cell r="D534">
            <v>68557859.600268349</v>
          </cell>
          <cell r="F534" t="str">
            <v>368ID</v>
          </cell>
          <cell r="G534" t="str">
            <v>368</v>
          </cell>
          <cell r="I534">
            <v>68557859.600268349</v>
          </cell>
        </row>
        <row r="535">
          <cell r="A535" t="str">
            <v>368OR</v>
          </cell>
          <cell r="B535" t="str">
            <v>368</v>
          </cell>
          <cell r="D535">
            <v>395991797.79441935</v>
          </cell>
          <cell r="F535" t="str">
            <v>368OR</v>
          </cell>
          <cell r="G535" t="str">
            <v>368</v>
          </cell>
          <cell r="I535">
            <v>395991797.79441935</v>
          </cell>
        </row>
        <row r="536">
          <cell r="A536" t="str">
            <v>368UT</v>
          </cell>
          <cell r="B536" t="str">
            <v>368</v>
          </cell>
          <cell r="D536">
            <v>424721275.54738104</v>
          </cell>
          <cell r="F536" t="str">
            <v>368UT</v>
          </cell>
          <cell r="G536" t="str">
            <v>368</v>
          </cell>
          <cell r="I536">
            <v>424721275.54738104</v>
          </cell>
        </row>
        <row r="537">
          <cell r="A537" t="str">
            <v>368WA</v>
          </cell>
          <cell r="B537" t="str">
            <v>368</v>
          </cell>
          <cell r="D537">
            <v>98182840.955613852</v>
          </cell>
          <cell r="F537" t="str">
            <v>368WA</v>
          </cell>
          <cell r="G537" t="str">
            <v>368</v>
          </cell>
          <cell r="I537">
            <v>98182840.955613852</v>
          </cell>
        </row>
        <row r="538">
          <cell r="A538" t="str">
            <v>368WYP</v>
          </cell>
          <cell r="B538" t="str">
            <v>368</v>
          </cell>
          <cell r="D538">
            <v>85053880.934405163</v>
          </cell>
          <cell r="F538" t="str">
            <v>368WYP</v>
          </cell>
          <cell r="G538" t="str">
            <v>368</v>
          </cell>
          <cell r="I538">
            <v>85053880.934405163</v>
          </cell>
        </row>
        <row r="539">
          <cell r="A539" t="str">
            <v>368WYU</v>
          </cell>
          <cell r="B539" t="str">
            <v>368</v>
          </cell>
          <cell r="D539">
            <v>12052622.605</v>
          </cell>
          <cell r="F539" t="str">
            <v>368WYU</v>
          </cell>
          <cell r="G539" t="str">
            <v>368</v>
          </cell>
          <cell r="I539">
            <v>12052622.605</v>
          </cell>
        </row>
        <row r="540">
          <cell r="A540" t="str">
            <v>369CA</v>
          </cell>
          <cell r="B540" t="str">
            <v>369</v>
          </cell>
          <cell r="D540">
            <v>23544148.803492665</v>
          </cell>
          <cell r="F540" t="str">
            <v>369CA</v>
          </cell>
          <cell r="G540" t="str">
            <v>369</v>
          </cell>
          <cell r="I540">
            <v>23544148.803492665</v>
          </cell>
        </row>
        <row r="541">
          <cell r="A541" t="str">
            <v>369ID</v>
          </cell>
          <cell r="B541" t="str">
            <v>369</v>
          </cell>
          <cell r="D541">
            <v>29405571.877922412</v>
          </cell>
          <cell r="F541" t="str">
            <v>369ID</v>
          </cell>
          <cell r="G541" t="str">
            <v>369</v>
          </cell>
          <cell r="I541">
            <v>29405571.877922412</v>
          </cell>
        </row>
        <row r="542">
          <cell r="A542" t="str">
            <v>369OR</v>
          </cell>
          <cell r="B542" t="str">
            <v>369</v>
          </cell>
          <cell r="D542">
            <v>223593034.66293326</v>
          </cell>
          <cell r="F542" t="str">
            <v>369OR</v>
          </cell>
          <cell r="G542" t="str">
            <v>369</v>
          </cell>
          <cell r="I542">
            <v>223593034.66293326</v>
          </cell>
        </row>
        <row r="543">
          <cell r="A543" t="str">
            <v>369UT</v>
          </cell>
          <cell r="B543" t="str">
            <v>369</v>
          </cell>
          <cell r="D543">
            <v>223963422.23365638</v>
          </cell>
          <cell r="F543" t="str">
            <v>369UT</v>
          </cell>
          <cell r="G543" t="str">
            <v>369</v>
          </cell>
          <cell r="I543">
            <v>223963422.23365638</v>
          </cell>
        </row>
        <row r="544">
          <cell r="A544" t="str">
            <v>369WA</v>
          </cell>
          <cell r="B544" t="str">
            <v>369</v>
          </cell>
          <cell r="D544">
            <v>50308277.956520304</v>
          </cell>
          <cell r="F544" t="str">
            <v>369WA</v>
          </cell>
          <cell r="G544" t="str">
            <v>369</v>
          </cell>
          <cell r="I544">
            <v>50308277.956520304</v>
          </cell>
        </row>
        <row r="545">
          <cell r="A545" t="str">
            <v>369WYP</v>
          </cell>
          <cell r="B545" t="str">
            <v>369</v>
          </cell>
          <cell r="D545">
            <v>41117827.656269863</v>
          </cell>
          <cell r="F545" t="str">
            <v>369WYP</v>
          </cell>
          <cell r="G545" t="str">
            <v>369</v>
          </cell>
          <cell r="I545">
            <v>41117827.656269863</v>
          </cell>
        </row>
        <row r="546">
          <cell r="A546" t="str">
            <v>369WYU</v>
          </cell>
          <cell r="B546" t="str">
            <v>369</v>
          </cell>
          <cell r="D546">
            <v>8910666.4499999899</v>
          </cell>
          <cell r="F546" t="str">
            <v>369WYU</v>
          </cell>
          <cell r="G546" t="str">
            <v>369</v>
          </cell>
          <cell r="I546">
            <v>8910666.4499999899</v>
          </cell>
        </row>
        <row r="547">
          <cell r="A547" t="str">
            <v>370CA</v>
          </cell>
          <cell r="B547" t="str">
            <v>370</v>
          </cell>
          <cell r="D547">
            <v>4426349.3553693639</v>
          </cell>
          <cell r="F547" t="str">
            <v>370CA</v>
          </cell>
          <cell r="G547" t="str">
            <v>370</v>
          </cell>
          <cell r="I547">
            <v>4426349.3553693639</v>
          </cell>
        </row>
        <row r="548">
          <cell r="A548" t="str">
            <v>370ID</v>
          </cell>
          <cell r="B548" t="str">
            <v>370</v>
          </cell>
          <cell r="D548">
            <v>14363359.745528603</v>
          </cell>
          <cell r="F548" t="str">
            <v>370ID</v>
          </cell>
          <cell r="G548" t="str">
            <v>370</v>
          </cell>
          <cell r="I548">
            <v>14363359.745528603</v>
          </cell>
        </row>
        <row r="549">
          <cell r="A549" t="str">
            <v>370OR</v>
          </cell>
          <cell r="B549" t="str">
            <v>370</v>
          </cell>
          <cell r="D549">
            <v>63792374.805469356</v>
          </cell>
          <cell r="F549" t="str">
            <v>370OR</v>
          </cell>
          <cell r="G549" t="str">
            <v>370</v>
          </cell>
          <cell r="I549">
            <v>63792374.805469356</v>
          </cell>
        </row>
        <row r="550">
          <cell r="A550" t="str">
            <v>370UT</v>
          </cell>
          <cell r="B550" t="str">
            <v>370</v>
          </cell>
          <cell r="D550">
            <v>86244188.190347075</v>
          </cell>
          <cell r="F550" t="str">
            <v>370UT</v>
          </cell>
          <cell r="G550" t="str">
            <v>370</v>
          </cell>
          <cell r="I550">
            <v>86244188.190347075</v>
          </cell>
        </row>
        <row r="551">
          <cell r="A551" t="str">
            <v>370WA</v>
          </cell>
          <cell r="B551" t="str">
            <v>370</v>
          </cell>
          <cell r="D551">
            <v>14813098.299992396</v>
          </cell>
          <cell r="F551" t="str">
            <v>370WA</v>
          </cell>
          <cell r="G551" t="str">
            <v>370</v>
          </cell>
          <cell r="I551">
            <v>14813098.299992396</v>
          </cell>
        </row>
        <row r="552">
          <cell r="A552" t="str">
            <v>370WYP</v>
          </cell>
          <cell r="B552" t="str">
            <v>370</v>
          </cell>
          <cell r="D552">
            <v>14631377.632045902</v>
          </cell>
          <cell r="F552" t="str">
            <v>370WYP</v>
          </cell>
          <cell r="G552" t="str">
            <v>370</v>
          </cell>
          <cell r="I552">
            <v>14631377.632045902</v>
          </cell>
        </row>
        <row r="553">
          <cell r="A553" t="str">
            <v>370WYU</v>
          </cell>
          <cell r="B553" t="str">
            <v>370</v>
          </cell>
          <cell r="D553">
            <v>2677297.29</v>
          </cell>
          <cell r="F553" t="str">
            <v>370WYU</v>
          </cell>
          <cell r="G553" t="str">
            <v>370</v>
          </cell>
          <cell r="I553">
            <v>2677297.29</v>
          </cell>
        </row>
        <row r="554">
          <cell r="A554" t="str">
            <v>371CA</v>
          </cell>
          <cell r="B554" t="str">
            <v>371</v>
          </cell>
          <cell r="D554">
            <v>293355.40220145241</v>
          </cell>
          <cell r="F554" t="str">
            <v>371CA</v>
          </cell>
          <cell r="G554" t="str">
            <v>371</v>
          </cell>
          <cell r="I554">
            <v>293355.40220145241</v>
          </cell>
        </row>
        <row r="555">
          <cell r="A555" t="str">
            <v>371ID</v>
          </cell>
          <cell r="B555" t="str">
            <v>371</v>
          </cell>
          <cell r="D555">
            <v>190533.49235283601</v>
          </cell>
          <cell r="F555" t="str">
            <v>371ID</v>
          </cell>
          <cell r="G555" t="str">
            <v>371</v>
          </cell>
          <cell r="I555">
            <v>190533.49235283601</v>
          </cell>
        </row>
        <row r="556">
          <cell r="A556" t="str">
            <v>371OR</v>
          </cell>
          <cell r="B556" t="str">
            <v>371</v>
          </cell>
          <cell r="D556">
            <v>2614369.6295240014</v>
          </cell>
          <cell r="F556" t="str">
            <v>371OR</v>
          </cell>
          <cell r="G556" t="str">
            <v>371</v>
          </cell>
          <cell r="I556">
            <v>2614369.6295240014</v>
          </cell>
        </row>
        <row r="557">
          <cell r="A557" t="str">
            <v>371UT</v>
          </cell>
          <cell r="B557" t="str">
            <v>371</v>
          </cell>
          <cell r="D557">
            <v>4781753.1191215152</v>
          </cell>
          <cell r="F557" t="str">
            <v>371UT</v>
          </cell>
          <cell r="G557" t="str">
            <v>371</v>
          </cell>
          <cell r="I557">
            <v>4781753.1191215152</v>
          </cell>
        </row>
        <row r="558">
          <cell r="A558" t="str">
            <v>371WA</v>
          </cell>
          <cell r="B558" t="str">
            <v>371</v>
          </cell>
          <cell r="D558">
            <v>572630.12704136362</v>
          </cell>
          <cell r="F558" t="str">
            <v>371WA</v>
          </cell>
          <cell r="G558" t="str">
            <v>371</v>
          </cell>
          <cell r="I558">
            <v>572630.12704136362</v>
          </cell>
        </row>
        <row r="559">
          <cell r="A559" t="str">
            <v>371WYP</v>
          </cell>
          <cell r="B559" t="str">
            <v>371</v>
          </cell>
          <cell r="D559">
            <v>863587.54229109874</v>
          </cell>
          <cell r="F559" t="str">
            <v>371WYP</v>
          </cell>
          <cell r="G559" t="str">
            <v>371</v>
          </cell>
          <cell r="I559">
            <v>863587.54229109874</v>
          </cell>
        </row>
        <row r="560">
          <cell r="A560" t="str">
            <v>371WYU</v>
          </cell>
          <cell r="B560" t="str">
            <v>371</v>
          </cell>
          <cell r="D560">
            <v>145997.95000000001</v>
          </cell>
          <cell r="F560" t="str">
            <v>371WYU</v>
          </cell>
          <cell r="G560" t="str">
            <v>371</v>
          </cell>
          <cell r="I560">
            <v>145997.95000000001</v>
          </cell>
        </row>
        <row r="561">
          <cell r="A561" t="str">
            <v>373CA</v>
          </cell>
          <cell r="B561" t="str">
            <v>373</v>
          </cell>
          <cell r="D561">
            <v>819885.66687975707</v>
          </cell>
          <cell r="F561" t="str">
            <v>373CA</v>
          </cell>
          <cell r="G561" t="str">
            <v>373</v>
          </cell>
          <cell r="I561">
            <v>819885.66687975707</v>
          </cell>
        </row>
        <row r="562">
          <cell r="A562" t="str">
            <v>373ID</v>
          </cell>
          <cell r="B562" t="str">
            <v>373</v>
          </cell>
          <cell r="D562">
            <v>779365.99378533883</v>
          </cell>
          <cell r="F562" t="str">
            <v>373ID</v>
          </cell>
          <cell r="G562" t="str">
            <v>373</v>
          </cell>
          <cell r="I562">
            <v>779365.99378533883</v>
          </cell>
        </row>
        <row r="563">
          <cell r="A563" t="str">
            <v>373OR</v>
          </cell>
          <cell r="B563" t="str">
            <v>373</v>
          </cell>
          <cell r="D563">
            <v>22863938.968639214</v>
          </cell>
          <cell r="F563" t="str">
            <v>373OR</v>
          </cell>
          <cell r="G563" t="str">
            <v>373</v>
          </cell>
          <cell r="I563">
            <v>22863938.968639214</v>
          </cell>
        </row>
        <row r="564">
          <cell r="A564" t="str">
            <v>373UT</v>
          </cell>
          <cell r="B564" t="str">
            <v>373</v>
          </cell>
          <cell r="D564">
            <v>27220242.794117875</v>
          </cell>
          <cell r="F564" t="str">
            <v>373UT</v>
          </cell>
          <cell r="G564" t="str">
            <v>373</v>
          </cell>
          <cell r="I564">
            <v>27220242.794117875</v>
          </cell>
        </row>
        <row r="565">
          <cell r="A565" t="str">
            <v>373WA</v>
          </cell>
          <cell r="B565" t="str">
            <v>373</v>
          </cell>
          <cell r="D565">
            <v>4196403.4244475923</v>
          </cell>
          <cell r="F565" t="str">
            <v>373WA</v>
          </cell>
          <cell r="G565" t="str">
            <v>373</v>
          </cell>
          <cell r="I565">
            <v>4196403.4244475923</v>
          </cell>
        </row>
        <row r="566">
          <cell r="A566" t="str">
            <v>373WYP</v>
          </cell>
          <cell r="B566" t="str">
            <v>373</v>
          </cell>
          <cell r="D566">
            <v>7895834.8553853845</v>
          </cell>
          <cell r="F566" t="str">
            <v>373WYP</v>
          </cell>
          <cell r="G566" t="str">
            <v>373</v>
          </cell>
          <cell r="I566">
            <v>7895834.8553853845</v>
          </cell>
        </row>
        <row r="567">
          <cell r="A567" t="str">
            <v>373WYU</v>
          </cell>
          <cell r="B567" t="str">
            <v>373</v>
          </cell>
          <cell r="D567">
            <v>2198084.4</v>
          </cell>
          <cell r="F567" t="str">
            <v>373WYU</v>
          </cell>
          <cell r="G567" t="str">
            <v>373</v>
          </cell>
          <cell r="I567">
            <v>2198084.4</v>
          </cell>
        </row>
        <row r="568">
          <cell r="A568" t="str">
            <v>389CA</v>
          </cell>
          <cell r="B568" t="str">
            <v>389</v>
          </cell>
          <cell r="D568">
            <v>217568.45</v>
          </cell>
          <cell r="F568" t="str">
            <v>389CA</v>
          </cell>
          <cell r="G568" t="str">
            <v>389</v>
          </cell>
          <cell r="I568">
            <v>217568.45</v>
          </cell>
        </row>
        <row r="569">
          <cell r="A569" t="str">
            <v>389CN</v>
          </cell>
          <cell r="B569" t="str">
            <v>389</v>
          </cell>
          <cell r="D569">
            <v>1128505.79</v>
          </cell>
          <cell r="F569" t="str">
            <v>389CN</v>
          </cell>
          <cell r="G569" t="str">
            <v>389</v>
          </cell>
          <cell r="I569">
            <v>1128505.79</v>
          </cell>
        </row>
        <row r="570">
          <cell r="A570" t="str">
            <v>389DGU</v>
          </cell>
          <cell r="B570" t="str">
            <v>389</v>
          </cell>
          <cell r="D570">
            <v>332.32</v>
          </cell>
          <cell r="F570" t="str">
            <v>389DGU</v>
          </cell>
          <cell r="G570" t="str">
            <v>389</v>
          </cell>
          <cell r="I570">
            <v>332.32</v>
          </cell>
        </row>
        <row r="571">
          <cell r="A571" t="str">
            <v>389ID</v>
          </cell>
          <cell r="B571" t="str">
            <v>389</v>
          </cell>
          <cell r="D571">
            <v>197638.82</v>
          </cell>
          <cell r="F571" t="str">
            <v>389ID</v>
          </cell>
          <cell r="G571" t="str">
            <v>389</v>
          </cell>
          <cell r="I571">
            <v>197638.82</v>
          </cell>
        </row>
        <row r="572">
          <cell r="A572" t="str">
            <v>389OR</v>
          </cell>
          <cell r="B572" t="str">
            <v>389</v>
          </cell>
          <cell r="D572">
            <v>3046461.57</v>
          </cell>
          <cell r="F572" t="str">
            <v>389OR</v>
          </cell>
          <cell r="G572" t="str">
            <v>389</v>
          </cell>
          <cell r="I572">
            <v>3046461.57</v>
          </cell>
        </row>
        <row r="573">
          <cell r="A573" t="str">
            <v>389SG</v>
          </cell>
          <cell r="B573" t="str">
            <v>389</v>
          </cell>
          <cell r="D573">
            <v>1227.55</v>
          </cell>
          <cell r="F573" t="str">
            <v>389SG</v>
          </cell>
          <cell r="G573" t="str">
            <v>389</v>
          </cell>
          <cell r="I573">
            <v>1227.55</v>
          </cell>
        </row>
        <row r="574">
          <cell r="A574" t="str">
            <v>389SO</v>
          </cell>
          <cell r="B574" t="str">
            <v>389</v>
          </cell>
          <cell r="D574">
            <v>5598054.8600000003</v>
          </cell>
          <cell r="F574" t="str">
            <v>389SO</v>
          </cell>
          <cell r="G574" t="str">
            <v>389</v>
          </cell>
          <cell r="I574">
            <v>5598054.8600000003</v>
          </cell>
        </row>
        <row r="575">
          <cell r="A575" t="str">
            <v>389UT</v>
          </cell>
          <cell r="B575" t="str">
            <v>389</v>
          </cell>
          <cell r="D575">
            <v>4018474.6749999998</v>
          </cell>
          <cell r="F575" t="str">
            <v>389UT</v>
          </cell>
          <cell r="G575" t="str">
            <v>389</v>
          </cell>
          <cell r="I575">
            <v>4018474.6749999998</v>
          </cell>
        </row>
        <row r="576">
          <cell r="A576" t="str">
            <v>389WA</v>
          </cell>
          <cell r="B576" t="str">
            <v>389</v>
          </cell>
          <cell r="D576">
            <v>1098826.3500000001</v>
          </cell>
          <cell r="F576" t="str">
            <v>389WA</v>
          </cell>
          <cell r="G576" t="str">
            <v>389</v>
          </cell>
          <cell r="I576">
            <v>1098826.3500000001</v>
          </cell>
        </row>
        <row r="577">
          <cell r="A577" t="str">
            <v>389WYP</v>
          </cell>
          <cell r="B577" t="str">
            <v>389</v>
          </cell>
          <cell r="D577">
            <v>365107.63</v>
          </cell>
          <cell r="F577" t="str">
            <v>389WYP</v>
          </cell>
          <cell r="G577" t="str">
            <v>389</v>
          </cell>
          <cell r="I577">
            <v>365107.63</v>
          </cell>
        </row>
        <row r="578">
          <cell r="A578" t="str">
            <v>389WYU</v>
          </cell>
          <cell r="B578" t="str">
            <v>389</v>
          </cell>
          <cell r="D578">
            <v>528370.06999999995</v>
          </cell>
          <cell r="F578" t="str">
            <v>389WYU</v>
          </cell>
          <cell r="G578" t="str">
            <v>389</v>
          </cell>
          <cell r="I578">
            <v>528370.06999999995</v>
          </cell>
        </row>
        <row r="579">
          <cell r="A579" t="str">
            <v>390CA</v>
          </cell>
          <cell r="B579" t="str">
            <v>390</v>
          </cell>
          <cell r="D579">
            <v>2864386.87</v>
          </cell>
          <cell r="F579" t="str">
            <v>390CA</v>
          </cell>
          <cell r="G579" t="str">
            <v>390</v>
          </cell>
          <cell r="I579">
            <v>2864386.87</v>
          </cell>
        </row>
        <row r="580">
          <cell r="A580" t="str">
            <v>390CN</v>
          </cell>
          <cell r="B580" t="str">
            <v>390</v>
          </cell>
          <cell r="D580">
            <v>12237127.535</v>
          </cell>
          <cell r="F580" t="str">
            <v>390CN</v>
          </cell>
          <cell r="G580" t="str">
            <v>390</v>
          </cell>
          <cell r="I580">
            <v>12237127.535</v>
          </cell>
        </row>
        <row r="581">
          <cell r="A581" t="str">
            <v>390DGP</v>
          </cell>
          <cell r="B581" t="str">
            <v>390</v>
          </cell>
          <cell r="D581">
            <v>358127.47</v>
          </cell>
          <cell r="F581" t="str">
            <v>390DGP</v>
          </cell>
          <cell r="G581" t="str">
            <v>390</v>
          </cell>
          <cell r="I581">
            <v>358127.47</v>
          </cell>
        </row>
        <row r="582">
          <cell r="A582" t="str">
            <v>390DGU</v>
          </cell>
          <cell r="B582" t="str">
            <v>390</v>
          </cell>
          <cell r="D582">
            <v>1578012.53</v>
          </cell>
          <cell r="F582" t="str">
            <v>390DGU</v>
          </cell>
          <cell r="G582" t="str">
            <v>390</v>
          </cell>
          <cell r="I582">
            <v>1578012.53</v>
          </cell>
        </row>
        <row r="583">
          <cell r="A583" t="str">
            <v>390ID</v>
          </cell>
          <cell r="B583" t="str">
            <v>390</v>
          </cell>
          <cell r="D583">
            <v>9707942.4250000007</v>
          </cell>
          <cell r="F583" t="str">
            <v>390ID</v>
          </cell>
          <cell r="G583" t="str">
            <v>390</v>
          </cell>
          <cell r="I583">
            <v>9707942.4250000007</v>
          </cell>
        </row>
        <row r="584">
          <cell r="A584" t="str">
            <v>390OR</v>
          </cell>
          <cell r="B584" t="str">
            <v>390</v>
          </cell>
          <cell r="D584">
            <v>33925022.519999899</v>
          </cell>
          <cell r="F584" t="str">
            <v>390OR</v>
          </cell>
          <cell r="G584" t="str">
            <v>390</v>
          </cell>
          <cell r="I584">
            <v>33925022.519999899</v>
          </cell>
        </row>
        <row r="585">
          <cell r="A585" t="str">
            <v>390SG</v>
          </cell>
          <cell r="B585" t="str">
            <v>390</v>
          </cell>
          <cell r="D585">
            <v>3744216.62</v>
          </cell>
          <cell r="F585" t="str">
            <v>390SG</v>
          </cell>
          <cell r="G585" t="str">
            <v>390</v>
          </cell>
          <cell r="I585">
            <v>3744216.62</v>
          </cell>
        </row>
        <row r="586">
          <cell r="A586" t="str">
            <v>390SO</v>
          </cell>
          <cell r="B586" t="str">
            <v>390</v>
          </cell>
          <cell r="D586">
            <v>102139794.06</v>
          </cell>
          <cell r="F586" t="str">
            <v>390SO</v>
          </cell>
          <cell r="G586" t="str">
            <v>390</v>
          </cell>
          <cell r="I586">
            <v>102139794.06</v>
          </cell>
        </row>
        <row r="587">
          <cell r="A587" t="str">
            <v>390UT</v>
          </cell>
          <cell r="B587" t="str">
            <v>390</v>
          </cell>
          <cell r="D587">
            <v>36729787.694999903</v>
          </cell>
          <cell r="F587" t="str">
            <v>390UT</v>
          </cell>
          <cell r="G587" t="str">
            <v>390</v>
          </cell>
          <cell r="I587">
            <v>36729787.694999903</v>
          </cell>
        </row>
        <row r="588">
          <cell r="A588" t="str">
            <v>390WA</v>
          </cell>
          <cell r="B588" t="str">
            <v>390</v>
          </cell>
          <cell r="D588">
            <v>13701308.5949999</v>
          </cell>
          <cell r="F588" t="str">
            <v>390WA</v>
          </cell>
          <cell r="G588" t="str">
            <v>390</v>
          </cell>
          <cell r="I588">
            <v>13701308.5949999</v>
          </cell>
        </row>
        <row r="589">
          <cell r="A589" t="str">
            <v>390WYP</v>
          </cell>
          <cell r="B589" t="str">
            <v>390</v>
          </cell>
          <cell r="D589">
            <v>11576762.779999901</v>
          </cell>
          <cell r="F589" t="str">
            <v>390WYP</v>
          </cell>
          <cell r="G589" t="str">
            <v>390</v>
          </cell>
          <cell r="I589">
            <v>11576762.779999901</v>
          </cell>
        </row>
        <row r="590">
          <cell r="A590" t="str">
            <v>390WYU</v>
          </cell>
          <cell r="B590" t="str">
            <v>390</v>
          </cell>
          <cell r="D590">
            <v>2375782.2349999999</v>
          </cell>
          <cell r="F590" t="str">
            <v>390WYU</v>
          </cell>
          <cell r="G590" t="str">
            <v>390</v>
          </cell>
          <cell r="I590">
            <v>2375782.2349999999</v>
          </cell>
        </row>
        <row r="591">
          <cell r="A591" t="str">
            <v>391CA</v>
          </cell>
          <cell r="B591" t="str">
            <v>391</v>
          </cell>
          <cell r="D591">
            <v>246666.60500000001</v>
          </cell>
          <cell r="F591" t="str">
            <v>391CA</v>
          </cell>
          <cell r="G591" t="str">
            <v>391</v>
          </cell>
          <cell r="I591">
            <v>246666.60500000001</v>
          </cell>
        </row>
        <row r="592">
          <cell r="A592" t="str">
            <v>391CN</v>
          </cell>
          <cell r="B592" t="str">
            <v>391</v>
          </cell>
          <cell r="D592">
            <v>8395835.9299999997</v>
          </cell>
          <cell r="F592" t="str">
            <v>391CN</v>
          </cell>
          <cell r="G592" t="str">
            <v>391</v>
          </cell>
          <cell r="I592">
            <v>8395835.9299999997</v>
          </cell>
        </row>
        <row r="593">
          <cell r="A593" t="str">
            <v>391DGP</v>
          </cell>
          <cell r="B593" t="str">
            <v>391</v>
          </cell>
          <cell r="D593">
            <v>1045.6500000000001</v>
          </cell>
          <cell r="F593" t="str">
            <v>391DGP</v>
          </cell>
          <cell r="G593" t="str">
            <v>391</v>
          </cell>
          <cell r="I593">
            <v>1045.6500000000001</v>
          </cell>
        </row>
        <row r="594">
          <cell r="A594" t="str">
            <v>391DGU</v>
          </cell>
          <cell r="B594" t="str">
            <v>391</v>
          </cell>
          <cell r="D594">
            <v>5295.12</v>
          </cell>
          <cell r="F594" t="str">
            <v>391DGU</v>
          </cell>
          <cell r="G594" t="str">
            <v>391</v>
          </cell>
          <cell r="I594">
            <v>5295.12</v>
          </cell>
        </row>
        <row r="595">
          <cell r="A595" t="str">
            <v>391ID</v>
          </cell>
          <cell r="B595" t="str">
            <v>391</v>
          </cell>
          <cell r="D595">
            <v>846053.97499999998</v>
          </cell>
          <cell r="F595" t="str">
            <v>391ID</v>
          </cell>
          <cell r="G595" t="str">
            <v>391</v>
          </cell>
          <cell r="I595">
            <v>846053.97499999998</v>
          </cell>
        </row>
        <row r="596">
          <cell r="A596" t="str">
            <v>391OR</v>
          </cell>
          <cell r="B596" t="str">
            <v>391</v>
          </cell>
          <cell r="D596">
            <v>3556238.25</v>
          </cell>
          <cell r="F596" t="str">
            <v>391OR</v>
          </cell>
          <cell r="G596" t="str">
            <v>391</v>
          </cell>
          <cell r="I596">
            <v>3556238.25</v>
          </cell>
        </row>
        <row r="597">
          <cell r="A597" t="str">
            <v>391SE</v>
          </cell>
          <cell r="B597" t="str">
            <v>391</v>
          </cell>
          <cell r="D597">
            <v>92337.31</v>
          </cell>
          <cell r="F597" t="str">
            <v>391SE</v>
          </cell>
          <cell r="G597" t="str">
            <v>391</v>
          </cell>
          <cell r="I597">
            <v>92337.31</v>
          </cell>
        </row>
        <row r="598">
          <cell r="A598" t="str">
            <v>391SG</v>
          </cell>
          <cell r="B598" t="str">
            <v>391</v>
          </cell>
          <cell r="D598">
            <v>4796514.32</v>
          </cell>
          <cell r="F598" t="str">
            <v>391SG</v>
          </cell>
          <cell r="G598" t="str">
            <v>391</v>
          </cell>
          <cell r="I598">
            <v>4796514.32</v>
          </cell>
        </row>
        <row r="599">
          <cell r="A599" t="str">
            <v>391SO</v>
          </cell>
          <cell r="B599" t="str">
            <v>391</v>
          </cell>
          <cell r="D599">
            <v>55600242.769999899</v>
          </cell>
          <cell r="F599" t="str">
            <v>391SO</v>
          </cell>
          <cell r="G599" t="str">
            <v>391</v>
          </cell>
          <cell r="I599">
            <v>55600242.769999899</v>
          </cell>
        </row>
        <row r="600">
          <cell r="A600" t="str">
            <v>391SSGCH</v>
          </cell>
          <cell r="B600" t="str">
            <v>391</v>
          </cell>
          <cell r="D600">
            <v>74351.23</v>
          </cell>
          <cell r="F600" t="str">
            <v>391SSGCH</v>
          </cell>
          <cell r="G600" t="str">
            <v>391</v>
          </cell>
          <cell r="I600">
            <v>74351.23</v>
          </cell>
        </row>
        <row r="601">
          <cell r="A601" t="str">
            <v>391UT</v>
          </cell>
          <cell r="B601" t="str">
            <v>391</v>
          </cell>
          <cell r="D601">
            <v>2875308.4550000001</v>
          </cell>
          <cell r="F601" t="str">
            <v>391UT</v>
          </cell>
          <cell r="G601" t="str">
            <v>391</v>
          </cell>
          <cell r="I601">
            <v>2875308.4550000001</v>
          </cell>
        </row>
        <row r="602">
          <cell r="A602" t="str">
            <v>391WA</v>
          </cell>
          <cell r="B602" t="str">
            <v>391</v>
          </cell>
          <cell r="D602">
            <v>1349020.615</v>
          </cell>
          <cell r="F602" t="str">
            <v>391WA</v>
          </cell>
          <cell r="G602" t="str">
            <v>391</v>
          </cell>
          <cell r="I602">
            <v>1349020.615</v>
          </cell>
        </row>
        <row r="603">
          <cell r="A603" t="str">
            <v>391WYP</v>
          </cell>
          <cell r="B603" t="str">
            <v>391</v>
          </cell>
          <cell r="D603">
            <v>2742562.75</v>
          </cell>
          <cell r="F603" t="str">
            <v>391WYP</v>
          </cell>
          <cell r="G603" t="str">
            <v>391</v>
          </cell>
          <cell r="I603">
            <v>2742562.75</v>
          </cell>
        </row>
        <row r="604">
          <cell r="A604" t="str">
            <v>391WYU</v>
          </cell>
          <cell r="B604" t="str">
            <v>391</v>
          </cell>
          <cell r="D604">
            <v>146491.26999999999</v>
          </cell>
          <cell r="F604" t="str">
            <v>391WYU</v>
          </cell>
          <cell r="G604" t="str">
            <v>391</v>
          </cell>
          <cell r="I604">
            <v>146491.26999999999</v>
          </cell>
        </row>
        <row r="605">
          <cell r="A605" t="str">
            <v>392CA</v>
          </cell>
          <cell r="B605" t="str">
            <v>392</v>
          </cell>
          <cell r="D605">
            <v>1767536.41</v>
          </cell>
          <cell r="F605" t="str">
            <v>392CA</v>
          </cell>
          <cell r="G605" t="str">
            <v>392</v>
          </cell>
          <cell r="I605">
            <v>1767536.41</v>
          </cell>
        </row>
        <row r="606">
          <cell r="A606" t="str">
            <v>392DGP</v>
          </cell>
          <cell r="B606" t="str">
            <v>392</v>
          </cell>
          <cell r="D606">
            <v>120285.85</v>
          </cell>
          <cell r="F606" t="str">
            <v>392DGP</v>
          </cell>
          <cell r="G606" t="str">
            <v>392</v>
          </cell>
          <cell r="I606">
            <v>120285.85</v>
          </cell>
        </row>
        <row r="607">
          <cell r="A607" t="str">
            <v>392DGU</v>
          </cell>
          <cell r="B607" t="str">
            <v>392</v>
          </cell>
          <cell r="D607">
            <v>880909.38</v>
          </cell>
          <cell r="F607" t="str">
            <v>392DGU</v>
          </cell>
          <cell r="G607" t="str">
            <v>392</v>
          </cell>
          <cell r="I607">
            <v>880909.38</v>
          </cell>
        </row>
        <row r="608">
          <cell r="A608" t="str">
            <v>392ID</v>
          </cell>
          <cell r="B608" t="str">
            <v>392</v>
          </cell>
          <cell r="D608">
            <v>5054097.6399999997</v>
          </cell>
          <cell r="F608" t="str">
            <v>392ID</v>
          </cell>
          <cell r="G608" t="str">
            <v>392</v>
          </cell>
          <cell r="I608">
            <v>5054097.6399999997</v>
          </cell>
        </row>
        <row r="609">
          <cell r="A609" t="str">
            <v>392OR</v>
          </cell>
          <cell r="B609" t="str">
            <v>392</v>
          </cell>
          <cell r="D609">
            <v>20777530.079999901</v>
          </cell>
          <cell r="F609" t="str">
            <v>392OR</v>
          </cell>
          <cell r="G609" t="str">
            <v>392</v>
          </cell>
          <cell r="I609">
            <v>20777530.079999901</v>
          </cell>
        </row>
        <row r="610">
          <cell r="A610" t="str">
            <v>392SE</v>
          </cell>
          <cell r="B610" t="str">
            <v>392</v>
          </cell>
          <cell r="D610">
            <v>481815.17</v>
          </cell>
          <cell r="F610" t="str">
            <v>392SE</v>
          </cell>
          <cell r="G610" t="str">
            <v>392</v>
          </cell>
          <cell r="I610">
            <v>481815.17</v>
          </cell>
        </row>
        <row r="611">
          <cell r="A611" t="str">
            <v>392SG</v>
          </cell>
          <cell r="B611" t="str">
            <v>392</v>
          </cell>
          <cell r="D611">
            <v>17231697.445</v>
          </cell>
          <cell r="F611" t="str">
            <v>392SG</v>
          </cell>
          <cell r="G611" t="str">
            <v>392</v>
          </cell>
          <cell r="I611">
            <v>17231697.445</v>
          </cell>
        </row>
        <row r="612">
          <cell r="A612" t="str">
            <v>392SO</v>
          </cell>
          <cell r="B612" t="str">
            <v>392</v>
          </cell>
          <cell r="D612">
            <v>8035855.9249999998</v>
          </cell>
          <cell r="F612" t="str">
            <v>392SO</v>
          </cell>
          <cell r="G612" t="str">
            <v>392</v>
          </cell>
          <cell r="I612">
            <v>8035855.9249999998</v>
          </cell>
        </row>
        <row r="613">
          <cell r="A613" t="str">
            <v>392SSGCH</v>
          </cell>
          <cell r="B613" t="str">
            <v>392</v>
          </cell>
          <cell r="D613">
            <v>359081.23499999999</v>
          </cell>
          <cell r="F613" t="str">
            <v>392SSGCH</v>
          </cell>
          <cell r="G613" t="str">
            <v>392</v>
          </cell>
          <cell r="I613">
            <v>359081.23499999999</v>
          </cell>
        </row>
        <row r="614">
          <cell r="A614" t="str">
            <v>392SSGCT</v>
          </cell>
          <cell r="B614" t="str">
            <v>392</v>
          </cell>
          <cell r="D614">
            <v>44655.09</v>
          </cell>
          <cell r="F614" t="str">
            <v>392SSGCT</v>
          </cell>
          <cell r="G614" t="str">
            <v>392</v>
          </cell>
          <cell r="I614">
            <v>44655.09</v>
          </cell>
        </row>
        <row r="615">
          <cell r="A615" t="str">
            <v>392UT</v>
          </cell>
          <cell r="B615" t="str">
            <v>392</v>
          </cell>
          <cell r="D615">
            <v>31777039.454999901</v>
          </cell>
          <cell r="F615" t="str">
            <v>392UT</v>
          </cell>
          <cell r="G615" t="str">
            <v>392</v>
          </cell>
          <cell r="I615">
            <v>31777039.454999901</v>
          </cell>
        </row>
        <row r="616">
          <cell r="A616" t="str">
            <v>392WA</v>
          </cell>
          <cell r="B616" t="str">
            <v>392</v>
          </cell>
          <cell r="D616">
            <v>4956511.2549999999</v>
          </cell>
          <cell r="F616" t="str">
            <v>392WA</v>
          </cell>
          <cell r="G616" t="str">
            <v>392</v>
          </cell>
          <cell r="I616">
            <v>4956511.2549999999</v>
          </cell>
        </row>
        <row r="617">
          <cell r="A617" t="str">
            <v>392WYP</v>
          </cell>
          <cell r="B617" t="str">
            <v>392</v>
          </cell>
          <cell r="D617">
            <v>7610034.1150000002</v>
          </cell>
          <cell r="F617" t="str">
            <v>392WYP</v>
          </cell>
          <cell r="G617" t="str">
            <v>392</v>
          </cell>
          <cell r="I617">
            <v>7610034.1150000002</v>
          </cell>
        </row>
        <row r="618">
          <cell r="A618" t="str">
            <v>392WYU</v>
          </cell>
          <cell r="B618" t="str">
            <v>392</v>
          </cell>
          <cell r="D618">
            <v>1463849.34</v>
          </cell>
          <cell r="F618" t="str">
            <v>392WYU</v>
          </cell>
          <cell r="G618" t="str">
            <v>392</v>
          </cell>
          <cell r="I618">
            <v>1463849.34</v>
          </cell>
        </row>
        <row r="619">
          <cell r="A619" t="str">
            <v>393CA</v>
          </cell>
          <cell r="B619" t="str">
            <v>393</v>
          </cell>
          <cell r="D619">
            <v>171751.07500000001</v>
          </cell>
          <cell r="F619" t="str">
            <v>393CA</v>
          </cell>
          <cell r="G619" t="str">
            <v>393</v>
          </cell>
          <cell r="I619">
            <v>171751.07500000001</v>
          </cell>
        </row>
        <row r="620">
          <cell r="A620" t="str">
            <v>393DGP</v>
          </cell>
          <cell r="B620" t="str">
            <v>393</v>
          </cell>
          <cell r="D620">
            <v>108431.15</v>
          </cell>
          <cell r="F620" t="str">
            <v>393DGP</v>
          </cell>
          <cell r="G620" t="str">
            <v>393</v>
          </cell>
          <cell r="I620">
            <v>108431.15</v>
          </cell>
        </row>
        <row r="621">
          <cell r="A621" t="str">
            <v>393DGU</v>
          </cell>
          <cell r="B621" t="str">
            <v>393</v>
          </cell>
          <cell r="D621">
            <v>360062.83</v>
          </cell>
          <cell r="F621" t="str">
            <v>393DGU</v>
          </cell>
          <cell r="G621" t="str">
            <v>393</v>
          </cell>
          <cell r="I621">
            <v>360062.83</v>
          </cell>
        </row>
        <row r="622">
          <cell r="A622" t="str">
            <v>393ID</v>
          </cell>
          <cell r="B622" t="str">
            <v>393</v>
          </cell>
          <cell r="D622">
            <v>518179.14500000002</v>
          </cell>
          <cell r="F622" t="str">
            <v>393ID</v>
          </cell>
          <cell r="G622" t="str">
            <v>393</v>
          </cell>
          <cell r="I622">
            <v>518179.14500000002</v>
          </cell>
        </row>
        <row r="623">
          <cell r="A623" t="str">
            <v>393OR</v>
          </cell>
          <cell r="B623" t="str">
            <v>393</v>
          </cell>
          <cell r="D623">
            <v>2538152.12</v>
          </cell>
          <cell r="F623" t="str">
            <v>393OR</v>
          </cell>
          <cell r="G623" t="str">
            <v>393</v>
          </cell>
          <cell r="I623">
            <v>2538152.12</v>
          </cell>
        </row>
        <row r="624">
          <cell r="A624" t="str">
            <v>393SG</v>
          </cell>
          <cell r="B624" t="str">
            <v>393</v>
          </cell>
          <cell r="D624">
            <v>4005108.82</v>
          </cell>
          <cell r="F624" t="str">
            <v>393SG</v>
          </cell>
          <cell r="G624" t="str">
            <v>393</v>
          </cell>
          <cell r="I624">
            <v>4005108.82</v>
          </cell>
        </row>
        <row r="625">
          <cell r="A625" t="str">
            <v>393SO</v>
          </cell>
          <cell r="B625" t="str">
            <v>393</v>
          </cell>
          <cell r="D625">
            <v>362921.28499999997</v>
          </cell>
          <cell r="F625" t="str">
            <v>393SO</v>
          </cell>
          <cell r="G625" t="str">
            <v>393</v>
          </cell>
          <cell r="I625">
            <v>362921.28499999997</v>
          </cell>
        </row>
        <row r="626">
          <cell r="A626" t="str">
            <v>393SSGCT</v>
          </cell>
          <cell r="B626" t="str">
            <v>393</v>
          </cell>
          <cell r="D626">
            <v>53970.76</v>
          </cell>
          <cell r="F626" t="str">
            <v>393SSGCT</v>
          </cell>
          <cell r="G626" t="str">
            <v>393</v>
          </cell>
          <cell r="I626">
            <v>53970.76</v>
          </cell>
        </row>
        <row r="627">
          <cell r="A627" t="str">
            <v>393UT</v>
          </cell>
          <cell r="B627" t="str">
            <v>393</v>
          </cell>
          <cell r="D627">
            <v>3651451.7650000001</v>
          </cell>
          <cell r="F627" t="str">
            <v>393UT</v>
          </cell>
          <cell r="G627" t="str">
            <v>393</v>
          </cell>
          <cell r="I627">
            <v>3651451.7650000001</v>
          </cell>
        </row>
        <row r="628">
          <cell r="A628" t="str">
            <v>393WA</v>
          </cell>
          <cell r="B628" t="str">
            <v>393</v>
          </cell>
          <cell r="D628">
            <v>535064.88</v>
          </cell>
          <cell r="F628" t="str">
            <v>393WA</v>
          </cell>
          <cell r="G628" t="str">
            <v>393</v>
          </cell>
          <cell r="I628">
            <v>535064.88</v>
          </cell>
        </row>
        <row r="629">
          <cell r="A629" t="str">
            <v>393WYP</v>
          </cell>
          <cell r="B629" t="str">
            <v>393</v>
          </cell>
          <cell r="D629">
            <v>1067112.78</v>
          </cell>
          <cell r="F629" t="str">
            <v>393WYP</v>
          </cell>
          <cell r="G629" t="str">
            <v>393</v>
          </cell>
          <cell r="I629">
            <v>1067112.78</v>
          </cell>
        </row>
        <row r="630">
          <cell r="A630" t="str">
            <v>393WYU</v>
          </cell>
          <cell r="B630" t="str">
            <v>393</v>
          </cell>
          <cell r="D630">
            <v>179100.405</v>
          </cell>
          <cell r="F630" t="str">
            <v>393WYU</v>
          </cell>
          <cell r="G630" t="str">
            <v>393</v>
          </cell>
          <cell r="I630">
            <v>179100.405</v>
          </cell>
        </row>
        <row r="631">
          <cell r="A631" t="str">
            <v>394CA</v>
          </cell>
          <cell r="B631" t="str">
            <v>394</v>
          </cell>
          <cell r="D631">
            <v>713084.22</v>
          </cell>
          <cell r="F631" t="str">
            <v>394CA</v>
          </cell>
          <cell r="G631" t="str">
            <v>394</v>
          </cell>
          <cell r="I631">
            <v>713084.22</v>
          </cell>
        </row>
        <row r="632">
          <cell r="A632" t="str">
            <v>394DGP</v>
          </cell>
          <cell r="B632" t="str">
            <v>394</v>
          </cell>
          <cell r="D632">
            <v>1865182.05</v>
          </cell>
          <cell r="F632" t="str">
            <v>394DGP</v>
          </cell>
          <cell r="G632" t="str">
            <v>394</v>
          </cell>
          <cell r="I632">
            <v>1865182.05</v>
          </cell>
        </row>
        <row r="633">
          <cell r="A633" t="str">
            <v>394DGU</v>
          </cell>
          <cell r="B633" t="str">
            <v>394</v>
          </cell>
          <cell r="D633">
            <v>2177602.0750000002</v>
          </cell>
          <cell r="F633" t="str">
            <v>394DGU</v>
          </cell>
          <cell r="G633" t="str">
            <v>394</v>
          </cell>
          <cell r="I633">
            <v>2177602.0750000002</v>
          </cell>
        </row>
        <row r="634">
          <cell r="A634" t="str">
            <v>394ID</v>
          </cell>
          <cell r="B634" t="str">
            <v>394</v>
          </cell>
          <cell r="D634">
            <v>1723362.8049999999</v>
          </cell>
          <cell r="F634" t="str">
            <v>394ID</v>
          </cell>
          <cell r="G634" t="str">
            <v>394</v>
          </cell>
          <cell r="I634">
            <v>1723362.8049999999</v>
          </cell>
        </row>
        <row r="635">
          <cell r="A635" t="str">
            <v>394OR</v>
          </cell>
          <cell r="B635" t="str">
            <v>394</v>
          </cell>
          <cell r="D635">
            <v>10133038.625</v>
          </cell>
          <cell r="F635" t="str">
            <v>394OR</v>
          </cell>
          <cell r="G635" t="str">
            <v>394</v>
          </cell>
          <cell r="I635">
            <v>10133038.625</v>
          </cell>
        </row>
        <row r="636">
          <cell r="A636" t="str">
            <v>394SE</v>
          </cell>
          <cell r="B636" t="str">
            <v>394</v>
          </cell>
          <cell r="D636">
            <v>7106.36</v>
          </cell>
          <cell r="F636" t="str">
            <v>394SE</v>
          </cell>
          <cell r="G636" t="str">
            <v>394</v>
          </cell>
          <cell r="I636">
            <v>7106.36</v>
          </cell>
        </row>
        <row r="637">
          <cell r="A637" t="str">
            <v>394SG</v>
          </cell>
          <cell r="B637" t="str">
            <v>394</v>
          </cell>
          <cell r="D637">
            <v>20204032.399999902</v>
          </cell>
          <cell r="F637" t="str">
            <v>394SG</v>
          </cell>
          <cell r="G637" t="str">
            <v>394</v>
          </cell>
          <cell r="I637">
            <v>20204032.399999902</v>
          </cell>
        </row>
        <row r="638">
          <cell r="A638" t="str">
            <v>394SO</v>
          </cell>
          <cell r="B638" t="str">
            <v>394</v>
          </cell>
          <cell r="D638">
            <v>3963817.625</v>
          </cell>
          <cell r="F638" t="str">
            <v>394SO</v>
          </cell>
          <cell r="G638" t="str">
            <v>394</v>
          </cell>
          <cell r="I638">
            <v>3963817.625</v>
          </cell>
        </row>
        <row r="639">
          <cell r="A639" t="str">
            <v>394SSGCH</v>
          </cell>
          <cell r="B639" t="str">
            <v>394</v>
          </cell>
          <cell r="D639">
            <v>1691642.615</v>
          </cell>
          <cell r="F639" t="str">
            <v>394SSGCH</v>
          </cell>
          <cell r="G639" t="str">
            <v>394</v>
          </cell>
          <cell r="I639">
            <v>1691642.615</v>
          </cell>
        </row>
        <row r="640">
          <cell r="A640" t="str">
            <v>394SSGCT</v>
          </cell>
          <cell r="B640" t="str">
            <v>394</v>
          </cell>
          <cell r="D640">
            <v>89913.38</v>
          </cell>
          <cell r="F640" t="str">
            <v>394SSGCT</v>
          </cell>
          <cell r="G640" t="str">
            <v>394</v>
          </cell>
          <cell r="I640">
            <v>89913.38</v>
          </cell>
        </row>
        <row r="641">
          <cell r="A641" t="str">
            <v>394UT</v>
          </cell>
          <cell r="B641" t="str">
            <v>394</v>
          </cell>
          <cell r="D641">
            <v>12052340.449999901</v>
          </cell>
          <cell r="F641" t="str">
            <v>394UT</v>
          </cell>
          <cell r="G641" t="str">
            <v>394</v>
          </cell>
          <cell r="I641">
            <v>12052340.449999901</v>
          </cell>
        </row>
        <row r="642">
          <cell r="A642" t="str">
            <v>394WA</v>
          </cell>
          <cell r="B642" t="str">
            <v>394</v>
          </cell>
          <cell r="D642">
            <v>2605881.855</v>
          </cell>
          <cell r="F642" t="str">
            <v>394WA</v>
          </cell>
          <cell r="G642" t="str">
            <v>394</v>
          </cell>
          <cell r="I642">
            <v>2605881.855</v>
          </cell>
        </row>
        <row r="643">
          <cell r="A643" t="str">
            <v>394WYP</v>
          </cell>
          <cell r="B643" t="str">
            <v>394</v>
          </cell>
          <cell r="D643">
            <v>3668162.125</v>
          </cell>
          <cell r="F643" t="str">
            <v>394WYP</v>
          </cell>
          <cell r="G643" t="str">
            <v>394</v>
          </cell>
          <cell r="I643">
            <v>3668162.125</v>
          </cell>
        </row>
        <row r="644">
          <cell r="A644" t="str">
            <v>394WYU</v>
          </cell>
          <cell r="B644" t="str">
            <v>394</v>
          </cell>
          <cell r="D644">
            <v>617083.35499999998</v>
          </cell>
          <cell r="F644" t="str">
            <v>394WYU</v>
          </cell>
          <cell r="G644" t="str">
            <v>394</v>
          </cell>
          <cell r="I644">
            <v>617083.35499999998</v>
          </cell>
        </row>
        <row r="645">
          <cell r="A645" t="str">
            <v>395CA</v>
          </cell>
          <cell r="B645" t="str">
            <v>395</v>
          </cell>
          <cell r="D645">
            <v>408934.45500000002</v>
          </cell>
          <cell r="F645" t="str">
            <v>395CA</v>
          </cell>
          <cell r="G645" t="str">
            <v>395</v>
          </cell>
          <cell r="I645">
            <v>408934.45500000002</v>
          </cell>
        </row>
        <row r="646">
          <cell r="A646" t="str">
            <v>395DGP</v>
          </cell>
          <cell r="B646" t="str">
            <v>395</v>
          </cell>
          <cell r="D646">
            <v>11069.61</v>
          </cell>
          <cell r="F646" t="str">
            <v>395DGP</v>
          </cell>
          <cell r="G646" t="str">
            <v>395</v>
          </cell>
          <cell r="I646">
            <v>11069.61</v>
          </cell>
        </row>
        <row r="647">
          <cell r="A647" t="str">
            <v>395DGU</v>
          </cell>
          <cell r="B647" t="str">
            <v>395</v>
          </cell>
          <cell r="D647">
            <v>10638.655000000001</v>
          </cell>
          <cell r="F647" t="str">
            <v>395DGU</v>
          </cell>
          <cell r="G647" t="str">
            <v>395</v>
          </cell>
          <cell r="I647">
            <v>10638.655000000001</v>
          </cell>
        </row>
        <row r="648">
          <cell r="A648" t="str">
            <v>395ID</v>
          </cell>
          <cell r="B648" t="str">
            <v>395</v>
          </cell>
          <cell r="D648">
            <v>1275202.3</v>
          </cell>
          <cell r="F648" t="str">
            <v>395ID</v>
          </cell>
          <cell r="G648" t="str">
            <v>395</v>
          </cell>
          <cell r="I648">
            <v>1275202.3</v>
          </cell>
        </row>
        <row r="649">
          <cell r="A649" t="str">
            <v>395OR</v>
          </cell>
          <cell r="B649" t="str">
            <v>395</v>
          </cell>
          <cell r="D649">
            <v>10004771.66</v>
          </cell>
          <cell r="F649" t="str">
            <v>395OR</v>
          </cell>
          <cell r="G649" t="str">
            <v>395</v>
          </cell>
          <cell r="I649">
            <v>10004771.66</v>
          </cell>
        </row>
        <row r="650">
          <cell r="A650" t="str">
            <v>395SE</v>
          </cell>
          <cell r="B650" t="str">
            <v>395</v>
          </cell>
          <cell r="D650">
            <v>7593.35</v>
          </cell>
          <cell r="F650" t="str">
            <v>395SE</v>
          </cell>
          <cell r="G650" t="str">
            <v>395</v>
          </cell>
          <cell r="I650">
            <v>7593.35</v>
          </cell>
        </row>
        <row r="651">
          <cell r="A651" t="str">
            <v>395SG</v>
          </cell>
          <cell r="B651" t="str">
            <v>395</v>
          </cell>
          <cell r="D651">
            <v>6229486.2750000004</v>
          </cell>
          <cell r="F651" t="str">
            <v>395SG</v>
          </cell>
          <cell r="G651" t="str">
            <v>395</v>
          </cell>
          <cell r="I651">
            <v>6229486.2750000004</v>
          </cell>
        </row>
        <row r="652">
          <cell r="A652" t="str">
            <v>395SO</v>
          </cell>
          <cell r="B652" t="str">
            <v>395</v>
          </cell>
          <cell r="D652">
            <v>5093501.34</v>
          </cell>
          <cell r="F652" t="str">
            <v>395SO</v>
          </cell>
          <cell r="G652" t="str">
            <v>395</v>
          </cell>
          <cell r="I652">
            <v>5093501.34</v>
          </cell>
        </row>
        <row r="653">
          <cell r="A653" t="str">
            <v>395SSGCH</v>
          </cell>
          <cell r="B653" t="str">
            <v>395</v>
          </cell>
          <cell r="D653">
            <v>253000.61</v>
          </cell>
          <cell r="F653" t="str">
            <v>395SSGCH</v>
          </cell>
          <cell r="G653" t="str">
            <v>395</v>
          </cell>
          <cell r="I653">
            <v>253000.61</v>
          </cell>
        </row>
        <row r="654">
          <cell r="A654" t="str">
            <v>395SSGCT</v>
          </cell>
          <cell r="B654" t="str">
            <v>395</v>
          </cell>
          <cell r="D654">
            <v>14021.51</v>
          </cell>
          <cell r="F654" t="str">
            <v>395SSGCT</v>
          </cell>
          <cell r="G654" t="str">
            <v>395</v>
          </cell>
          <cell r="I654">
            <v>14021.51</v>
          </cell>
        </row>
        <row r="655">
          <cell r="A655" t="str">
            <v>395UT</v>
          </cell>
          <cell r="B655" t="str">
            <v>395</v>
          </cell>
          <cell r="D655">
            <v>7222918.1799999997</v>
          </cell>
          <cell r="F655" t="str">
            <v>395UT</v>
          </cell>
          <cell r="G655" t="str">
            <v>395</v>
          </cell>
          <cell r="I655">
            <v>7222918.1799999997</v>
          </cell>
        </row>
        <row r="656">
          <cell r="A656" t="str">
            <v>395WA</v>
          </cell>
          <cell r="B656" t="str">
            <v>395</v>
          </cell>
          <cell r="D656">
            <v>1964120.6950000001</v>
          </cell>
          <cell r="F656" t="str">
            <v>395WA</v>
          </cell>
          <cell r="G656" t="str">
            <v>395</v>
          </cell>
          <cell r="I656">
            <v>1964120.6950000001</v>
          </cell>
        </row>
        <row r="657">
          <cell r="A657" t="str">
            <v>395WYP</v>
          </cell>
          <cell r="B657" t="str">
            <v>395</v>
          </cell>
          <cell r="D657">
            <v>3198280.8050000002</v>
          </cell>
          <cell r="F657" t="str">
            <v>395WYP</v>
          </cell>
          <cell r="G657" t="str">
            <v>395</v>
          </cell>
          <cell r="I657">
            <v>3198280.8050000002</v>
          </cell>
        </row>
        <row r="658">
          <cell r="A658" t="str">
            <v>395WYU</v>
          </cell>
          <cell r="B658" t="str">
            <v>395</v>
          </cell>
          <cell r="D658">
            <v>625470.67500000005</v>
          </cell>
          <cell r="F658" t="str">
            <v>395WYU</v>
          </cell>
          <cell r="G658" t="str">
            <v>395</v>
          </cell>
          <cell r="I658">
            <v>625470.67500000005</v>
          </cell>
        </row>
        <row r="659">
          <cell r="A659" t="str">
            <v>396CA</v>
          </cell>
          <cell r="B659" t="str">
            <v>396</v>
          </cell>
          <cell r="D659">
            <v>3563410.72</v>
          </cell>
          <cell r="F659" t="str">
            <v>396CA</v>
          </cell>
          <cell r="G659" t="str">
            <v>396</v>
          </cell>
          <cell r="I659">
            <v>3563410.72</v>
          </cell>
        </row>
        <row r="660">
          <cell r="A660" t="str">
            <v>396DGP</v>
          </cell>
          <cell r="B660" t="str">
            <v>396</v>
          </cell>
          <cell r="D660">
            <v>845108.12</v>
          </cell>
          <cell r="F660" t="str">
            <v>396DGP</v>
          </cell>
          <cell r="G660" t="str">
            <v>396</v>
          </cell>
          <cell r="I660">
            <v>845108.12</v>
          </cell>
        </row>
        <row r="661">
          <cell r="A661" t="str">
            <v>396DGU</v>
          </cell>
          <cell r="B661" t="str">
            <v>396</v>
          </cell>
          <cell r="D661">
            <v>1743830.0049999999</v>
          </cell>
          <cell r="F661" t="str">
            <v>396DGU</v>
          </cell>
          <cell r="G661" t="str">
            <v>396</v>
          </cell>
          <cell r="I661">
            <v>1743830.0049999999</v>
          </cell>
        </row>
        <row r="662">
          <cell r="A662" t="str">
            <v>396ID</v>
          </cell>
          <cell r="B662" t="str">
            <v>396</v>
          </cell>
          <cell r="D662">
            <v>7143795.1600000001</v>
          </cell>
          <cell r="F662" t="str">
            <v>396ID</v>
          </cell>
          <cell r="G662" t="str">
            <v>396</v>
          </cell>
          <cell r="I662">
            <v>7143795.1600000001</v>
          </cell>
        </row>
        <row r="663">
          <cell r="A663" t="str">
            <v>396OR</v>
          </cell>
          <cell r="B663" t="str">
            <v>396</v>
          </cell>
          <cell r="D663">
            <v>27472670.420000002</v>
          </cell>
          <cell r="F663" t="str">
            <v>396OR</v>
          </cell>
          <cell r="G663" t="str">
            <v>396</v>
          </cell>
          <cell r="I663">
            <v>27472670.420000002</v>
          </cell>
        </row>
        <row r="664">
          <cell r="A664" t="str">
            <v>396SE</v>
          </cell>
          <cell r="B664" t="str">
            <v>396</v>
          </cell>
          <cell r="D664">
            <v>73822.83</v>
          </cell>
          <cell r="F664" t="str">
            <v>396SE</v>
          </cell>
          <cell r="G664" t="str">
            <v>396</v>
          </cell>
          <cell r="I664">
            <v>73822.83</v>
          </cell>
        </row>
        <row r="665">
          <cell r="A665" t="str">
            <v>396SG</v>
          </cell>
          <cell r="B665" t="str">
            <v>396</v>
          </cell>
          <cell r="D665">
            <v>30767647.715</v>
          </cell>
          <cell r="F665" t="str">
            <v>396SG</v>
          </cell>
          <cell r="G665" t="str">
            <v>396</v>
          </cell>
          <cell r="I665">
            <v>30767647.715</v>
          </cell>
        </row>
        <row r="666">
          <cell r="A666" t="str">
            <v>396SO</v>
          </cell>
          <cell r="B666" t="str">
            <v>396</v>
          </cell>
          <cell r="D666">
            <v>1413157.32</v>
          </cell>
          <cell r="F666" t="str">
            <v>396SO</v>
          </cell>
          <cell r="G666" t="str">
            <v>396</v>
          </cell>
          <cell r="I666">
            <v>1413157.32</v>
          </cell>
        </row>
        <row r="667">
          <cell r="A667" t="str">
            <v>396SSGCH</v>
          </cell>
          <cell r="B667" t="str">
            <v>396</v>
          </cell>
          <cell r="D667">
            <v>984371.64</v>
          </cell>
          <cell r="F667" t="str">
            <v>396SSGCH</v>
          </cell>
          <cell r="G667" t="str">
            <v>396</v>
          </cell>
          <cell r="I667">
            <v>984371.64</v>
          </cell>
        </row>
        <row r="668">
          <cell r="A668" t="str">
            <v>396UT</v>
          </cell>
          <cell r="B668" t="str">
            <v>396</v>
          </cell>
          <cell r="D668">
            <v>35310375.814999901</v>
          </cell>
          <cell r="F668" t="str">
            <v>396UT</v>
          </cell>
          <cell r="G668" t="str">
            <v>396</v>
          </cell>
          <cell r="I668">
            <v>35310375.814999901</v>
          </cell>
        </row>
        <row r="669">
          <cell r="A669" t="str">
            <v>396WA</v>
          </cell>
          <cell r="B669" t="str">
            <v>396</v>
          </cell>
          <cell r="D669">
            <v>6646728.0399999898</v>
          </cell>
          <cell r="F669" t="str">
            <v>396WA</v>
          </cell>
          <cell r="G669" t="str">
            <v>396</v>
          </cell>
          <cell r="I669">
            <v>6646728.0399999898</v>
          </cell>
        </row>
        <row r="670">
          <cell r="A670" t="str">
            <v>396WYP</v>
          </cell>
          <cell r="B670" t="str">
            <v>396</v>
          </cell>
          <cell r="D670">
            <v>10538755.0049999</v>
          </cell>
          <cell r="F670" t="str">
            <v>396WYP</v>
          </cell>
          <cell r="G670" t="str">
            <v>396</v>
          </cell>
          <cell r="I670">
            <v>10538755.0049999</v>
          </cell>
        </row>
        <row r="671">
          <cell r="A671" t="str">
            <v>396WYU</v>
          </cell>
          <cell r="B671" t="str">
            <v>396</v>
          </cell>
          <cell r="D671">
            <v>2823788.0249999999</v>
          </cell>
          <cell r="F671" t="str">
            <v>396WYU</v>
          </cell>
          <cell r="G671" t="str">
            <v>396</v>
          </cell>
          <cell r="I671">
            <v>2823788.0249999999</v>
          </cell>
        </row>
        <row r="672">
          <cell r="A672" t="str">
            <v>397CA</v>
          </cell>
          <cell r="B672" t="str">
            <v>397</v>
          </cell>
          <cell r="D672">
            <v>6491388.3155697566</v>
          </cell>
          <cell r="F672" t="str">
            <v>397CA</v>
          </cell>
          <cell r="G672" t="str">
            <v>397</v>
          </cell>
          <cell r="I672">
            <v>6491388.3155697566</v>
          </cell>
        </row>
        <row r="673">
          <cell r="A673" t="str">
            <v>397CN</v>
          </cell>
          <cell r="B673" t="str">
            <v>397</v>
          </cell>
          <cell r="D673">
            <v>1266424.8638315774</v>
          </cell>
          <cell r="F673" t="str">
            <v>397CN</v>
          </cell>
          <cell r="G673" t="str">
            <v>397</v>
          </cell>
          <cell r="I673">
            <v>1266424.8638315774</v>
          </cell>
        </row>
        <row r="674">
          <cell r="A674" t="str">
            <v>397DGP</v>
          </cell>
          <cell r="B674" t="str">
            <v>397</v>
          </cell>
          <cell r="D674">
            <v>3520858.2756633135</v>
          </cell>
          <cell r="F674" t="str">
            <v>397DGP</v>
          </cell>
          <cell r="G674" t="str">
            <v>397</v>
          </cell>
          <cell r="I674">
            <v>3520858.2756633135</v>
          </cell>
        </row>
        <row r="675">
          <cell r="A675" t="str">
            <v>397DGU</v>
          </cell>
          <cell r="B675" t="str">
            <v>397</v>
          </cell>
          <cell r="D675">
            <v>6331417.8269993644</v>
          </cell>
          <cell r="F675" t="str">
            <v>397DGU</v>
          </cell>
          <cell r="G675" t="str">
            <v>397</v>
          </cell>
          <cell r="I675">
            <v>6331417.8269993644</v>
          </cell>
        </row>
        <row r="676">
          <cell r="A676" t="str">
            <v>397ID</v>
          </cell>
          <cell r="B676" t="str">
            <v>397</v>
          </cell>
          <cell r="D676">
            <v>5633802.1434552046</v>
          </cell>
          <cell r="F676" t="str">
            <v>397ID</v>
          </cell>
          <cell r="G676" t="str">
            <v>397</v>
          </cell>
          <cell r="I676">
            <v>5633802.1434552046</v>
          </cell>
        </row>
        <row r="677">
          <cell r="A677" t="str">
            <v>397OR</v>
          </cell>
          <cell r="B677" t="str">
            <v>397</v>
          </cell>
          <cell r="D677">
            <v>50298257.010748275</v>
          </cell>
          <cell r="F677" t="str">
            <v>397OR</v>
          </cell>
          <cell r="G677" t="str">
            <v>397</v>
          </cell>
          <cell r="I677">
            <v>50298257.010748275</v>
          </cell>
        </row>
        <row r="678">
          <cell r="A678" t="str">
            <v>397SE</v>
          </cell>
          <cell r="B678" t="str">
            <v>397</v>
          </cell>
          <cell r="D678">
            <v>-39642.742708084334</v>
          </cell>
          <cell r="F678" t="str">
            <v>397SE</v>
          </cell>
          <cell r="G678" t="str">
            <v>397</v>
          </cell>
          <cell r="I678">
            <v>-39642.742708084334</v>
          </cell>
        </row>
        <row r="679">
          <cell r="A679" t="str">
            <v>397SG</v>
          </cell>
          <cell r="B679" t="str">
            <v>397</v>
          </cell>
          <cell r="D679">
            <v>78691253.256968975</v>
          </cell>
          <cell r="F679" t="str">
            <v>397SG</v>
          </cell>
          <cell r="G679" t="str">
            <v>397</v>
          </cell>
          <cell r="I679">
            <v>78691253.256968975</v>
          </cell>
        </row>
        <row r="680">
          <cell r="A680" t="str">
            <v>397SO</v>
          </cell>
          <cell r="B680" t="str">
            <v>397</v>
          </cell>
          <cell r="D680">
            <v>37512532.974826403</v>
          </cell>
          <cell r="F680" t="str">
            <v>397SO</v>
          </cell>
          <cell r="G680" t="str">
            <v>397</v>
          </cell>
          <cell r="I680">
            <v>37512532.974826403</v>
          </cell>
        </row>
        <row r="681">
          <cell r="A681" t="str">
            <v>397SSGCH</v>
          </cell>
          <cell r="B681" t="str">
            <v>397</v>
          </cell>
          <cell r="D681">
            <v>696662.52921577124</v>
          </cell>
          <cell r="F681" t="str">
            <v>397SSGCH</v>
          </cell>
          <cell r="G681" t="str">
            <v>397</v>
          </cell>
          <cell r="I681">
            <v>696662.52921577124</v>
          </cell>
        </row>
        <row r="682">
          <cell r="A682" t="str">
            <v>397SSGCT</v>
          </cell>
          <cell r="B682" t="str">
            <v>397</v>
          </cell>
          <cell r="D682">
            <v>-9450.001682864593</v>
          </cell>
          <cell r="F682" t="str">
            <v>397SSGCT</v>
          </cell>
          <cell r="G682" t="str">
            <v>397</v>
          </cell>
          <cell r="I682">
            <v>-9450.001682864593</v>
          </cell>
        </row>
        <row r="683">
          <cell r="A683" t="str">
            <v>397UT</v>
          </cell>
          <cell r="B683" t="str">
            <v>397</v>
          </cell>
          <cell r="D683">
            <v>37499331.358180299</v>
          </cell>
          <cell r="F683" t="str">
            <v>397UT</v>
          </cell>
          <cell r="G683" t="str">
            <v>397</v>
          </cell>
          <cell r="I683">
            <v>37499331.358180299</v>
          </cell>
        </row>
        <row r="684">
          <cell r="A684" t="str">
            <v>397WA</v>
          </cell>
          <cell r="B684" t="str">
            <v>397</v>
          </cell>
          <cell r="D684">
            <v>11402869.476858199</v>
          </cell>
          <cell r="F684" t="str">
            <v>397WA</v>
          </cell>
          <cell r="G684" t="str">
            <v>397</v>
          </cell>
          <cell r="I684">
            <v>11402869.476858199</v>
          </cell>
        </row>
        <row r="685">
          <cell r="A685" t="str">
            <v>397WYP</v>
          </cell>
          <cell r="B685" t="str">
            <v>397</v>
          </cell>
          <cell r="D685">
            <v>18142692.952845067</v>
          </cell>
          <cell r="F685" t="str">
            <v>397WYP</v>
          </cell>
          <cell r="G685" t="str">
            <v>397</v>
          </cell>
          <cell r="I685">
            <v>18142692.952845067</v>
          </cell>
        </row>
        <row r="686">
          <cell r="A686" t="str">
            <v>397WYU</v>
          </cell>
          <cell r="B686" t="str">
            <v>397</v>
          </cell>
          <cell r="D686">
            <v>2611131.6008796101</v>
          </cell>
          <cell r="F686" t="str">
            <v>397WYU</v>
          </cell>
          <cell r="G686" t="str">
            <v>397</v>
          </cell>
          <cell r="I686">
            <v>2611131.6008796101</v>
          </cell>
        </row>
        <row r="687">
          <cell r="A687" t="str">
            <v>398CA</v>
          </cell>
          <cell r="B687" t="str">
            <v>398</v>
          </cell>
          <cell r="D687">
            <v>38123.684999999998</v>
          </cell>
          <cell r="F687" t="str">
            <v>398CA</v>
          </cell>
          <cell r="G687" t="str">
            <v>398</v>
          </cell>
          <cell r="I687">
            <v>38123.684999999998</v>
          </cell>
        </row>
        <row r="688">
          <cell r="A688" t="str">
            <v>398CN</v>
          </cell>
          <cell r="B688" t="str">
            <v>398</v>
          </cell>
          <cell r="D688">
            <v>204281.20499999999</v>
          </cell>
          <cell r="F688" t="str">
            <v>398CN</v>
          </cell>
          <cell r="G688" t="str">
            <v>398</v>
          </cell>
          <cell r="I688">
            <v>204281.20499999999</v>
          </cell>
        </row>
        <row r="689">
          <cell r="A689" t="str">
            <v>398DGU</v>
          </cell>
          <cell r="B689" t="str">
            <v>398</v>
          </cell>
          <cell r="D689">
            <v>998.48</v>
          </cell>
          <cell r="F689" t="str">
            <v>398DGU</v>
          </cell>
          <cell r="G689" t="str">
            <v>398</v>
          </cell>
          <cell r="I689">
            <v>998.48</v>
          </cell>
        </row>
        <row r="690">
          <cell r="A690" t="str">
            <v>398ID</v>
          </cell>
          <cell r="B690" t="str">
            <v>398</v>
          </cell>
          <cell r="D690">
            <v>64352.46</v>
          </cell>
          <cell r="F690" t="str">
            <v>398ID</v>
          </cell>
          <cell r="G690" t="str">
            <v>398</v>
          </cell>
          <cell r="I690">
            <v>64352.46</v>
          </cell>
        </row>
        <row r="691">
          <cell r="A691" t="str">
            <v>398OR</v>
          </cell>
          <cell r="B691" t="str">
            <v>398</v>
          </cell>
          <cell r="D691">
            <v>596589.9</v>
          </cell>
          <cell r="F691" t="str">
            <v>398OR</v>
          </cell>
          <cell r="G691" t="str">
            <v>398</v>
          </cell>
          <cell r="I691">
            <v>596589.9</v>
          </cell>
        </row>
        <row r="692">
          <cell r="A692" t="str">
            <v>398SE</v>
          </cell>
          <cell r="B692" t="str">
            <v>398</v>
          </cell>
          <cell r="D692">
            <v>1667.75</v>
          </cell>
          <cell r="F692" t="str">
            <v>398SE</v>
          </cell>
          <cell r="G692" t="str">
            <v>398</v>
          </cell>
          <cell r="I692">
            <v>1667.75</v>
          </cell>
        </row>
        <row r="693">
          <cell r="A693" t="str">
            <v>398SG</v>
          </cell>
          <cell r="B693" t="str">
            <v>398</v>
          </cell>
          <cell r="D693">
            <v>1844790.825</v>
          </cell>
          <cell r="F693" t="str">
            <v>398SG</v>
          </cell>
          <cell r="G693" t="str">
            <v>398</v>
          </cell>
          <cell r="I693">
            <v>1844790.825</v>
          </cell>
        </row>
        <row r="694">
          <cell r="A694" t="str">
            <v>398SO</v>
          </cell>
          <cell r="B694" t="str">
            <v>398</v>
          </cell>
          <cell r="D694">
            <v>3314034.34</v>
          </cell>
          <cell r="F694" t="str">
            <v>398SO</v>
          </cell>
          <cell r="G694" t="str">
            <v>398</v>
          </cell>
          <cell r="I694">
            <v>3314034.34</v>
          </cell>
        </row>
        <row r="695">
          <cell r="A695" t="str">
            <v>398UT</v>
          </cell>
          <cell r="B695" t="str">
            <v>398</v>
          </cell>
          <cell r="D695">
            <v>358689.41499999998</v>
          </cell>
          <cell r="F695" t="str">
            <v>398UT</v>
          </cell>
          <cell r="G695" t="str">
            <v>398</v>
          </cell>
          <cell r="I695">
            <v>358689.41499999998</v>
          </cell>
        </row>
        <row r="696">
          <cell r="A696" t="str">
            <v>398WA</v>
          </cell>
          <cell r="B696" t="str">
            <v>398</v>
          </cell>
          <cell r="D696">
            <v>121362.045</v>
          </cell>
          <cell r="F696" t="str">
            <v>398WA</v>
          </cell>
          <cell r="G696" t="str">
            <v>398</v>
          </cell>
          <cell r="I696">
            <v>121362.045</v>
          </cell>
        </row>
        <row r="697">
          <cell r="A697" t="str">
            <v>398WYP</v>
          </cell>
          <cell r="B697" t="str">
            <v>398</v>
          </cell>
          <cell r="D697">
            <v>168541.245</v>
          </cell>
          <cell r="F697" t="str">
            <v>398WYP</v>
          </cell>
          <cell r="G697" t="str">
            <v>398</v>
          </cell>
          <cell r="I697">
            <v>168541.245</v>
          </cell>
        </row>
        <row r="698">
          <cell r="A698" t="str">
            <v>398WYU</v>
          </cell>
          <cell r="B698" t="str">
            <v>398</v>
          </cell>
          <cell r="D698">
            <v>19367.759999999998</v>
          </cell>
          <cell r="F698" t="str">
            <v>398WYU</v>
          </cell>
          <cell r="G698" t="str">
            <v>398</v>
          </cell>
          <cell r="I698">
            <v>19367.759999999998</v>
          </cell>
        </row>
        <row r="699">
          <cell r="A699" t="str">
            <v>399SE</v>
          </cell>
          <cell r="B699" t="str">
            <v>399</v>
          </cell>
          <cell r="D699">
            <v>509663403.87951481</v>
          </cell>
          <cell r="F699" t="str">
            <v>399SE</v>
          </cell>
          <cell r="G699" t="str">
            <v>399</v>
          </cell>
          <cell r="I699">
            <v>509663403.87951481</v>
          </cell>
        </row>
        <row r="700">
          <cell r="A700" t="str">
            <v>403360CA</v>
          </cell>
          <cell r="B700" t="str">
            <v>403360</v>
          </cell>
          <cell r="D700">
            <v>25547.619118551029</v>
          </cell>
          <cell r="F700" t="str">
            <v>403360CA</v>
          </cell>
          <cell r="G700" t="str">
            <v>403360</v>
          </cell>
          <cell r="I700">
            <v>25547.619118551029</v>
          </cell>
        </row>
        <row r="701">
          <cell r="A701" t="str">
            <v>403360ID</v>
          </cell>
          <cell r="B701" t="str">
            <v>403360</v>
          </cell>
          <cell r="D701">
            <v>21398.411682008296</v>
          </cell>
          <cell r="F701" t="str">
            <v>403360ID</v>
          </cell>
          <cell r="G701" t="str">
            <v>403360</v>
          </cell>
          <cell r="I701">
            <v>21398.411682008296</v>
          </cell>
        </row>
        <row r="702">
          <cell r="A702" t="str">
            <v>403360OR</v>
          </cell>
          <cell r="B702" t="str">
            <v>403360</v>
          </cell>
          <cell r="D702">
            <v>89504.079458912951</v>
          </cell>
          <cell r="F702" t="str">
            <v>403360OR</v>
          </cell>
          <cell r="G702" t="str">
            <v>403360</v>
          </cell>
          <cell r="I702">
            <v>89504.079458912951</v>
          </cell>
        </row>
        <row r="703">
          <cell r="A703" t="str">
            <v>403360UT</v>
          </cell>
          <cell r="B703" t="str">
            <v>403360</v>
          </cell>
          <cell r="D703">
            <v>168140.5770770438</v>
          </cell>
          <cell r="F703" t="str">
            <v>403360UT</v>
          </cell>
          <cell r="G703" t="str">
            <v>403360</v>
          </cell>
          <cell r="I703">
            <v>168140.5770770438</v>
          </cell>
        </row>
        <row r="704">
          <cell r="A704" t="str">
            <v>403360WA</v>
          </cell>
          <cell r="B704" t="str">
            <v>403360</v>
          </cell>
          <cell r="D704">
            <v>13262.98597618928</v>
          </cell>
          <cell r="F704" t="str">
            <v>403360WA</v>
          </cell>
          <cell r="G704" t="str">
            <v>403360</v>
          </cell>
          <cell r="I704">
            <v>13262.98597618928</v>
          </cell>
        </row>
        <row r="705">
          <cell r="A705" t="str">
            <v>403360WYP</v>
          </cell>
          <cell r="B705" t="str">
            <v>403360</v>
          </cell>
          <cell r="D705">
            <v>50811.411242350303</v>
          </cell>
          <cell r="F705" t="str">
            <v>403360WYP</v>
          </cell>
          <cell r="G705" t="str">
            <v>403360</v>
          </cell>
          <cell r="I705">
            <v>50811.411242350303</v>
          </cell>
        </row>
        <row r="706">
          <cell r="A706" t="str">
            <v>403360WYU</v>
          </cell>
          <cell r="B706" t="str">
            <v>403360</v>
          </cell>
          <cell r="D706">
            <v>31080.86</v>
          </cell>
          <cell r="F706" t="str">
            <v>403360WYU</v>
          </cell>
          <cell r="G706" t="str">
            <v>403360</v>
          </cell>
          <cell r="I706">
            <v>31080.86</v>
          </cell>
        </row>
        <row r="707">
          <cell r="A707" t="str">
            <v>403361CA</v>
          </cell>
          <cell r="B707" t="str">
            <v>403361</v>
          </cell>
          <cell r="D707">
            <v>51630.692140092033</v>
          </cell>
          <cell r="F707" t="str">
            <v>403361CA</v>
          </cell>
          <cell r="G707" t="str">
            <v>403361</v>
          </cell>
          <cell r="I707">
            <v>51630.692140092033</v>
          </cell>
        </row>
        <row r="708">
          <cell r="A708" t="str">
            <v>403361ID</v>
          </cell>
          <cell r="B708" t="str">
            <v>403361</v>
          </cell>
          <cell r="D708">
            <v>27823.558746104256</v>
          </cell>
          <cell r="F708" t="str">
            <v>403361ID</v>
          </cell>
          <cell r="G708" t="str">
            <v>403361</v>
          </cell>
          <cell r="I708">
            <v>27823.558746104256</v>
          </cell>
        </row>
        <row r="709">
          <cell r="A709" t="str">
            <v>403361OR</v>
          </cell>
          <cell r="B709" t="str">
            <v>403361</v>
          </cell>
          <cell r="D709">
            <v>293734.91846492368</v>
          </cell>
          <cell r="F709" t="str">
            <v>403361OR</v>
          </cell>
          <cell r="G709" t="str">
            <v>403361</v>
          </cell>
          <cell r="I709">
            <v>293734.91846492368</v>
          </cell>
        </row>
        <row r="710">
          <cell r="A710" t="str">
            <v>403361UT</v>
          </cell>
          <cell r="B710" t="str">
            <v>403361</v>
          </cell>
          <cell r="D710">
            <v>608870.40773769724</v>
          </cell>
          <cell r="F710" t="str">
            <v>403361UT</v>
          </cell>
          <cell r="G710" t="str">
            <v>403361</v>
          </cell>
          <cell r="I710">
            <v>608870.40773769724</v>
          </cell>
        </row>
        <row r="711">
          <cell r="A711" t="str">
            <v>403361WA</v>
          </cell>
          <cell r="B711" t="str">
            <v>403361</v>
          </cell>
          <cell r="D711">
            <v>49724.536691290152</v>
          </cell>
          <cell r="F711" t="str">
            <v>403361WA</v>
          </cell>
          <cell r="G711" t="str">
            <v>403361</v>
          </cell>
          <cell r="I711">
            <v>49724.536691290152</v>
          </cell>
        </row>
        <row r="712">
          <cell r="A712" t="str">
            <v>403361WYP</v>
          </cell>
          <cell r="B712" t="str">
            <v>403361</v>
          </cell>
          <cell r="D712">
            <v>174047.51023317163</v>
          </cell>
          <cell r="F712" t="str">
            <v>403361WYP</v>
          </cell>
          <cell r="G712" t="str">
            <v>403361</v>
          </cell>
          <cell r="I712">
            <v>174047.51023317163</v>
          </cell>
        </row>
        <row r="713">
          <cell r="A713" t="str">
            <v>403361WYU</v>
          </cell>
          <cell r="B713" t="str">
            <v>403361</v>
          </cell>
          <cell r="D713">
            <v>3121.52</v>
          </cell>
          <cell r="F713" t="str">
            <v>403361WYU</v>
          </cell>
          <cell r="G713" t="str">
            <v>403361</v>
          </cell>
          <cell r="I713">
            <v>3121.52</v>
          </cell>
        </row>
        <row r="714">
          <cell r="A714" t="str">
            <v>403362CA</v>
          </cell>
          <cell r="B714" t="str">
            <v>403362</v>
          </cell>
          <cell r="D714">
            <v>625134.8514172592</v>
          </cell>
          <cell r="F714" t="str">
            <v>403362CA</v>
          </cell>
          <cell r="G714" t="str">
            <v>403362</v>
          </cell>
          <cell r="I714">
            <v>625134.8514172592</v>
          </cell>
        </row>
        <row r="715">
          <cell r="A715" t="str">
            <v>403362ID</v>
          </cell>
          <cell r="B715" t="str">
            <v>403362</v>
          </cell>
          <cell r="D715">
            <v>673675.15969694161</v>
          </cell>
          <cell r="F715" t="str">
            <v>403362ID</v>
          </cell>
          <cell r="G715" t="str">
            <v>403362</v>
          </cell>
          <cell r="I715">
            <v>673675.15969694161</v>
          </cell>
        </row>
        <row r="716">
          <cell r="A716" t="str">
            <v>403362OR</v>
          </cell>
          <cell r="B716" t="str">
            <v>403362</v>
          </cell>
          <cell r="D716">
            <v>4512834.0124921491</v>
          </cell>
          <cell r="F716" t="str">
            <v>403362OR</v>
          </cell>
          <cell r="G716" t="str">
            <v>403362</v>
          </cell>
          <cell r="I716">
            <v>4512834.0124921491</v>
          </cell>
        </row>
        <row r="717">
          <cell r="A717" t="str">
            <v>403362UT</v>
          </cell>
          <cell r="B717" t="str">
            <v>403362</v>
          </cell>
          <cell r="D717">
            <v>9838764.2133123372</v>
          </cell>
          <cell r="F717" t="str">
            <v>403362UT</v>
          </cell>
          <cell r="G717" t="str">
            <v>403362</v>
          </cell>
          <cell r="I717">
            <v>9838764.2133123372</v>
          </cell>
        </row>
        <row r="718">
          <cell r="A718" t="str">
            <v>403362WA</v>
          </cell>
          <cell r="B718" t="str">
            <v>403362</v>
          </cell>
          <cell r="D718">
            <v>1141763.4841210959</v>
          </cell>
          <cell r="F718" t="str">
            <v>403362WA</v>
          </cell>
          <cell r="G718" t="str">
            <v>403362</v>
          </cell>
          <cell r="I718">
            <v>1141763.4841210959</v>
          </cell>
        </row>
        <row r="719">
          <cell r="A719" t="str">
            <v>403362WYP</v>
          </cell>
          <cell r="B719" t="str">
            <v>403362</v>
          </cell>
          <cell r="D719">
            <v>2450877.9503704947</v>
          </cell>
          <cell r="F719" t="str">
            <v>403362WYP</v>
          </cell>
          <cell r="G719" t="str">
            <v>403362</v>
          </cell>
          <cell r="I719">
            <v>2450877.9503704947</v>
          </cell>
        </row>
        <row r="720">
          <cell r="A720" t="str">
            <v>403362WYU</v>
          </cell>
          <cell r="B720" t="str">
            <v>403362</v>
          </cell>
          <cell r="D720">
            <v>124977.76</v>
          </cell>
          <cell r="F720" t="str">
            <v>403362WYU</v>
          </cell>
          <cell r="G720" t="str">
            <v>403362</v>
          </cell>
          <cell r="I720">
            <v>124977.76</v>
          </cell>
        </row>
        <row r="721">
          <cell r="A721" t="str">
            <v>403363CA</v>
          </cell>
          <cell r="B721" t="str">
            <v>403363</v>
          </cell>
          <cell r="D721">
            <v>63.43466344737103</v>
          </cell>
          <cell r="F721" t="str">
            <v>403363CA</v>
          </cell>
          <cell r="G721" t="str">
            <v>403363</v>
          </cell>
          <cell r="I721">
            <v>63.43466344737103</v>
          </cell>
        </row>
        <row r="722">
          <cell r="A722" t="str">
            <v>403363ID</v>
          </cell>
          <cell r="B722" t="str">
            <v>403363</v>
          </cell>
          <cell r="D722">
            <v>56.435282146640667</v>
          </cell>
          <cell r="F722" t="str">
            <v>403363ID</v>
          </cell>
          <cell r="G722" t="str">
            <v>403363</v>
          </cell>
          <cell r="I722">
            <v>56.435282146640667</v>
          </cell>
        </row>
        <row r="723">
          <cell r="A723" t="str">
            <v>403363OR</v>
          </cell>
          <cell r="B723" t="str">
            <v>403363</v>
          </cell>
          <cell r="D723">
            <v>416.14806591057487</v>
          </cell>
          <cell r="F723" t="str">
            <v>403363OR</v>
          </cell>
          <cell r="G723" t="str">
            <v>403363</v>
          </cell>
          <cell r="I723">
            <v>416.14806591057487</v>
          </cell>
        </row>
        <row r="724">
          <cell r="A724" t="str">
            <v>403363WA</v>
          </cell>
          <cell r="B724" t="str">
            <v>403363</v>
          </cell>
          <cell r="D724">
            <v>128.82927359877706</v>
          </cell>
          <cell r="F724" t="str">
            <v>403363WA</v>
          </cell>
          <cell r="G724" t="str">
            <v>403363</v>
          </cell>
          <cell r="I724">
            <v>128.82927359877706</v>
          </cell>
        </row>
        <row r="725">
          <cell r="A725" t="str">
            <v>403363WYP</v>
          </cell>
          <cell r="B725" t="str">
            <v>403363</v>
          </cell>
          <cell r="D725">
            <v>232.13234548449054</v>
          </cell>
          <cell r="F725" t="str">
            <v>403363WYP</v>
          </cell>
          <cell r="G725" t="str">
            <v>403363</v>
          </cell>
          <cell r="I725">
            <v>232.13234548449054</v>
          </cell>
        </row>
        <row r="726">
          <cell r="A726" t="str">
            <v>403363UT</v>
          </cell>
          <cell r="B726" t="str">
            <v>403363</v>
          </cell>
          <cell r="D726">
            <v>73553.919069456519</v>
          </cell>
          <cell r="F726" t="str">
            <v>403363UT</v>
          </cell>
          <cell r="G726" t="str">
            <v>403363</v>
          </cell>
          <cell r="I726">
            <v>73553.919069456519</v>
          </cell>
        </row>
        <row r="727">
          <cell r="A727" t="str">
            <v>403364CA</v>
          </cell>
          <cell r="B727" t="str">
            <v>403364</v>
          </cell>
          <cell r="D727">
            <v>2415830.2431107019</v>
          </cell>
          <cell r="F727" t="str">
            <v>403364CA</v>
          </cell>
          <cell r="G727" t="str">
            <v>403364</v>
          </cell>
          <cell r="I727">
            <v>2415830.2431107019</v>
          </cell>
        </row>
        <row r="728">
          <cell r="A728" t="str">
            <v>403364ID</v>
          </cell>
          <cell r="B728" t="str">
            <v>403364</v>
          </cell>
          <cell r="D728">
            <v>2142523.121589426</v>
          </cell>
          <cell r="F728" t="str">
            <v>403364ID</v>
          </cell>
          <cell r="G728" t="str">
            <v>403364</v>
          </cell>
          <cell r="I728">
            <v>2142523.121589426</v>
          </cell>
        </row>
        <row r="729">
          <cell r="A729" t="str">
            <v>403364OR</v>
          </cell>
          <cell r="B729" t="str">
            <v>403364</v>
          </cell>
          <cell r="D729">
            <v>12723391.710125363</v>
          </cell>
          <cell r="F729" t="str">
            <v>403364OR</v>
          </cell>
          <cell r="G729" t="str">
            <v>403364</v>
          </cell>
          <cell r="I729">
            <v>12723391.710125363</v>
          </cell>
        </row>
        <row r="730">
          <cell r="A730" t="str">
            <v>403364UT</v>
          </cell>
          <cell r="B730" t="str">
            <v>403364</v>
          </cell>
          <cell r="D730">
            <v>10966286.100939453</v>
          </cell>
          <cell r="F730" t="str">
            <v>403364UT</v>
          </cell>
          <cell r="G730" t="str">
            <v>403364</v>
          </cell>
          <cell r="I730">
            <v>10966286.100939453</v>
          </cell>
        </row>
        <row r="731">
          <cell r="A731" t="str">
            <v>403364WA</v>
          </cell>
          <cell r="B731" t="str">
            <v>403364</v>
          </cell>
          <cell r="D731">
            <v>3754782.3426738298</v>
          </cell>
          <cell r="F731" t="str">
            <v>403364WA</v>
          </cell>
          <cell r="G731" t="str">
            <v>403364</v>
          </cell>
          <cell r="I731">
            <v>3754782.3426738298</v>
          </cell>
        </row>
        <row r="732">
          <cell r="A732" t="str">
            <v>403364WYP</v>
          </cell>
          <cell r="B732" t="str">
            <v>403364</v>
          </cell>
          <cell r="D732">
            <v>3167980.3113782322</v>
          </cell>
          <cell r="F732" t="str">
            <v>403364WYP</v>
          </cell>
          <cell r="G732" t="str">
            <v>403364</v>
          </cell>
          <cell r="I732">
            <v>3167980.3113782322</v>
          </cell>
        </row>
        <row r="733">
          <cell r="A733" t="str">
            <v>403364WYU</v>
          </cell>
          <cell r="B733" t="str">
            <v>403364</v>
          </cell>
          <cell r="D733">
            <v>565667.99</v>
          </cell>
          <cell r="F733" t="str">
            <v>403364WYU</v>
          </cell>
          <cell r="G733" t="str">
            <v>403364</v>
          </cell>
          <cell r="I733">
            <v>565667.99</v>
          </cell>
        </row>
        <row r="734">
          <cell r="A734" t="str">
            <v>403365CA</v>
          </cell>
          <cell r="B734" t="str">
            <v>403365</v>
          </cell>
          <cell r="D734">
            <v>1052137.7358505444</v>
          </cell>
          <cell r="F734" t="str">
            <v>403365CA</v>
          </cell>
          <cell r="G734" t="str">
            <v>403365</v>
          </cell>
          <cell r="I734">
            <v>1052137.7358505444</v>
          </cell>
        </row>
        <row r="735">
          <cell r="A735" t="str">
            <v>403365ID</v>
          </cell>
          <cell r="B735" t="str">
            <v>403365</v>
          </cell>
          <cell r="D735">
            <v>1011727.9147551093</v>
          </cell>
          <cell r="F735" t="str">
            <v>403365ID</v>
          </cell>
          <cell r="G735" t="str">
            <v>403365</v>
          </cell>
          <cell r="I735">
            <v>1011727.9147551093</v>
          </cell>
        </row>
        <row r="736">
          <cell r="A736" t="str">
            <v>403365OR</v>
          </cell>
          <cell r="B736" t="str">
            <v>403365</v>
          </cell>
          <cell r="D736">
            <v>7099692.5473588761</v>
          </cell>
          <cell r="F736" t="str">
            <v>403365OR</v>
          </cell>
          <cell r="G736" t="str">
            <v>403365</v>
          </cell>
          <cell r="I736">
            <v>7099692.5473588761</v>
          </cell>
        </row>
        <row r="737">
          <cell r="A737" t="str">
            <v>403365UT</v>
          </cell>
          <cell r="B737" t="str">
            <v>403365</v>
          </cell>
          <cell r="D737">
            <v>6683165.0681760823</v>
          </cell>
          <cell r="F737" t="str">
            <v>403365UT</v>
          </cell>
          <cell r="G737" t="str">
            <v>403365</v>
          </cell>
          <cell r="I737">
            <v>6683165.0681760823</v>
          </cell>
        </row>
        <row r="738">
          <cell r="A738" t="str">
            <v>403365WA</v>
          </cell>
          <cell r="B738" t="str">
            <v>403365</v>
          </cell>
          <cell r="D738">
            <v>1775650.8033032608</v>
          </cell>
          <cell r="F738" t="str">
            <v>403365WA</v>
          </cell>
          <cell r="G738" t="str">
            <v>403365</v>
          </cell>
          <cell r="I738">
            <v>1775650.8033032608</v>
          </cell>
        </row>
        <row r="739">
          <cell r="A739" t="str">
            <v>403365WYP</v>
          </cell>
          <cell r="B739" t="str">
            <v>403365</v>
          </cell>
          <cell r="D739">
            <v>2322676.5764476275</v>
          </cell>
          <cell r="F739" t="str">
            <v>403365WYP</v>
          </cell>
          <cell r="G739" t="str">
            <v>403365</v>
          </cell>
          <cell r="I739">
            <v>2322676.5764476275</v>
          </cell>
        </row>
        <row r="740">
          <cell r="A740" t="str">
            <v>403365WYU</v>
          </cell>
          <cell r="B740" t="str">
            <v>403365</v>
          </cell>
          <cell r="D740">
            <v>284624.90000000002</v>
          </cell>
          <cell r="F740" t="str">
            <v>403365WYU</v>
          </cell>
          <cell r="G740" t="str">
            <v>403365</v>
          </cell>
          <cell r="I740">
            <v>284624.90000000002</v>
          </cell>
        </row>
        <row r="741">
          <cell r="A741" t="str">
            <v>403366CA</v>
          </cell>
          <cell r="B741" t="str">
            <v>403366</v>
          </cell>
          <cell r="D741">
            <v>541918.1375680546</v>
          </cell>
          <cell r="F741" t="str">
            <v>403366CA</v>
          </cell>
          <cell r="G741" t="str">
            <v>403366</v>
          </cell>
          <cell r="I741">
            <v>541918.1375680546</v>
          </cell>
        </row>
        <row r="742">
          <cell r="A742" t="str">
            <v>403366ID</v>
          </cell>
          <cell r="B742" t="str">
            <v>403366</v>
          </cell>
          <cell r="D742">
            <v>181463.26074883158</v>
          </cell>
          <cell r="F742" t="str">
            <v>403366ID</v>
          </cell>
          <cell r="G742" t="str">
            <v>403366</v>
          </cell>
          <cell r="I742">
            <v>181463.26074883158</v>
          </cell>
        </row>
        <row r="743">
          <cell r="A743" t="str">
            <v>403366OR</v>
          </cell>
          <cell r="B743" t="str">
            <v>403366</v>
          </cell>
          <cell r="D743">
            <v>2269178.2307475512</v>
          </cell>
          <cell r="F743" t="str">
            <v>403366OR</v>
          </cell>
          <cell r="G743" t="str">
            <v>403366</v>
          </cell>
          <cell r="I743">
            <v>2269178.2307475512</v>
          </cell>
        </row>
        <row r="744">
          <cell r="A744" t="str">
            <v>403366UT</v>
          </cell>
          <cell r="B744" t="str">
            <v>403366</v>
          </cell>
          <cell r="D744">
            <v>3828979.0416616066</v>
          </cell>
          <cell r="F744" t="str">
            <v>403366UT</v>
          </cell>
          <cell r="G744" t="str">
            <v>403366</v>
          </cell>
          <cell r="I744">
            <v>3828979.0416616066</v>
          </cell>
        </row>
        <row r="745">
          <cell r="A745" t="str">
            <v>403366WA</v>
          </cell>
          <cell r="B745" t="str">
            <v>403366</v>
          </cell>
          <cell r="D745">
            <v>715832.278780138</v>
          </cell>
          <cell r="F745" t="str">
            <v>403366WA</v>
          </cell>
          <cell r="G745" t="str">
            <v>403366</v>
          </cell>
          <cell r="I745">
            <v>715832.278780138</v>
          </cell>
        </row>
        <row r="746">
          <cell r="A746" t="str">
            <v>403366WYP</v>
          </cell>
          <cell r="B746" t="str">
            <v>403366</v>
          </cell>
          <cell r="D746">
            <v>544925.64867067267</v>
          </cell>
          <cell r="F746" t="str">
            <v>403366WYP</v>
          </cell>
          <cell r="G746" t="str">
            <v>403366</v>
          </cell>
          <cell r="I746">
            <v>544925.64867067267</v>
          </cell>
        </row>
        <row r="747">
          <cell r="A747" t="str">
            <v>403366WYU</v>
          </cell>
          <cell r="B747" t="str">
            <v>403366</v>
          </cell>
          <cell r="D747">
            <v>142428.51</v>
          </cell>
          <cell r="F747" t="str">
            <v>403366WYU</v>
          </cell>
          <cell r="G747" t="str">
            <v>403366</v>
          </cell>
          <cell r="I747">
            <v>142428.51</v>
          </cell>
        </row>
        <row r="748">
          <cell r="A748" t="str">
            <v>403367CA</v>
          </cell>
          <cell r="B748" t="str">
            <v>403367</v>
          </cell>
          <cell r="D748">
            <v>997449.60981806321</v>
          </cell>
          <cell r="F748" t="str">
            <v>403367CA</v>
          </cell>
          <cell r="G748" t="str">
            <v>403367</v>
          </cell>
          <cell r="I748">
            <v>997449.60981806321</v>
          </cell>
        </row>
        <row r="749">
          <cell r="A749" t="str">
            <v>403367ID</v>
          </cell>
          <cell r="B749" t="str">
            <v>403367</v>
          </cell>
          <cell r="D749">
            <v>529650.87861189595</v>
          </cell>
          <cell r="F749" t="str">
            <v>403367ID</v>
          </cell>
          <cell r="G749" t="str">
            <v>403367</v>
          </cell>
          <cell r="I749">
            <v>529650.87861189595</v>
          </cell>
        </row>
        <row r="750">
          <cell r="A750" t="str">
            <v>403367OR</v>
          </cell>
          <cell r="B750" t="str">
            <v>403367</v>
          </cell>
          <cell r="D750">
            <v>4049081.4905325654</v>
          </cell>
          <cell r="F750" t="str">
            <v>403367OR</v>
          </cell>
          <cell r="G750" t="str">
            <v>403367</v>
          </cell>
          <cell r="I750">
            <v>4049081.4905325654</v>
          </cell>
        </row>
        <row r="751">
          <cell r="A751" t="str">
            <v>403367UT</v>
          </cell>
          <cell r="B751" t="str">
            <v>403367</v>
          </cell>
          <cell r="D751">
            <v>10950181.124025131</v>
          </cell>
          <cell r="F751" t="str">
            <v>403367UT</v>
          </cell>
          <cell r="G751" t="str">
            <v>403367</v>
          </cell>
          <cell r="I751">
            <v>10950181.124025131</v>
          </cell>
        </row>
        <row r="752">
          <cell r="A752" t="str">
            <v>403367WA</v>
          </cell>
          <cell r="B752" t="str">
            <v>403367</v>
          </cell>
          <cell r="D752">
            <v>727395.89279857918</v>
          </cell>
          <cell r="F752" t="str">
            <v>403367WA</v>
          </cell>
          <cell r="G752" t="str">
            <v>403367</v>
          </cell>
          <cell r="I752">
            <v>727395.89279857918</v>
          </cell>
        </row>
        <row r="753">
          <cell r="A753" t="str">
            <v>403367WYP</v>
          </cell>
          <cell r="B753" t="str">
            <v>403367</v>
          </cell>
          <cell r="D753">
            <v>1215209.0365723148</v>
          </cell>
          <cell r="F753" t="str">
            <v>403367WYP</v>
          </cell>
          <cell r="G753" t="str">
            <v>403367</v>
          </cell>
          <cell r="I753">
            <v>1215209.0365723148</v>
          </cell>
        </row>
        <row r="754">
          <cell r="A754" t="str">
            <v>403367WYU</v>
          </cell>
          <cell r="B754" t="str">
            <v>403367</v>
          </cell>
          <cell r="D754">
            <v>556465.81000000006</v>
          </cell>
          <cell r="F754" t="str">
            <v>403367WYU</v>
          </cell>
          <cell r="G754" t="str">
            <v>403367</v>
          </cell>
          <cell r="I754">
            <v>556465.81000000006</v>
          </cell>
        </row>
        <row r="755">
          <cell r="A755" t="str">
            <v>403368CA</v>
          </cell>
          <cell r="B755" t="str">
            <v>403368</v>
          </cell>
          <cell r="D755">
            <v>1531445.826297103</v>
          </cell>
          <cell r="F755" t="str">
            <v>403368CA</v>
          </cell>
          <cell r="G755" t="str">
            <v>403368</v>
          </cell>
          <cell r="I755">
            <v>1531445.826297103</v>
          </cell>
        </row>
        <row r="756">
          <cell r="A756" t="str">
            <v>403368ID</v>
          </cell>
          <cell r="B756" t="str">
            <v>403368</v>
          </cell>
          <cell r="D756">
            <v>1521348.5343966372</v>
          </cell>
          <cell r="F756" t="str">
            <v>403368ID</v>
          </cell>
          <cell r="G756" t="str">
            <v>403368</v>
          </cell>
          <cell r="I756">
            <v>1521348.5343966372</v>
          </cell>
        </row>
        <row r="757">
          <cell r="A757" t="str">
            <v>403368OR</v>
          </cell>
          <cell r="B757" t="str">
            <v>403368</v>
          </cell>
          <cell r="D757">
            <v>11409268.108034367</v>
          </cell>
          <cell r="F757" t="str">
            <v>403368OR</v>
          </cell>
          <cell r="G757" t="str">
            <v>403368</v>
          </cell>
          <cell r="I757">
            <v>11409268.108034367</v>
          </cell>
        </row>
        <row r="758">
          <cell r="A758" t="str">
            <v>403368UT</v>
          </cell>
          <cell r="B758" t="str">
            <v>403368</v>
          </cell>
          <cell r="D758">
            <v>9057613.4965659361</v>
          </cell>
          <cell r="F758" t="str">
            <v>403368UT</v>
          </cell>
          <cell r="G758" t="str">
            <v>403368</v>
          </cell>
          <cell r="I758">
            <v>9057613.4965659361</v>
          </cell>
        </row>
        <row r="759">
          <cell r="A759" t="str">
            <v>403368WA</v>
          </cell>
          <cell r="B759" t="str">
            <v>403368</v>
          </cell>
          <cell r="D759">
            <v>2870182.0896779378</v>
          </cell>
          <cell r="F759" t="str">
            <v>403368WA</v>
          </cell>
          <cell r="G759" t="str">
            <v>403368</v>
          </cell>
          <cell r="I759">
            <v>2870182.0896779378</v>
          </cell>
        </row>
        <row r="760">
          <cell r="A760" t="str">
            <v>403368WYP</v>
          </cell>
          <cell r="B760" t="str">
            <v>403368</v>
          </cell>
          <cell r="D760">
            <v>2551114.0346413404</v>
          </cell>
          <cell r="F760" t="str">
            <v>403368WYP</v>
          </cell>
          <cell r="G760" t="str">
            <v>403368</v>
          </cell>
          <cell r="I760">
            <v>2551114.0346413404</v>
          </cell>
        </row>
        <row r="761">
          <cell r="A761" t="str">
            <v>403368WYU</v>
          </cell>
          <cell r="B761" t="str">
            <v>403368</v>
          </cell>
          <cell r="D761">
            <v>363387.74</v>
          </cell>
          <cell r="F761" t="str">
            <v>403368WYU</v>
          </cell>
          <cell r="G761" t="str">
            <v>403368</v>
          </cell>
          <cell r="I761">
            <v>363387.74</v>
          </cell>
        </row>
        <row r="762">
          <cell r="A762" t="str">
            <v>403369CA</v>
          </cell>
          <cell r="B762" t="str">
            <v>403369</v>
          </cell>
          <cell r="D762">
            <v>867685.26801164739</v>
          </cell>
          <cell r="F762" t="str">
            <v>403369CA</v>
          </cell>
          <cell r="G762" t="str">
            <v>403369</v>
          </cell>
          <cell r="I762">
            <v>867685.26801164739</v>
          </cell>
        </row>
        <row r="763">
          <cell r="A763" t="str">
            <v>403369ID</v>
          </cell>
          <cell r="B763" t="str">
            <v>403369</v>
          </cell>
          <cell r="D763">
            <v>570829.80487831612</v>
          </cell>
          <cell r="F763" t="str">
            <v>403369ID</v>
          </cell>
          <cell r="G763" t="str">
            <v>403369</v>
          </cell>
          <cell r="I763">
            <v>570829.80487831612</v>
          </cell>
        </row>
        <row r="764">
          <cell r="A764" t="str">
            <v>403369OR</v>
          </cell>
          <cell r="B764" t="str">
            <v>403369</v>
          </cell>
          <cell r="D764">
            <v>4671553.5620432515</v>
          </cell>
          <cell r="F764" t="str">
            <v>403369OR</v>
          </cell>
          <cell r="G764" t="str">
            <v>403369</v>
          </cell>
          <cell r="I764">
            <v>4671553.5620432515</v>
          </cell>
        </row>
        <row r="765">
          <cell r="A765" t="str">
            <v>403369UT</v>
          </cell>
          <cell r="B765" t="str">
            <v>403369</v>
          </cell>
          <cell r="D765">
            <v>4182663.3615175528</v>
          </cell>
          <cell r="F765" t="str">
            <v>403369UT</v>
          </cell>
          <cell r="G765" t="str">
            <v>403369</v>
          </cell>
          <cell r="I765">
            <v>4182663.3615175528</v>
          </cell>
        </row>
        <row r="766">
          <cell r="A766" t="str">
            <v>403369WA</v>
          </cell>
          <cell r="B766" t="str">
            <v>403369</v>
          </cell>
          <cell r="D766">
            <v>1266228.3022126702</v>
          </cell>
          <cell r="F766" t="str">
            <v>403369WA</v>
          </cell>
          <cell r="G766" t="str">
            <v>403369</v>
          </cell>
          <cell r="I766">
            <v>1266228.3022126702</v>
          </cell>
        </row>
        <row r="767">
          <cell r="A767" t="str">
            <v>403369WYP</v>
          </cell>
          <cell r="B767" t="str">
            <v>403369</v>
          </cell>
          <cell r="D767">
            <v>1066031.9835601614</v>
          </cell>
          <cell r="F767" t="str">
            <v>403369WYP</v>
          </cell>
          <cell r="G767" t="str">
            <v>403369</v>
          </cell>
          <cell r="I767">
            <v>1066031.9835601614</v>
          </cell>
        </row>
        <row r="768">
          <cell r="A768" t="str">
            <v>403369WYU</v>
          </cell>
          <cell r="B768" t="str">
            <v>403369</v>
          </cell>
          <cell r="D768">
            <v>240046.56</v>
          </cell>
          <cell r="F768" t="str">
            <v>403369WYU</v>
          </cell>
          <cell r="G768" t="str">
            <v>403369</v>
          </cell>
          <cell r="I768">
            <v>240046.56</v>
          </cell>
        </row>
        <row r="769">
          <cell r="A769" t="str">
            <v>403370CA</v>
          </cell>
          <cell r="B769" t="str">
            <v>403370</v>
          </cell>
          <cell r="D769">
            <v>196837.59997282794</v>
          </cell>
          <cell r="F769" t="str">
            <v>403370CA</v>
          </cell>
          <cell r="G769" t="str">
            <v>403370</v>
          </cell>
          <cell r="I769">
            <v>196837.59997282794</v>
          </cell>
        </row>
        <row r="770">
          <cell r="A770" t="str">
            <v>403370ID</v>
          </cell>
          <cell r="B770" t="str">
            <v>403370</v>
          </cell>
          <cell r="D770">
            <v>460044.50356734701</v>
          </cell>
          <cell r="F770" t="str">
            <v>403370ID</v>
          </cell>
          <cell r="G770" t="str">
            <v>403370</v>
          </cell>
          <cell r="I770">
            <v>460044.50356734701</v>
          </cell>
        </row>
        <row r="771">
          <cell r="A771" t="str">
            <v>403370OR</v>
          </cell>
          <cell r="B771" t="str">
            <v>403370</v>
          </cell>
          <cell r="D771">
            <v>2297267.1676497636</v>
          </cell>
          <cell r="F771" t="str">
            <v>403370OR</v>
          </cell>
          <cell r="G771" t="str">
            <v>403370</v>
          </cell>
          <cell r="I771">
            <v>2297267.1676497636</v>
          </cell>
        </row>
        <row r="772">
          <cell r="A772" t="str">
            <v>403370UT</v>
          </cell>
          <cell r="B772" t="str">
            <v>403370</v>
          </cell>
          <cell r="D772">
            <v>2746974.0436198455</v>
          </cell>
          <cell r="F772" t="str">
            <v>403370UT</v>
          </cell>
          <cell r="G772" t="str">
            <v>403370</v>
          </cell>
          <cell r="I772">
            <v>2746974.0436198455</v>
          </cell>
        </row>
        <row r="773">
          <cell r="A773" t="str">
            <v>403370WA</v>
          </cell>
          <cell r="B773" t="str">
            <v>403370</v>
          </cell>
          <cell r="D773">
            <v>559968.21720769443</v>
          </cell>
          <cell r="F773" t="str">
            <v>403370WA</v>
          </cell>
          <cell r="G773" t="str">
            <v>403370</v>
          </cell>
          <cell r="I773">
            <v>559968.21720769443</v>
          </cell>
        </row>
        <row r="774">
          <cell r="A774" t="str">
            <v>403370WYP</v>
          </cell>
          <cell r="B774" t="str">
            <v>403370</v>
          </cell>
          <cell r="D774">
            <v>506431.8582939257</v>
          </cell>
          <cell r="F774" t="str">
            <v>403370WYP</v>
          </cell>
          <cell r="G774" t="str">
            <v>403370</v>
          </cell>
          <cell r="I774">
            <v>506431.8582939257</v>
          </cell>
        </row>
        <row r="775">
          <cell r="A775" t="str">
            <v>403370WYU</v>
          </cell>
          <cell r="B775" t="str">
            <v>403370</v>
          </cell>
          <cell r="D775">
            <v>95541.759999999995</v>
          </cell>
          <cell r="F775" t="str">
            <v>403370WYU</v>
          </cell>
          <cell r="G775" t="str">
            <v>403370</v>
          </cell>
          <cell r="I775">
            <v>95541.759999999995</v>
          </cell>
        </row>
        <row r="776">
          <cell r="A776" t="str">
            <v>403371CA</v>
          </cell>
          <cell r="B776" t="str">
            <v>403371</v>
          </cell>
          <cell r="D776">
            <v>24449.079855727156</v>
          </cell>
          <cell r="F776" t="str">
            <v>403371CA</v>
          </cell>
          <cell r="G776" t="str">
            <v>403371</v>
          </cell>
          <cell r="I776">
            <v>24449.079855727156</v>
          </cell>
        </row>
        <row r="777">
          <cell r="A777" t="str">
            <v>403371ID</v>
          </cell>
          <cell r="B777" t="str">
            <v>403371</v>
          </cell>
          <cell r="D777">
            <v>8217.3324428457272</v>
          </cell>
          <cell r="F777" t="str">
            <v>403371ID</v>
          </cell>
          <cell r="G777" t="str">
            <v>403371</v>
          </cell>
          <cell r="I777">
            <v>8217.3324428457272</v>
          </cell>
        </row>
        <row r="778">
          <cell r="A778" t="str">
            <v>403371OR</v>
          </cell>
          <cell r="B778" t="str">
            <v>403371</v>
          </cell>
          <cell r="D778">
            <v>121943.95035529857</v>
          </cell>
          <cell r="F778" t="str">
            <v>403371OR</v>
          </cell>
          <cell r="G778" t="str">
            <v>403371</v>
          </cell>
          <cell r="I778">
            <v>121943.95035529857</v>
          </cell>
        </row>
        <row r="779">
          <cell r="A779" t="str">
            <v>403371UT</v>
          </cell>
          <cell r="B779" t="str">
            <v>403371</v>
          </cell>
          <cell r="D779">
            <v>280242.86215134151</v>
          </cell>
          <cell r="F779" t="str">
            <v>403371UT</v>
          </cell>
          <cell r="G779" t="str">
            <v>403371</v>
          </cell>
          <cell r="I779">
            <v>280242.86215134151</v>
          </cell>
        </row>
        <row r="780">
          <cell r="A780" t="str">
            <v>403371WA</v>
          </cell>
          <cell r="B780" t="str">
            <v>403371</v>
          </cell>
          <cell r="D780">
            <v>20849.524774671929</v>
          </cell>
          <cell r="F780" t="str">
            <v>403371WA</v>
          </cell>
          <cell r="G780" t="str">
            <v>403371</v>
          </cell>
          <cell r="I780">
            <v>20849.524774671929</v>
          </cell>
        </row>
        <row r="781">
          <cell r="A781" t="str">
            <v>403371WYP</v>
          </cell>
          <cell r="B781" t="str">
            <v>403371</v>
          </cell>
          <cell r="D781">
            <v>48686.911193820386</v>
          </cell>
          <cell r="F781" t="str">
            <v>403371WYP</v>
          </cell>
          <cell r="G781" t="str">
            <v>403371</v>
          </cell>
          <cell r="I781">
            <v>48686.911193820386</v>
          </cell>
        </row>
        <row r="782">
          <cell r="A782" t="str">
            <v>403371WYU</v>
          </cell>
          <cell r="B782" t="str">
            <v>403371</v>
          </cell>
          <cell r="D782">
            <v>8709.42</v>
          </cell>
          <cell r="F782" t="str">
            <v>403371WYU</v>
          </cell>
          <cell r="G782" t="str">
            <v>403371</v>
          </cell>
          <cell r="I782">
            <v>8709.42</v>
          </cell>
        </row>
        <row r="783">
          <cell r="A783" t="str">
            <v>403373CA</v>
          </cell>
          <cell r="B783" t="str">
            <v>403373</v>
          </cell>
          <cell r="D783">
            <v>42925.861101664515</v>
          </cell>
          <cell r="F783" t="str">
            <v>403373CA</v>
          </cell>
          <cell r="G783" t="str">
            <v>403373</v>
          </cell>
          <cell r="I783">
            <v>42925.861101664515</v>
          </cell>
        </row>
        <row r="784">
          <cell r="A784" t="str">
            <v>403373ID</v>
          </cell>
          <cell r="B784" t="str">
            <v>403373</v>
          </cell>
          <cell r="D784">
            <v>33655.599984074957</v>
          </cell>
          <cell r="F784" t="str">
            <v>403373ID</v>
          </cell>
          <cell r="G784" t="str">
            <v>403373</v>
          </cell>
          <cell r="I784">
            <v>33655.599984074957</v>
          </cell>
        </row>
        <row r="785">
          <cell r="A785" t="str">
            <v>403373OR</v>
          </cell>
          <cell r="B785" t="str">
            <v>403373</v>
          </cell>
          <cell r="D785">
            <v>695272.69740112335</v>
          </cell>
          <cell r="F785" t="str">
            <v>403373OR</v>
          </cell>
          <cell r="G785" t="str">
            <v>403373</v>
          </cell>
          <cell r="I785">
            <v>695272.69740112335</v>
          </cell>
        </row>
        <row r="786">
          <cell r="A786" t="str">
            <v>403373UT</v>
          </cell>
          <cell r="B786" t="str">
            <v>403373</v>
          </cell>
          <cell r="D786">
            <v>1193697.6621264599</v>
          </cell>
          <cell r="F786" t="str">
            <v>403373UT</v>
          </cell>
          <cell r="G786" t="str">
            <v>403373</v>
          </cell>
          <cell r="I786">
            <v>1193697.6621264599</v>
          </cell>
        </row>
        <row r="787">
          <cell r="A787" t="str">
            <v>403373WA</v>
          </cell>
          <cell r="B787" t="str">
            <v>403373</v>
          </cell>
          <cell r="D787">
            <v>132343.29019113243</v>
          </cell>
          <cell r="F787" t="str">
            <v>403373WA</v>
          </cell>
          <cell r="G787" t="str">
            <v>403373</v>
          </cell>
          <cell r="I787">
            <v>132343.29019113243</v>
          </cell>
        </row>
        <row r="788">
          <cell r="A788" t="str">
            <v>403373WYP</v>
          </cell>
          <cell r="B788" t="str">
            <v>403373</v>
          </cell>
          <cell r="D788">
            <v>221544.45381772131</v>
          </cell>
          <cell r="F788" t="str">
            <v>403373WYP</v>
          </cell>
          <cell r="G788" t="str">
            <v>403373</v>
          </cell>
          <cell r="I788">
            <v>221544.45381772131</v>
          </cell>
        </row>
        <row r="789">
          <cell r="A789" t="str">
            <v>403373WYU</v>
          </cell>
          <cell r="B789" t="str">
            <v>403373</v>
          </cell>
          <cell r="D789">
            <v>61506.05</v>
          </cell>
          <cell r="F789" t="str">
            <v>403373WYU</v>
          </cell>
          <cell r="G789" t="str">
            <v>403373</v>
          </cell>
          <cell r="I789">
            <v>61506.05</v>
          </cell>
        </row>
        <row r="790">
          <cell r="A790" t="str">
            <v>403GPCA</v>
          </cell>
          <cell r="B790" t="str">
            <v>403GP</v>
          </cell>
          <cell r="D790">
            <v>327006.65700266336</v>
          </cell>
          <cell r="F790" t="str">
            <v>403GPCA</v>
          </cell>
          <cell r="G790" t="str">
            <v>403GP</v>
          </cell>
          <cell r="I790">
            <v>327006.65700266336</v>
          </cell>
        </row>
        <row r="791">
          <cell r="A791" t="str">
            <v>403GPCN</v>
          </cell>
          <cell r="B791" t="str">
            <v>403GP</v>
          </cell>
          <cell r="D791">
            <v>1573539.971923548</v>
          </cell>
          <cell r="F791" t="str">
            <v>403GPCN</v>
          </cell>
          <cell r="G791" t="str">
            <v>403GP</v>
          </cell>
          <cell r="I791">
            <v>1573539.971923548</v>
          </cell>
        </row>
        <row r="792">
          <cell r="A792" t="str">
            <v>403GPDGP</v>
          </cell>
          <cell r="B792" t="str">
            <v>403GP</v>
          </cell>
          <cell r="D792">
            <v>245820.18133110926</v>
          </cell>
          <cell r="F792" t="str">
            <v>403GPDGP</v>
          </cell>
          <cell r="G792" t="str">
            <v>403GP</v>
          </cell>
          <cell r="I792">
            <v>245820.18133110926</v>
          </cell>
        </row>
        <row r="793">
          <cell r="A793" t="str">
            <v>403GPDGU</v>
          </cell>
          <cell r="B793" t="str">
            <v>403GP</v>
          </cell>
          <cell r="D793">
            <v>430481.65748587268</v>
          </cell>
          <cell r="F793" t="str">
            <v>403GPDGU</v>
          </cell>
          <cell r="G793" t="str">
            <v>403GP</v>
          </cell>
          <cell r="I793">
            <v>430481.65748587268</v>
          </cell>
        </row>
        <row r="794">
          <cell r="A794" t="str">
            <v>403GPID</v>
          </cell>
          <cell r="B794" t="str">
            <v>403GP</v>
          </cell>
          <cell r="D794">
            <v>715014.09109206754</v>
          </cell>
          <cell r="F794" t="str">
            <v>403GPID</v>
          </cell>
          <cell r="G794" t="str">
            <v>403GP</v>
          </cell>
          <cell r="I794">
            <v>715014.09109206754</v>
          </cell>
        </row>
        <row r="795">
          <cell r="A795" t="str">
            <v>403GPOR</v>
          </cell>
          <cell r="B795" t="str">
            <v>403GP</v>
          </cell>
          <cell r="D795">
            <v>3852305.0293600284</v>
          </cell>
          <cell r="F795" t="str">
            <v>403GPOR</v>
          </cell>
          <cell r="G795" t="str">
            <v>403GP</v>
          </cell>
          <cell r="I795">
            <v>3852305.0293600284</v>
          </cell>
        </row>
        <row r="796">
          <cell r="A796" t="str">
            <v>403GPSE</v>
          </cell>
          <cell r="B796" t="str">
            <v>403GP</v>
          </cell>
          <cell r="D796">
            <v>19545.26563353958</v>
          </cell>
          <cell r="F796" t="str">
            <v>403GPSE</v>
          </cell>
          <cell r="G796" t="str">
            <v>403GP</v>
          </cell>
          <cell r="I796">
            <v>19545.26563353958</v>
          </cell>
        </row>
        <row r="797">
          <cell r="A797" t="str">
            <v>403GPSG</v>
          </cell>
          <cell r="B797" t="str">
            <v>403GP</v>
          </cell>
          <cell r="D797">
            <v>5453377.2616860643</v>
          </cell>
          <cell r="F797" t="str">
            <v>403GPSG</v>
          </cell>
          <cell r="G797" t="str">
            <v>403GP</v>
          </cell>
          <cell r="I797">
            <v>5453377.2616860643</v>
          </cell>
        </row>
        <row r="798">
          <cell r="A798" t="str">
            <v>403GPSO</v>
          </cell>
          <cell r="B798" t="str">
            <v>403GP</v>
          </cell>
          <cell r="D798">
            <v>13094579.241010908</v>
          </cell>
          <cell r="F798" t="str">
            <v>403GPSO</v>
          </cell>
          <cell r="G798" t="str">
            <v>403GP</v>
          </cell>
          <cell r="I798">
            <v>13094579.241010908</v>
          </cell>
        </row>
        <row r="799">
          <cell r="A799" t="str">
            <v>403GPSSGCH</v>
          </cell>
          <cell r="B799" t="str">
            <v>403GP</v>
          </cell>
          <cell r="D799">
            <v>116448.05161725455</v>
          </cell>
          <cell r="F799" t="str">
            <v>403GPSSGCH</v>
          </cell>
          <cell r="G799" t="str">
            <v>403GP</v>
          </cell>
          <cell r="I799">
            <v>116448.05161725455</v>
          </cell>
        </row>
        <row r="800">
          <cell r="A800" t="str">
            <v>403GPSSGCT</v>
          </cell>
          <cell r="B800" t="str">
            <v>403GP</v>
          </cell>
          <cell r="D800">
            <v>6348.0220786274895</v>
          </cell>
          <cell r="F800" t="str">
            <v>403GPSSGCT</v>
          </cell>
          <cell r="G800" t="str">
            <v>403GP</v>
          </cell>
          <cell r="I800">
            <v>6348.0220786274895</v>
          </cell>
        </row>
        <row r="801">
          <cell r="A801" t="str">
            <v>403GPUT</v>
          </cell>
          <cell r="B801" t="str">
            <v>403GP</v>
          </cell>
          <cell r="D801">
            <v>3715630.8692613202</v>
          </cell>
          <cell r="F801" t="str">
            <v>403GPUT</v>
          </cell>
          <cell r="G801" t="str">
            <v>403GP</v>
          </cell>
          <cell r="I801">
            <v>3715630.8692613202</v>
          </cell>
        </row>
        <row r="802">
          <cell r="A802" t="str">
            <v>403GPWA</v>
          </cell>
          <cell r="B802" t="str">
            <v>403GP</v>
          </cell>
          <cell r="D802">
            <v>1366148.3791391794</v>
          </cell>
          <cell r="F802" t="str">
            <v>403GPWA</v>
          </cell>
          <cell r="G802" t="str">
            <v>403GP</v>
          </cell>
          <cell r="I802">
            <v>1366148.3791391794</v>
          </cell>
        </row>
        <row r="803">
          <cell r="A803" t="str">
            <v>403GPWYP</v>
          </cell>
          <cell r="B803" t="str">
            <v>403GP</v>
          </cell>
          <cell r="D803">
            <v>1861834.071187722</v>
          </cell>
          <cell r="F803" t="str">
            <v>403GPWYP</v>
          </cell>
          <cell r="G803" t="str">
            <v>403GP</v>
          </cell>
          <cell r="I803">
            <v>1861834.071187722</v>
          </cell>
        </row>
        <row r="804">
          <cell r="A804" t="str">
            <v>403GPWYU</v>
          </cell>
          <cell r="B804" t="str">
            <v>403GP</v>
          </cell>
          <cell r="D804">
            <v>313809.27329415805</v>
          </cell>
          <cell r="F804" t="str">
            <v>403GPWYU</v>
          </cell>
          <cell r="G804" t="str">
            <v>403GP</v>
          </cell>
          <cell r="I804">
            <v>313809.27329415805</v>
          </cell>
        </row>
        <row r="805">
          <cell r="A805" t="str">
            <v>403HPDGP</v>
          </cell>
          <cell r="B805" t="str">
            <v>403HP</v>
          </cell>
          <cell r="D805">
            <v>3843694.032469572</v>
          </cell>
          <cell r="F805" t="str">
            <v>403HPDGP</v>
          </cell>
          <cell r="G805" t="str">
            <v>403HP</v>
          </cell>
          <cell r="I805">
            <v>3843694.032469572</v>
          </cell>
        </row>
        <row r="806">
          <cell r="A806" t="str">
            <v>403HPDGU</v>
          </cell>
          <cell r="B806" t="str">
            <v>403HP</v>
          </cell>
          <cell r="D806">
            <v>975074.57703746064</v>
          </cell>
          <cell r="F806" t="str">
            <v>403HPDGU</v>
          </cell>
          <cell r="G806" t="str">
            <v>403HP</v>
          </cell>
          <cell r="I806">
            <v>975074.57703746064</v>
          </cell>
        </row>
        <row r="807">
          <cell r="A807" t="str">
            <v>403HPSG-P</v>
          </cell>
          <cell r="B807" t="str">
            <v>403HP</v>
          </cell>
          <cell r="D807">
            <v>14191081.553180661</v>
          </cell>
          <cell r="F807" t="str">
            <v>403HPSG-P</v>
          </cell>
          <cell r="G807" t="str">
            <v>403HP</v>
          </cell>
          <cell r="I807">
            <v>14191081.553180661</v>
          </cell>
        </row>
        <row r="808">
          <cell r="A808" t="str">
            <v>403HPSG-U</v>
          </cell>
          <cell r="B808" t="str">
            <v>403HP</v>
          </cell>
          <cell r="D808">
            <v>3747514.7772202739</v>
          </cell>
          <cell r="F808" t="str">
            <v>403HPSG-U</v>
          </cell>
          <cell r="G808" t="str">
            <v>403HP</v>
          </cell>
          <cell r="I808">
            <v>3747514.7772202739</v>
          </cell>
        </row>
        <row r="809">
          <cell r="A809" t="str">
            <v>403OPDGU</v>
          </cell>
          <cell r="B809" t="str">
            <v>403OP</v>
          </cell>
          <cell r="D809">
            <v>93302.4702478986</v>
          </cell>
          <cell r="F809" t="str">
            <v>403OPDGU</v>
          </cell>
          <cell r="G809" t="str">
            <v>403OP</v>
          </cell>
          <cell r="I809">
            <v>93302.4702478986</v>
          </cell>
        </row>
        <row r="810">
          <cell r="A810" t="str">
            <v>403OPSG</v>
          </cell>
          <cell r="B810" t="str">
            <v>403OP</v>
          </cell>
          <cell r="D810">
            <v>31357816.081919037</v>
          </cell>
          <cell r="F810" t="str">
            <v>403OPSG</v>
          </cell>
          <cell r="G810" t="str">
            <v>403OP</v>
          </cell>
          <cell r="I810">
            <v>31357816.081919037</v>
          </cell>
        </row>
        <row r="811">
          <cell r="A811" t="str">
            <v>403OPSG-W</v>
          </cell>
          <cell r="B811" t="str">
            <v>403OP</v>
          </cell>
          <cell r="D811">
            <v>81586594.90584743</v>
          </cell>
          <cell r="F811" t="str">
            <v>403OPSG-W</v>
          </cell>
          <cell r="G811" t="str">
            <v>403OP</v>
          </cell>
          <cell r="I811">
            <v>81586594.90584743</v>
          </cell>
        </row>
        <row r="812">
          <cell r="A812" t="str">
            <v>403OPSSGCT</v>
          </cell>
          <cell r="B812" t="str">
            <v>403OP</v>
          </cell>
          <cell r="D812">
            <v>2668875.5378983566</v>
          </cell>
          <cell r="F812" t="str">
            <v>403OPSSGCT</v>
          </cell>
          <cell r="G812" t="str">
            <v>403OP</v>
          </cell>
          <cell r="I812">
            <v>2668875.5378983566</v>
          </cell>
        </row>
        <row r="813">
          <cell r="A813" t="str">
            <v>403SPDGP</v>
          </cell>
          <cell r="B813" t="str">
            <v>403SP</v>
          </cell>
          <cell r="D813">
            <v>21635459.819862362</v>
          </cell>
          <cell r="F813" t="str">
            <v>403SPDGP</v>
          </cell>
          <cell r="G813" t="str">
            <v>403SP</v>
          </cell>
          <cell r="I813">
            <v>21635459.819862362</v>
          </cell>
        </row>
        <row r="814">
          <cell r="A814" t="str">
            <v>403SPDGU</v>
          </cell>
          <cell r="B814" t="str">
            <v>403SP</v>
          </cell>
          <cell r="D814">
            <v>25388760.507340163</v>
          </cell>
          <cell r="F814" t="str">
            <v>403SPDGU</v>
          </cell>
          <cell r="G814" t="str">
            <v>403SP</v>
          </cell>
          <cell r="I814">
            <v>25388760.507340163</v>
          </cell>
        </row>
        <row r="815">
          <cell r="A815" t="str">
            <v>403SPSG</v>
          </cell>
          <cell r="B815" t="str">
            <v>403SP</v>
          </cell>
          <cell r="D815">
            <v>85562002.687209457</v>
          </cell>
          <cell r="F815" t="str">
            <v>403SPSG</v>
          </cell>
          <cell r="G815" t="str">
            <v>403SP</v>
          </cell>
          <cell r="I815">
            <v>85562002.687209457</v>
          </cell>
        </row>
        <row r="816">
          <cell r="A816" t="str">
            <v>403SPSSGCH</v>
          </cell>
          <cell r="B816" t="str">
            <v>403SP</v>
          </cell>
          <cell r="D816">
            <v>7796459.0893942099</v>
          </cell>
          <cell r="F816" t="str">
            <v>403SPSSGCH</v>
          </cell>
          <cell r="G816" t="str">
            <v>403SP</v>
          </cell>
          <cell r="I816">
            <v>7796459.0893942099</v>
          </cell>
        </row>
        <row r="817">
          <cell r="A817" t="str">
            <v>403TPDGP</v>
          </cell>
          <cell r="B817" t="str">
            <v>403TP</v>
          </cell>
          <cell r="D817">
            <v>11072518.884079073</v>
          </cell>
          <cell r="F817" t="str">
            <v>403TPDGP</v>
          </cell>
          <cell r="G817" t="str">
            <v>403TP</v>
          </cell>
          <cell r="I817">
            <v>11072518.884079073</v>
          </cell>
        </row>
        <row r="818">
          <cell r="A818" t="str">
            <v>403TPDGU</v>
          </cell>
          <cell r="B818" t="str">
            <v>403TP</v>
          </cell>
          <cell r="D818">
            <v>12437155.907627711</v>
          </cell>
          <cell r="F818" t="str">
            <v>403TPDGU</v>
          </cell>
          <cell r="G818" t="str">
            <v>403TP</v>
          </cell>
          <cell r="I818">
            <v>12437155.907627711</v>
          </cell>
        </row>
        <row r="819">
          <cell r="A819" t="str">
            <v>403TPSG</v>
          </cell>
          <cell r="B819" t="str">
            <v>403TP</v>
          </cell>
          <cell r="D819">
            <v>66552962.629557341</v>
          </cell>
          <cell r="F819" t="str">
            <v>403TPSG</v>
          </cell>
          <cell r="G819" t="str">
            <v>403TP</v>
          </cell>
          <cell r="I819">
            <v>66552962.629557341</v>
          </cell>
        </row>
        <row r="820">
          <cell r="A820" t="str">
            <v>404GPCA</v>
          </cell>
          <cell r="B820" t="str">
            <v>404GP</v>
          </cell>
          <cell r="D820">
            <v>195824.01972774856</v>
          </cell>
          <cell r="F820" t="str">
            <v>404GPCA</v>
          </cell>
          <cell r="G820" t="str">
            <v>404GP</v>
          </cell>
          <cell r="I820">
            <v>195824.01972774856</v>
          </cell>
        </row>
        <row r="821">
          <cell r="A821" t="str">
            <v>404GPCN</v>
          </cell>
          <cell r="B821" t="str">
            <v>404GP</v>
          </cell>
          <cell r="D821">
            <v>294749.42313728452</v>
          </cell>
          <cell r="F821" t="str">
            <v>404GPCN</v>
          </cell>
          <cell r="G821" t="str">
            <v>404GP</v>
          </cell>
          <cell r="I821">
            <v>294749.42313728452</v>
          </cell>
        </row>
        <row r="822">
          <cell r="A822" t="str">
            <v>404GPOR</v>
          </cell>
          <cell r="B822" t="str">
            <v>404GP</v>
          </cell>
          <cell r="D822">
            <v>546039.68561477901</v>
          </cell>
          <cell r="F822" t="str">
            <v>404GPOR</v>
          </cell>
          <cell r="G822" t="str">
            <v>404GP</v>
          </cell>
          <cell r="I822">
            <v>546039.68561477901</v>
          </cell>
        </row>
        <row r="823">
          <cell r="A823" t="str">
            <v>404GPSO</v>
          </cell>
          <cell r="B823" t="str">
            <v>404GP</v>
          </cell>
          <cell r="D823">
            <v>1110247.6221629779</v>
          </cell>
          <cell r="F823" t="str">
            <v>404GPSO</v>
          </cell>
          <cell r="G823" t="str">
            <v>404GP</v>
          </cell>
          <cell r="I823">
            <v>1110247.6221629779</v>
          </cell>
        </row>
        <row r="824">
          <cell r="A824" t="str">
            <v>404GPUT</v>
          </cell>
          <cell r="B824" t="str">
            <v>404GP</v>
          </cell>
          <cell r="D824">
            <v>770.05999999999983</v>
          </cell>
          <cell r="F824" t="str">
            <v>404GPUT</v>
          </cell>
          <cell r="G824" t="str">
            <v>404GP</v>
          </cell>
          <cell r="I824">
            <v>770.05999999999983</v>
          </cell>
        </row>
        <row r="825">
          <cell r="A825" t="str">
            <v>404GPWA</v>
          </cell>
          <cell r="B825" t="str">
            <v>404GP</v>
          </cell>
          <cell r="D825">
            <v>105058.96308277624</v>
          </cell>
          <cell r="F825" t="str">
            <v>404GPWA</v>
          </cell>
          <cell r="G825" t="str">
            <v>404GP</v>
          </cell>
          <cell r="I825">
            <v>105058.96308277624</v>
          </cell>
        </row>
        <row r="826">
          <cell r="A826" t="str">
            <v>404GPWYP</v>
          </cell>
          <cell r="B826" t="str">
            <v>404GP</v>
          </cell>
          <cell r="D826">
            <v>528343.00990750152</v>
          </cell>
          <cell r="F826" t="str">
            <v>404GPWYP</v>
          </cell>
          <cell r="G826" t="str">
            <v>404GP</v>
          </cell>
          <cell r="I826">
            <v>528343.00990750152</v>
          </cell>
        </row>
        <row r="827">
          <cell r="A827" t="str">
            <v>404GPWYU</v>
          </cell>
          <cell r="B827" t="str">
            <v>404GP</v>
          </cell>
          <cell r="D827">
            <v>2772.7929374150822</v>
          </cell>
          <cell r="F827" t="str">
            <v>404GPWYU</v>
          </cell>
          <cell r="G827" t="str">
            <v>404GP</v>
          </cell>
          <cell r="I827">
            <v>2772.7929374150822</v>
          </cell>
        </row>
        <row r="828">
          <cell r="A828" t="str">
            <v>404HPDGP</v>
          </cell>
          <cell r="B828" t="str">
            <v>404HP</v>
          </cell>
          <cell r="D828">
            <v>0</v>
          </cell>
          <cell r="F828" t="str">
            <v>404HPDGP</v>
          </cell>
          <cell r="G828" t="str">
            <v>404HP</v>
          </cell>
          <cell r="I828">
            <v>0</v>
          </cell>
        </row>
        <row r="829">
          <cell r="A829" t="str">
            <v>404HPSG-P</v>
          </cell>
          <cell r="B829" t="str">
            <v>404HP</v>
          </cell>
          <cell r="D829">
            <v>142090.1625292745</v>
          </cell>
          <cell r="F829" t="str">
            <v>404HPSG-P</v>
          </cell>
          <cell r="G829" t="str">
            <v>404HP</v>
          </cell>
          <cell r="I829">
            <v>142090.1625292745</v>
          </cell>
        </row>
        <row r="830">
          <cell r="A830" t="str">
            <v>404HPSG-U</v>
          </cell>
          <cell r="B830" t="str">
            <v>404HP</v>
          </cell>
          <cell r="D830">
            <v>44532.498867975133</v>
          </cell>
          <cell r="F830" t="str">
            <v>404HPSG-U</v>
          </cell>
          <cell r="G830" t="str">
            <v>404HP</v>
          </cell>
          <cell r="I830">
            <v>44532.498867975133</v>
          </cell>
        </row>
        <row r="831">
          <cell r="A831" t="str">
            <v>404IPCN</v>
          </cell>
          <cell r="B831" t="str">
            <v>404IP</v>
          </cell>
          <cell r="D831">
            <v>5596875.9866068279</v>
          </cell>
          <cell r="F831" t="str">
            <v>404IPCN</v>
          </cell>
          <cell r="G831" t="str">
            <v>404IP</v>
          </cell>
          <cell r="I831">
            <v>5596875.9866068279</v>
          </cell>
        </row>
        <row r="832">
          <cell r="A832" t="str">
            <v>404IPDGU</v>
          </cell>
          <cell r="B832" t="str">
            <v>404IP</v>
          </cell>
          <cell r="D832">
            <v>16758.325241788774</v>
          </cell>
          <cell r="F832" t="str">
            <v>404IPDGU</v>
          </cell>
          <cell r="G832" t="str">
            <v>404IP</v>
          </cell>
          <cell r="I832">
            <v>16758.325241788774</v>
          </cell>
        </row>
        <row r="833">
          <cell r="A833" t="str">
            <v>404IPID</v>
          </cell>
          <cell r="B833" t="str">
            <v>404IP</v>
          </cell>
          <cell r="D833">
            <v>20515.11</v>
          </cell>
          <cell r="F833" t="str">
            <v>404IPID</v>
          </cell>
          <cell r="G833" t="str">
            <v>404IP</v>
          </cell>
          <cell r="I833">
            <v>20515.11</v>
          </cell>
        </row>
        <row r="834">
          <cell r="A834" t="str">
            <v>404IPOR</v>
          </cell>
          <cell r="B834" t="str">
            <v>404IP</v>
          </cell>
          <cell r="D834">
            <v>9198.6768621983429</v>
          </cell>
          <cell r="F834" t="str">
            <v>404IPOR</v>
          </cell>
          <cell r="G834" t="str">
            <v>404IP</v>
          </cell>
          <cell r="I834">
            <v>9198.6768621983429</v>
          </cell>
        </row>
        <row r="835">
          <cell r="A835" t="str">
            <v>404IPSE</v>
          </cell>
          <cell r="B835" t="str">
            <v>404IP</v>
          </cell>
          <cell r="D835">
            <v>292868.39792327082</v>
          </cell>
          <cell r="F835" t="str">
            <v>404IPSE</v>
          </cell>
          <cell r="G835" t="str">
            <v>404IP</v>
          </cell>
          <cell r="I835">
            <v>292868.39792327082</v>
          </cell>
        </row>
        <row r="836">
          <cell r="A836" t="str">
            <v>404IPSG</v>
          </cell>
          <cell r="B836" t="str">
            <v>404IP</v>
          </cell>
          <cell r="D836">
            <v>4822846.4204294495</v>
          </cell>
          <cell r="F836" t="str">
            <v>404IPSG</v>
          </cell>
          <cell r="G836" t="str">
            <v>404IP</v>
          </cell>
          <cell r="I836">
            <v>4822846.4204294495</v>
          </cell>
        </row>
        <row r="837">
          <cell r="A837" t="str">
            <v>404IPSG-P</v>
          </cell>
          <cell r="B837" t="str">
            <v>404IP</v>
          </cell>
          <cell r="D837">
            <v>10753285.384973003</v>
          </cell>
          <cell r="F837" t="str">
            <v>404IPSG-P</v>
          </cell>
          <cell r="G837" t="str">
            <v>404IP</v>
          </cell>
          <cell r="I837">
            <v>10753285.384973003</v>
          </cell>
        </row>
        <row r="838">
          <cell r="A838" t="str">
            <v>404IPSG-U</v>
          </cell>
          <cell r="B838" t="str">
            <v>404IP</v>
          </cell>
          <cell r="D838">
            <v>306773.54475821124</v>
          </cell>
          <cell r="F838" t="str">
            <v>404IPSG-U</v>
          </cell>
          <cell r="G838" t="str">
            <v>404IP</v>
          </cell>
          <cell r="I838">
            <v>306773.54475821124</v>
          </cell>
        </row>
        <row r="839">
          <cell r="A839" t="str">
            <v>404IPSO</v>
          </cell>
          <cell r="B839" t="str">
            <v>404IP</v>
          </cell>
          <cell r="D839">
            <v>18182867.171244599</v>
          </cell>
          <cell r="F839" t="str">
            <v>404IPSO</v>
          </cell>
          <cell r="G839" t="str">
            <v>404IP</v>
          </cell>
          <cell r="I839">
            <v>18182867.171244599</v>
          </cell>
        </row>
        <row r="840">
          <cell r="A840" t="str">
            <v>404IPSSGCH</v>
          </cell>
          <cell r="B840" t="str">
            <v>404IP</v>
          </cell>
          <cell r="D840">
            <v>0</v>
          </cell>
          <cell r="F840" t="str">
            <v>404IPSSGCH</v>
          </cell>
          <cell r="G840" t="str">
            <v>404IP</v>
          </cell>
          <cell r="I840">
            <v>0</v>
          </cell>
        </row>
        <row r="841">
          <cell r="A841" t="str">
            <v>404IPUT</v>
          </cell>
          <cell r="B841" t="str">
            <v>404IP</v>
          </cell>
          <cell r="D841">
            <v>12887.014926022341</v>
          </cell>
          <cell r="F841" t="str">
            <v>404IPUT</v>
          </cell>
          <cell r="G841" t="str">
            <v>404IP</v>
          </cell>
          <cell r="I841">
            <v>12887.014926022341</v>
          </cell>
        </row>
        <row r="842">
          <cell r="A842" t="str">
            <v>404IPWA</v>
          </cell>
          <cell r="B842" t="str">
            <v>404IP</v>
          </cell>
          <cell r="D842">
            <v>235.78002003092274</v>
          </cell>
          <cell r="F842" t="str">
            <v>404IPWA</v>
          </cell>
          <cell r="G842" t="str">
            <v>404IP</v>
          </cell>
          <cell r="I842">
            <v>235.78002003092274</v>
          </cell>
        </row>
        <row r="843">
          <cell r="A843" t="str">
            <v>404IPWYP</v>
          </cell>
          <cell r="B843" t="str">
            <v>404IP</v>
          </cell>
          <cell r="D843">
            <v>140440.36368216702</v>
          </cell>
          <cell r="F843" t="str">
            <v>404IPWYP</v>
          </cell>
          <cell r="G843" t="str">
            <v>404IP</v>
          </cell>
          <cell r="I843">
            <v>140440.36368216702</v>
          </cell>
        </row>
        <row r="844">
          <cell r="A844" t="str">
            <v>406SG</v>
          </cell>
          <cell r="B844" t="str">
            <v>406</v>
          </cell>
          <cell r="D844">
            <v>5523969.6699999999</v>
          </cell>
          <cell r="F844" t="str">
            <v>406SG</v>
          </cell>
          <cell r="G844" t="str">
            <v>406</v>
          </cell>
          <cell r="I844">
            <v>5523969.6699999999</v>
          </cell>
        </row>
        <row r="845">
          <cell r="A845" t="str">
            <v>407OR</v>
          </cell>
          <cell r="B845" t="str">
            <v>407</v>
          </cell>
          <cell r="D845">
            <v>-67953.119999999995</v>
          </cell>
          <cell r="F845" t="str">
            <v>407OR</v>
          </cell>
          <cell r="G845" t="str">
            <v>407</v>
          </cell>
          <cell r="I845">
            <v>-67953.119999999995</v>
          </cell>
        </row>
        <row r="846">
          <cell r="A846" t="str">
            <v>407OTHER</v>
          </cell>
          <cell r="B846" t="str">
            <v>407</v>
          </cell>
          <cell r="D846">
            <v>112778.99</v>
          </cell>
          <cell r="F846" t="str">
            <v>407OTHER</v>
          </cell>
          <cell r="G846" t="str">
            <v>407</v>
          </cell>
          <cell r="I846">
            <v>112778.99</v>
          </cell>
        </row>
        <row r="847">
          <cell r="A847" t="str">
            <v>407SG-P</v>
          </cell>
          <cell r="B847" t="str">
            <v>407</v>
          </cell>
          <cell r="D847">
            <v>60.430000000167638</v>
          </cell>
          <cell r="F847" t="str">
            <v>407SG-P</v>
          </cell>
          <cell r="G847" t="str">
            <v>407</v>
          </cell>
          <cell r="I847">
            <v>60.430000000167638</v>
          </cell>
        </row>
        <row r="848">
          <cell r="A848" t="str">
            <v>407TROJP</v>
          </cell>
          <cell r="B848" t="str">
            <v>407</v>
          </cell>
          <cell r="D848">
            <v>0</v>
          </cell>
          <cell r="F848" t="str">
            <v>407TROJP</v>
          </cell>
          <cell r="G848" t="str">
            <v>407</v>
          </cell>
          <cell r="I848">
            <v>0</v>
          </cell>
        </row>
        <row r="849">
          <cell r="A849" t="str">
            <v>407WA</v>
          </cell>
          <cell r="B849" t="str">
            <v>407</v>
          </cell>
          <cell r="D849">
            <v>-275765.40000000002</v>
          </cell>
          <cell r="F849" t="str">
            <v>407WA</v>
          </cell>
          <cell r="G849" t="str">
            <v>407</v>
          </cell>
          <cell r="I849">
            <v>-275765.40000000002</v>
          </cell>
        </row>
        <row r="850">
          <cell r="A850" t="str">
            <v>408CA</v>
          </cell>
          <cell r="B850" t="str">
            <v>408</v>
          </cell>
          <cell r="D850">
            <v>1090593.79</v>
          </cell>
          <cell r="F850" t="str">
            <v>408CA</v>
          </cell>
          <cell r="G850" t="str">
            <v>408</v>
          </cell>
          <cell r="I850">
            <v>1090593.79</v>
          </cell>
        </row>
        <row r="851">
          <cell r="A851" t="str">
            <v>408GPS</v>
          </cell>
          <cell r="B851" t="str">
            <v>408</v>
          </cell>
          <cell r="D851">
            <v>116851999.82000001</v>
          </cell>
          <cell r="F851" t="str">
            <v>408GPS</v>
          </cell>
          <cell r="G851" t="str">
            <v>408</v>
          </cell>
          <cell r="I851">
            <v>116851999.82000001</v>
          </cell>
        </row>
        <row r="852">
          <cell r="A852" t="str">
            <v>408OR</v>
          </cell>
          <cell r="B852" t="str">
            <v>408</v>
          </cell>
          <cell r="D852">
            <v>22691413.439999901</v>
          </cell>
          <cell r="F852" t="str">
            <v>408OR</v>
          </cell>
          <cell r="G852" t="str">
            <v>408</v>
          </cell>
          <cell r="I852">
            <v>22691413.439999901</v>
          </cell>
        </row>
        <row r="853">
          <cell r="A853" t="str">
            <v>408SE</v>
          </cell>
          <cell r="B853" t="str">
            <v>408</v>
          </cell>
          <cell r="D853">
            <v>734600.67</v>
          </cell>
          <cell r="F853" t="str">
            <v>408SE</v>
          </cell>
          <cell r="G853" t="str">
            <v>408</v>
          </cell>
          <cell r="I853">
            <v>734600.67</v>
          </cell>
        </row>
        <row r="854">
          <cell r="A854" t="str">
            <v>408SO</v>
          </cell>
          <cell r="B854" t="str">
            <v>408</v>
          </cell>
          <cell r="D854">
            <v>10162579.3699999</v>
          </cell>
          <cell r="F854" t="str">
            <v>408SO</v>
          </cell>
          <cell r="G854" t="str">
            <v>408</v>
          </cell>
          <cell r="I854">
            <v>10162579.3699999</v>
          </cell>
        </row>
        <row r="855">
          <cell r="A855" t="str">
            <v>408UT</v>
          </cell>
          <cell r="B855" t="str">
            <v>408</v>
          </cell>
          <cell r="D855">
            <v>1869.01</v>
          </cell>
          <cell r="F855" t="str">
            <v>408UT</v>
          </cell>
          <cell r="G855" t="str">
            <v>408</v>
          </cell>
          <cell r="I855">
            <v>1869.01</v>
          </cell>
        </row>
        <row r="856">
          <cell r="A856" t="str">
            <v>408WA</v>
          </cell>
          <cell r="B856" t="str">
            <v>408</v>
          </cell>
          <cell r="D856">
            <v>32909.25</v>
          </cell>
          <cell r="F856" t="str">
            <v>408WA</v>
          </cell>
          <cell r="G856" t="str">
            <v>408</v>
          </cell>
          <cell r="I856">
            <v>32909.25</v>
          </cell>
        </row>
        <row r="857">
          <cell r="A857" t="str">
            <v>408WYP</v>
          </cell>
          <cell r="B857" t="str">
            <v>408</v>
          </cell>
          <cell r="D857">
            <v>1611708.96</v>
          </cell>
          <cell r="F857" t="str">
            <v>408WYP</v>
          </cell>
          <cell r="G857" t="str">
            <v>408</v>
          </cell>
          <cell r="I857">
            <v>1611708.96</v>
          </cell>
        </row>
        <row r="858">
          <cell r="A858" t="str">
            <v>41140DGU</v>
          </cell>
          <cell r="B858" t="str">
            <v>41140</v>
          </cell>
          <cell r="D858">
            <v>-1874204</v>
          </cell>
          <cell r="F858" t="str">
            <v>41140DGU</v>
          </cell>
          <cell r="G858" t="str">
            <v>41140</v>
          </cell>
          <cell r="I858">
            <v>-1874204</v>
          </cell>
        </row>
        <row r="859">
          <cell r="A859" t="str">
            <v>41170SG-P</v>
          </cell>
          <cell r="B859" t="str">
            <v>41170</v>
          </cell>
          <cell r="D859">
            <v>0</v>
          </cell>
          <cell r="F859" t="str">
            <v>41170SG-P</v>
          </cell>
          <cell r="G859" t="str">
            <v>41170</v>
          </cell>
          <cell r="I859">
            <v>0</v>
          </cell>
        </row>
        <row r="860">
          <cell r="A860" t="str">
            <v>4118SE</v>
          </cell>
          <cell r="B860" t="str">
            <v>4118</v>
          </cell>
          <cell r="D860">
            <v>-3443333.3900000006</v>
          </cell>
          <cell r="F860" t="str">
            <v>4118SE</v>
          </cell>
          <cell r="G860" t="str">
            <v>4118</v>
          </cell>
          <cell r="I860">
            <v>-3443333.3900000006</v>
          </cell>
        </row>
        <row r="861">
          <cell r="A861" t="str">
            <v>419SNP</v>
          </cell>
          <cell r="B861" t="str">
            <v>419</v>
          </cell>
          <cell r="D861">
            <v>-40653406.950000003</v>
          </cell>
          <cell r="F861" t="str">
            <v>419SNP</v>
          </cell>
          <cell r="G861" t="str">
            <v>419</v>
          </cell>
          <cell r="I861">
            <v>-40653406.950000003</v>
          </cell>
        </row>
        <row r="862">
          <cell r="A862" t="str">
            <v>421CN</v>
          </cell>
          <cell r="B862" t="str">
            <v>421</v>
          </cell>
          <cell r="D862">
            <v>-778.08</v>
          </cell>
          <cell r="F862" t="str">
            <v>421CN</v>
          </cell>
          <cell r="G862" t="str">
            <v>421</v>
          </cell>
          <cell r="I862">
            <v>-778.08</v>
          </cell>
        </row>
        <row r="863">
          <cell r="A863" t="str">
            <v>421DGP</v>
          </cell>
          <cell r="B863" t="str">
            <v>421</v>
          </cell>
          <cell r="D863">
            <v>0</v>
          </cell>
          <cell r="F863" t="str">
            <v>421DGP</v>
          </cell>
          <cell r="G863" t="str">
            <v>421</v>
          </cell>
          <cell r="I863">
            <v>0</v>
          </cell>
        </row>
        <row r="864">
          <cell r="A864" t="str">
            <v>421DGU</v>
          </cell>
          <cell r="B864" t="str">
            <v>421</v>
          </cell>
          <cell r="D864">
            <v>-298822.05</v>
          </cell>
          <cell r="F864" t="str">
            <v>421DGU</v>
          </cell>
          <cell r="G864" t="str">
            <v>421</v>
          </cell>
          <cell r="I864">
            <v>-298822.05</v>
          </cell>
        </row>
        <row r="865">
          <cell r="A865" t="str">
            <v>421OR</v>
          </cell>
          <cell r="B865" t="str">
            <v>421</v>
          </cell>
          <cell r="D865">
            <v>381822.56</v>
          </cell>
          <cell r="F865" t="str">
            <v>421OR</v>
          </cell>
          <cell r="G865" t="str">
            <v>421</v>
          </cell>
          <cell r="I865">
            <v>381822.56</v>
          </cell>
        </row>
        <row r="866">
          <cell r="A866" t="str">
            <v>421OTHER</v>
          </cell>
          <cell r="B866" t="str">
            <v>421</v>
          </cell>
          <cell r="D866">
            <v>0</v>
          </cell>
          <cell r="F866" t="str">
            <v>421OTHER</v>
          </cell>
          <cell r="G866" t="str">
            <v>421</v>
          </cell>
          <cell r="I866">
            <v>0</v>
          </cell>
        </row>
        <row r="867">
          <cell r="A867" t="str">
            <v>421SG</v>
          </cell>
          <cell r="B867" t="str">
            <v>421</v>
          </cell>
          <cell r="D867">
            <v>-1185345.68</v>
          </cell>
          <cell r="F867" t="str">
            <v>421SG</v>
          </cell>
          <cell r="G867" t="str">
            <v>421</v>
          </cell>
          <cell r="I867">
            <v>-1185345.68</v>
          </cell>
        </row>
        <row r="868">
          <cell r="A868" t="str">
            <v>421SO</v>
          </cell>
          <cell r="B868" t="str">
            <v>421</v>
          </cell>
          <cell r="D868">
            <v>9079.07</v>
          </cell>
          <cell r="F868" t="str">
            <v>421SO</v>
          </cell>
          <cell r="G868" t="str">
            <v>421</v>
          </cell>
          <cell r="I868">
            <v>9079.07</v>
          </cell>
        </row>
        <row r="869">
          <cell r="A869" t="str">
            <v>421UT</v>
          </cell>
          <cell r="B869" t="str">
            <v>421</v>
          </cell>
          <cell r="D869">
            <v>-1178483.08</v>
          </cell>
          <cell r="F869" t="str">
            <v>421UT</v>
          </cell>
          <cell r="G869" t="str">
            <v>421</v>
          </cell>
          <cell r="I869">
            <v>-1178483.08</v>
          </cell>
        </row>
        <row r="870">
          <cell r="A870" t="str">
            <v>421WA</v>
          </cell>
          <cell r="B870" t="str">
            <v>421</v>
          </cell>
          <cell r="D870">
            <v>318.66000000000003</v>
          </cell>
          <cell r="F870" t="str">
            <v>421WA</v>
          </cell>
          <cell r="G870" t="str">
            <v>421</v>
          </cell>
          <cell r="I870">
            <v>318.66000000000003</v>
          </cell>
        </row>
        <row r="871">
          <cell r="A871" t="str">
            <v>421WYP</v>
          </cell>
          <cell r="B871" t="str">
            <v>421</v>
          </cell>
          <cell r="D871">
            <v>1288.8900000000001</v>
          </cell>
          <cell r="F871" t="str">
            <v>421WYP</v>
          </cell>
          <cell r="G871" t="str">
            <v>421</v>
          </cell>
          <cell r="I871">
            <v>1288.8900000000001</v>
          </cell>
        </row>
        <row r="872">
          <cell r="A872" t="str">
            <v>427SNP</v>
          </cell>
          <cell r="B872" t="str">
            <v>427</v>
          </cell>
          <cell r="D872">
            <v>0</v>
          </cell>
          <cell r="F872" t="str">
            <v>427SNP</v>
          </cell>
          <cell r="G872" t="str">
            <v>427</v>
          </cell>
          <cell r="I872">
            <v>0</v>
          </cell>
        </row>
        <row r="873">
          <cell r="A873" t="str">
            <v>428SNP</v>
          </cell>
          <cell r="B873" t="str">
            <v>428</v>
          </cell>
          <cell r="D873">
            <v>0</v>
          </cell>
          <cell r="F873" t="str">
            <v>428SNP</v>
          </cell>
          <cell r="G873" t="str">
            <v>428</v>
          </cell>
          <cell r="I873">
            <v>0</v>
          </cell>
        </row>
        <row r="874">
          <cell r="A874" t="str">
            <v>429SNP</v>
          </cell>
          <cell r="B874" t="str">
            <v>429</v>
          </cell>
          <cell r="D874">
            <v>0</v>
          </cell>
          <cell r="F874" t="str">
            <v>429SNP</v>
          </cell>
          <cell r="G874" t="str">
            <v>429</v>
          </cell>
          <cell r="I874">
            <v>0</v>
          </cell>
        </row>
        <row r="875">
          <cell r="A875" t="str">
            <v>431SNP</v>
          </cell>
          <cell r="B875" t="str">
            <v>431</v>
          </cell>
          <cell r="D875">
            <v>0</v>
          </cell>
          <cell r="F875" t="str">
            <v>431SNP</v>
          </cell>
          <cell r="G875" t="str">
            <v>431</v>
          </cell>
          <cell r="I875">
            <v>0</v>
          </cell>
        </row>
        <row r="876">
          <cell r="A876" t="str">
            <v>432SNP</v>
          </cell>
          <cell r="B876" t="str">
            <v>432</v>
          </cell>
          <cell r="D876">
            <v>0</v>
          </cell>
          <cell r="F876" t="str">
            <v>432SNP</v>
          </cell>
          <cell r="G876" t="str">
            <v>432</v>
          </cell>
          <cell r="I876">
            <v>0</v>
          </cell>
        </row>
        <row r="877">
          <cell r="A877" t="str">
            <v>4311UT</v>
          </cell>
          <cell r="B877" t="str">
            <v>431</v>
          </cell>
          <cell r="D877">
            <v>756441.85000000021</v>
          </cell>
          <cell r="F877" t="str">
            <v>4311UT</v>
          </cell>
          <cell r="G877" t="str">
            <v>431</v>
          </cell>
          <cell r="I877">
            <v>756441.85000000021</v>
          </cell>
        </row>
        <row r="878">
          <cell r="A878" t="str">
            <v>440CA</v>
          </cell>
          <cell r="B878" t="str">
            <v>440</v>
          </cell>
          <cell r="D878">
            <v>51173189.709126927</v>
          </cell>
          <cell r="F878" t="str">
            <v>440CA</v>
          </cell>
          <cell r="G878" t="str">
            <v>440</v>
          </cell>
          <cell r="I878">
            <v>51173189.709126927</v>
          </cell>
        </row>
        <row r="879">
          <cell r="A879" t="str">
            <v>440ID</v>
          </cell>
          <cell r="B879" t="str">
            <v>440</v>
          </cell>
          <cell r="D879">
            <v>62136982.812161461</v>
          </cell>
          <cell r="F879" t="str">
            <v>440ID</v>
          </cell>
          <cell r="G879" t="str">
            <v>440</v>
          </cell>
          <cell r="I879">
            <v>62136982.812161461</v>
          </cell>
        </row>
        <row r="880">
          <cell r="A880" t="str">
            <v>440OR</v>
          </cell>
          <cell r="B880" t="str">
            <v>440</v>
          </cell>
          <cell r="D880">
            <v>597514053.57893372</v>
          </cell>
          <cell r="F880" t="str">
            <v>440OR</v>
          </cell>
          <cell r="G880" t="str">
            <v>440</v>
          </cell>
          <cell r="I880">
            <v>597514053.57893372</v>
          </cell>
        </row>
        <row r="881">
          <cell r="A881" t="str">
            <v>440UT</v>
          </cell>
          <cell r="B881" t="str">
            <v>440</v>
          </cell>
          <cell r="D881">
            <v>623929955.08581817</v>
          </cell>
          <cell r="F881" t="str">
            <v>440UT</v>
          </cell>
          <cell r="G881" t="str">
            <v>440</v>
          </cell>
          <cell r="I881">
            <v>623929955.08581817</v>
          </cell>
        </row>
        <row r="882">
          <cell r="A882" t="str">
            <v>440WA</v>
          </cell>
          <cell r="B882" t="str">
            <v>440</v>
          </cell>
          <cell r="D882">
            <v>122762729.15663849</v>
          </cell>
          <cell r="F882" t="str">
            <v>440WA</v>
          </cell>
          <cell r="G882" t="str">
            <v>440</v>
          </cell>
          <cell r="I882">
            <v>122762729.15663849</v>
          </cell>
        </row>
        <row r="883">
          <cell r="A883" t="str">
            <v>440WYP</v>
          </cell>
          <cell r="B883" t="str">
            <v>440</v>
          </cell>
          <cell r="D883">
            <v>84494070.379988238</v>
          </cell>
          <cell r="F883" t="str">
            <v>440WYP</v>
          </cell>
          <cell r="G883" t="str">
            <v>440</v>
          </cell>
          <cell r="I883">
            <v>84494070.379988238</v>
          </cell>
        </row>
        <row r="884">
          <cell r="A884" t="str">
            <v>440WYU</v>
          </cell>
          <cell r="B884" t="str">
            <v>440</v>
          </cell>
          <cell r="D884">
            <v>11274739.449999999</v>
          </cell>
          <cell r="F884" t="str">
            <v>440WYU</v>
          </cell>
          <cell r="G884" t="str">
            <v>440</v>
          </cell>
          <cell r="I884">
            <v>11274739.449999999</v>
          </cell>
        </row>
        <row r="885">
          <cell r="A885" t="str">
            <v>442CA</v>
          </cell>
          <cell r="B885" t="str">
            <v>442</v>
          </cell>
          <cell r="D885">
            <v>47475149.996028483</v>
          </cell>
          <cell r="F885" t="str">
            <v>442CA</v>
          </cell>
          <cell r="G885" t="str">
            <v>442</v>
          </cell>
          <cell r="I885">
            <v>47475149.996028483</v>
          </cell>
        </row>
        <row r="886">
          <cell r="A886" t="str">
            <v>442ID</v>
          </cell>
          <cell r="B886" t="str">
            <v>442</v>
          </cell>
          <cell r="D886">
            <v>148386226.98129907</v>
          </cell>
          <cell r="F886" t="str">
            <v>442ID</v>
          </cell>
          <cell r="G886" t="str">
            <v>442</v>
          </cell>
          <cell r="I886">
            <v>148386226.98129907</v>
          </cell>
        </row>
        <row r="887">
          <cell r="A887" t="str">
            <v>442OR</v>
          </cell>
          <cell r="B887" t="str">
            <v>442</v>
          </cell>
          <cell r="D887">
            <v>591222539.61735046</v>
          </cell>
          <cell r="F887" t="str">
            <v>442OR</v>
          </cell>
          <cell r="G887" t="str">
            <v>442</v>
          </cell>
          <cell r="I887">
            <v>591222539.61735046</v>
          </cell>
        </row>
        <row r="888">
          <cell r="A888" t="str">
            <v>442UT</v>
          </cell>
          <cell r="B888" t="str">
            <v>442</v>
          </cell>
          <cell r="D888">
            <v>1046129096.6753823</v>
          </cell>
          <cell r="F888" t="str">
            <v>442UT</v>
          </cell>
          <cell r="G888" t="str">
            <v>442</v>
          </cell>
          <cell r="I888">
            <v>1046129096.6753823</v>
          </cell>
        </row>
        <row r="889">
          <cell r="A889" t="str">
            <v>442WA</v>
          </cell>
          <cell r="B889" t="str">
            <v>442</v>
          </cell>
          <cell r="D889">
            <v>152928158.57895914</v>
          </cell>
          <cell r="F889" t="str">
            <v>442WA</v>
          </cell>
          <cell r="G889" t="str">
            <v>442</v>
          </cell>
          <cell r="I889">
            <v>152928158.57895914</v>
          </cell>
        </row>
        <row r="890">
          <cell r="A890" t="str">
            <v>442WYP</v>
          </cell>
          <cell r="B890" t="str">
            <v>442</v>
          </cell>
          <cell r="D890">
            <v>401189247.00210303</v>
          </cell>
          <cell r="F890" t="str">
            <v>442WYP</v>
          </cell>
          <cell r="G890" t="str">
            <v>442</v>
          </cell>
          <cell r="I890">
            <v>401189247.00210303</v>
          </cell>
        </row>
        <row r="891">
          <cell r="A891" t="str">
            <v>442WYU</v>
          </cell>
          <cell r="B891" t="str">
            <v>442</v>
          </cell>
          <cell r="D891">
            <v>78482668.900000006</v>
          </cell>
          <cell r="F891" t="str">
            <v>442WYU</v>
          </cell>
          <cell r="G891" t="str">
            <v>442</v>
          </cell>
          <cell r="I891">
            <v>78482668.900000006</v>
          </cell>
        </row>
        <row r="892">
          <cell r="A892" t="str">
            <v>444CA</v>
          </cell>
          <cell r="B892" t="str">
            <v>444</v>
          </cell>
          <cell r="D892">
            <v>432807.24193548388</v>
          </cell>
          <cell r="F892" t="str">
            <v>444CA</v>
          </cell>
          <cell r="G892" t="str">
            <v>444</v>
          </cell>
          <cell r="I892">
            <v>432807.24193548388</v>
          </cell>
        </row>
        <row r="893">
          <cell r="A893" t="str">
            <v>444ID</v>
          </cell>
          <cell r="B893" t="str">
            <v>444</v>
          </cell>
          <cell r="D893">
            <v>476947.94341432641</v>
          </cell>
          <cell r="F893" t="str">
            <v>444ID</v>
          </cell>
          <cell r="G893" t="str">
            <v>444</v>
          </cell>
          <cell r="I893">
            <v>476947.94341432641</v>
          </cell>
        </row>
        <row r="894">
          <cell r="A894" t="str">
            <v>444OR</v>
          </cell>
          <cell r="B894" t="str">
            <v>444</v>
          </cell>
          <cell r="D894">
            <v>5965418.7112839045</v>
          </cell>
          <cell r="F894" t="str">
            <v>444OR</v>
          </cell>
          <cell r="G894" t="str">
            <v>444</v>
          </cell>
          <cell r="I894">
            <v>5965418.7112839045</v>
          </cell>
        </row>
        <row r="895">
          <cell r="A895" t="str">
            <v>444UT</v>
          </cell>
          <cell r="B895" t="str">
            <v>444</v>
          </cell>
          <cell r="D895">
            <v>10911620.343994766</v>
          </cell>
          <cell r="F895" t="str">
            <v>444UT</v>
          </cell>
          <cell r="G895" t="str">
            <v>444</v>
          </cell>
          <cell r="I895">
            <v>10911620.343994766</v>
          </cell>
        </row>
        <row r="896">
          <cell r="A896" t="str">
            <v>444WA</v>
          </cell>
          <cell r="B896" t="str">
            <v>444</v>
          </cell>
          <cell r="D896">
            <v>1152527.211116293</v>
          </cell>
          <cell r="F896" t="str">
            <v>444WA</v>
          </cell>
          <cell r="G896" t="str">
            <v>444</v>
          </cell>
          <cell r="I896">
            <v>1152527.211116293</v>
          </cell>
        </row>
        <row r="897">
          <cell r="A897" t="str">
            <v>444WYP</v>
          </cell>
          <cell r="B897" t="str">
            <v>444</v>
          </cell>
          <cell r="D897">
            <v>1483225.8617521019</v>
          </cell>
          <cell r="F897" t="str">
            <v>444WYP</v>
          </cell>
          <cell r="G897" t="str">
            <v>444</v>
          </cell>
          <cell r="I897">
            <v>1483225.8617521019</v>
          </cell>
        </row>
        <row r="898">
          <cell r="A898" t="str">
            <v>444WYU</v>
          </cell>
          <cell r="B898" t="str">
            <v>444</v>
          </cell>
          <cell r="D898">
            <v>416317.94</v>
          </cell>
          <cell r="F898" t="str">
            <v>444WYU</v>
          </cell>
          <cell r="G898" t="str">
            <v>444</v>
          </cell>
          <cell r="I898">
            <v>416317.94</v>
          </cell>
        </row>
        <row r="899">
          <cell r="A899" t="str">
            <v>445UT</v>
          </cell>
          <cell r="B899" t="str">
            <v>445</v>
          </cell>
          <cell r="D899">
            <v>21267158.416789416</v>
          </cell>
          <cell r="F899" t="str">
            <v>445UT</v>
          </cell>
          <cell r="G899" t="str">
            <v>445</v>
          </cell>
          <cell r="I899">
            <v>21267158.416789416</v>
          </cell>
        </row>
        <row r="900">
          <cell r="A900" t="str">
            <v>447FERC</v>
          </cell>
          <cell r="B900" t="str">
            <v>447</v>
          </cell>
          <cell r="D900">
            <v>7698166.5199999996</v>
          </cell>
          <cell r="F900" t="str">
            <v>447FERC</v>
          </cell>
          <cell r="G900" t="str">
            <v>447</v>
          </cell>
          <cell r="I900">
            <v>7698166.5199999996</v>
          </cell>
        </row>
        <row r="901">
          <cell r="A901" t="str">
            <v>447NPCSE</v>
          </cell>
          <cell r="B901" t="str">
            <v>447NPC</v>
          </cell>
          <cell r="D901">
            <v>0</v>
          </cell>
          <cell r="F901" t="str">
            <v>447NPCSE</v>
          </cell>
          <cell r="G901" t="str">
            <v>447NPC</v>
          </cell>
          <cell r="I901">
            <v>0</v>
          </cell>
        </row>
        <row r="902">
          <cell r="A902" t="str">
            <v>447NPCSG</v>
          </cell>
          <cell r="B902" t="str">
            <v>447NPC</v>
          </cell>
          <cell r="D902">
            <v>470347511.549999</v>
          </cell>
          <cell r="F902" t="str">
            <v>447NPCSG</v>
          </cell>
          <cell r="G902" t="str">
            <v>447NPC</v>
          </cell>
          <cell r="I902">
            <v>470347511.549999</v>
          </cell>
        </row>
        <row r="903">
          <cell r="A903" t="str">
            <v>447OR</v>
          </cell>
          <cell r="B903" t="str">
            <v>447</v>
          </cell>
          <cell r="D903">
            <v>1020562.56</v>
          </cell>
          <cell r="F903" t="str">
            <v>447OR</v>
          </cell>
          <cell r="G903" t="str">
            <v>447</v>
          </cell>
          <cell r="I903">
            <v>1020562.56</v>
          </cell>
        </row>
        <row r="904">
          <cell r="A904" t="str">
            <v>447SG</v>
          </cell>
          <cell r="B904" t="str">
            <v>447</v>
          </cell>
          <cell r="D904">
            <v>0</v>
          </cell>
          <cell r="F904" t="str">
            <v>447SG</v>
          </cell>
          <cell r="G904" t="str">
            <v>447</v>
          </cell>
          <cell r="I904">
            <v>0</v>
          </cell>
        </row>
        <row r="905">
          <cell r="A905" t="str">
            <v>447WYP</v>
          </cell>
          <cell r="B905" t="str">
            <v>447</v>
          </cell>
          <cell r="D905">
            <v>34812.339999999997</v>
          </cell>
          <cell r="F905" t="str">
            <v>447WYP</v>
          </cell>
          <cell r="G905" t="str">
            <v>447</v>
          </cell>
          <cell r="I905">
            <v>34812.339999999997</v>
          </cell>
        </row>
        <row r="906">
          <cell r="A906" t="str">
            <v>450CA</v>
          </cell>
          <cell r="B906" t="str">
            <v>450</v>
          </cell>
          <cell r="D906">
            <v>234132.77</v>
          </cell>
          <cell r="F906" t="str">
            <v>450CA</v>
          </cell>
          <cell r="G906" t="str">
            <v>450</v>
          </cell>
          <cell r="I906">
            <v>234132.77</v>
          </cell>
        </row>
        <row r="907">
          <cell r="A907" t="str">
            <v>450ID</v>
          </cell>
          <cell r="B907" t="str">
            <v>450</v>
          </cell>
          <cell r="D907">
            <v>413149.77</v>
          </cell>
          <cell r="F907" t="str">
            <v>450ID</v>
          </cell>
          <cell r="G907" t="str">
            <v>450</v>
          </cell>
          <cell r="I907">
            <v>413149.77</v>
          </cell>
        </row>
        <row r="908">
          <cell r="A908" t="str">
            <v>450OR</v>
          </cell>
          <cell r="B908" t="str">
            <v>450</v>
          </cell>
          <cell r="D908">
            <v>2612138.06</v>
          </cell>
          <cell r="F908" t="str">
            <v>450OR</v>
          </cell>
          <cell r="G908" t="str">
            <v>450</v>
          </cell>
          <cell r="I908">
            <v>2612138.06</v>
          </cell>
        </row>
        <row r="909">
          <cell r="A909" t="str">
            <v>450UT</v>
          </cell>
          <cell r="B909" t="str">
            <v>450</v>
          </cell>
          <cell r="D909">
            <v>2935273.83</v>
          </cell>
          <cell r="F909" t="str">
            <v>450UT</v>
          </cell>
          <cell r="G909" t="str">
            <v>450</v>
          </cell>
          <cell r="I909">
            <v>2935273.83</v>
          </cell>
        </row>
        <row r="910">
          <cell r="A910" t="str">
            <v>450WA</v>
          </cell>
          <cell r="B910" t="str">
            <v>450</v>
          </cell>
          <cell r="D910">
            <v>548597.64</v>
          </cell>
          <cell r="F910" t="str">
            <v>450WA</v>
          </cell>
          <cell r="G910" t="str">
            <v>450</v>
          </cell>
          <cell r="I910">
            <v>548597.64</v>
          </cell>
        </row>
        <row r="911">
          <cell r="A911" t="str">
            <v>450WYP</v>
          </cell>
          <cell r="B911" t="str">
            <v>450</v>
          </cell>
          <cell r="D911">
            <v>543304.93000000005</v>
          </cell>
          <cell r="F911" t="str">
            <v>450WYP</v>
          </cell>
          <cell r="G911" t="str">
            <v>450</v>
          </cell>
          <cell r="I911">
            <v>543304.93000000005</v>
          </cell>
        </row>
        <row r="912">
          <cell r="A912" t="str">
            <v>450WYU</v>
          </cell>
          <cell r="B912" t="str">
            <v>450</v>
          </cell>
          <cell r="D912">
            <v>75326.080000000002</v>
          </cell>
          <cell r="F912" t="str">
            <v>450WYU</v>
          </cell>
          <cell r="G912" t="str">
            <v>450</v>
          </cell>
          <cell r="I912">
            <v>75326.080000000002</v>
          </cell>
        </row>
        <row r="913">
          <cell r="A913" t="str">
            <v>451CA</v>
          </cell>
          <cell r="B913" t="str">
            <v>451</v>
          </cell>
          <cell r="D913">
            <v>242798.04</v>
          </cell>
          <cell r="F913" t="str">
            <v>451CA</v>
          </cell>
          <cell r="G913" t="str">
            <v>451</v>
          </cell>
          <cell r="I913">
            <v>242798.04</v>
          </cell>
        </row>
        <row r="914">
          <cell r="A914" t="str">
            <v>451ID</v>
          </cell>
          <cell r="B914" t="str">
            <v>451</v>
          </cell>
          <cell r="D914">
            <v>127600.77</v>
          </cell>
          <cell r="F914" t="str">
            <v>451ID</v>
          </cell>
          <cell r="G914" t="str">
            <v>451</v>
          </cell>
          <cell r="I914">
            <v>127600.77</v>
          </cell>
        </row>
        <row r="915">
          <cell r="A915" t="str">
            <v>451OR</v>
          </cell>
          <cell r="B915" t="str">
            <v>451</v>
          </cell>
          <cell r="D915">
            <v>1186735.1399999999</v>
          </cell>
          <cell r="F915" t="str">
            <v>451OR</v>
          </cell>
          <cell r="G915" t="str">
            <v>451</v>
          </cell>
          <cell r="I915">
            <v>1186735.1399999999</v>
          </cell>
        </row>
        <row r="916">
          <cell r="A916" t="str">
            <v>451SO</v>
          </cell>
          <cell r="B916" t="str">
            <v>451</v>
          </cell>
          <cell r="D916">
            <v>59375.94</v>
          </cell>
          <cell r="F916" t="str">
            <v>451SO</v>
          </cell>
          <cell r="G916" t="str">
            <v>451</v>
          </cell>
          <cell r="I916">
            <v>59375.94</v>
          </cell>
        </row>
        <row r="917">
          <cell r="A917" t="str">
            <v>451UT</v>
          </cell>
          <cell r="B917" t="str">
            <v>451</v>
          </cell>
          <cell r="D917">
            <v>3890290.93</v>
          </cell>
          <cell r="F917" t="str">
            <v>451UT</v>
          </cell>
          <cell r="G917" t="str">
            <v>451</v>
          </cell>
          <cell r="I917">
            <v>3890290.93</v>
          </cell>
        </row>
        <row r="918">
          <cell r="A918" t="str">
            <v>451WA</v>
          </cell>
          <cell r="B918" t="str">
            <v>451</v>
          </cell>
          <cell r="D918">
            <v>151550.85999999999</v>
          </cell>
          <cell r="F918" t="str">
            <v>451WA</v>
          </cell>
          <cell r="G918" t="str">
            <v>451</v>
          </cell>
          <cell r="I918">
            <v>151550.85999999999</v>
          </cell>
        </row>
        <row r="919">
          <cell r="A919" t="str">
            <v>451WYP</v>
          </cell>
          <cell r="B919" t="str">
            <v>451</v>
          </cell>
          <cell r="D919">
            <v>532756.78</v>
          </cell>
          <cell r="F919" t="str">
            <v>451WYP</v>
          </cell>
          <cell r="G919" t="str">
            <v>451</v>
          </cell>
          <cell r="I919">
            <v>532756.78</v>
          </cell>
        </row>
        <row r="920">
          <cell r="A920" t="str">
            <v>451WYU</v>
          </cell>
          <cell r="B920" t="str">
            <v>451</v>
          </cell>
          <cell r="D920">
            <v>247605.14</v>
          </cell>
          <cell r="F920" t="str">
            <v>451WYU</v>
          </cell>
          <cell r="G920" t="str">
            <v>451</v>
          </cell>
          <cell r="I920">
            <v>247605.14</v>
          </cell>
        </row>
        <row r="921">
          <cell r="A921" t="str">
            <v>453SG</v>
          </cell>
          <cell r="B921" t="str">
            <v>453</v>
          </cell>
          <cell r="D921">
            <v>12154.52</v>
          </cell>
          <cell r="F921" t="str">
            <v>453SG</v>
          </cell>
          <cell r="G921" t="str">
            <v>453</v>
          </cell>
          <cell r="I921">
            <v>12154.52</v>
          </cell>
        </row>
        <row r="922">
          <cell r="A922" t="str">
            <v>454CA</v>
          </cell>
          <cell r="B922" t="str">
            <v>454</v>
          </cell>
          <cell r="D922">
            <v>560420.22</v>
          </cell>
          <cell r="F922" t="str">
            <v>454CA</v>
          </cell>
          <cell r="G922" t="str">
            <v>454</v>
          </cell>
          <cell r="I922">
            <v>560420.22</v>
          </cell>
        </row>
        <row r="923">
          <cell r="A923" t="str">
            <v>454DGU</v>
          </cell>
          <cell r="B923" t="str">
            <v>454</v>
          </cell>
          <cell r="D923">
            <v>0</v>
          </cell>
          <cell r="F923" t="str">
            <v>454DGU</v>
          </cell>
          <cell r="G923" t="str">
            <v>454</v>
          </cell>
          <cell r="I923">
            <v>0</v>
          </cell>
        </row>
        <row r="924">
          <cell r="A924" t="str">
            <v>454ID</v>
          </cell>
          <cell r="B924" t="str">
            <v>454</v>
          </cell>
          <cell r="D924">
            <v>262856.95</v>
          </cell>
          <cell r="F924" t="str">
            <v>454ID</v>
          </cell>
          <cell r="G924" t="str">
            <v>454</v>
          </cell>
          <cell r="I924">
            <v>262856.95</v>
          </cell>
        </row>
        <row r="925">
          <cell r="A925" t="str">
            <v>454OR</v>
          </cell>
          <cell r="B925" t="str">
            <v>454</v>
          </cell>
          <cell r="D925">
            <v>4988291.28</v>
          </cell>
          <cell r="F925" t="str">
            <v>454OR</v>
          </cell>
          <cell r="G925" t="str">
            <v>454</v>
          </cell>
          <cell r="I925">
            <v>4988291.28</v>
          </cell>
        </row>
        <row r="926">
          <cell r="A926" t="str">
            <v>454SG</v>
          </cell>
          <cell r="B926" t="str">
            <v>454</v>
          </cell>
          <cell r="D926">
            <v>5302064.12</v>
          </cell>
          <cell r="F926" t="str">
            <v>454SG</v>
          </cell>
          <cell r="G926" t="str">
            <v>454</v>
          </cell>
          <cell r="I926">
            <v>5302064.12</v>
          </cell>
        </row>
        <row r="927">
          <cell r="A927" t="str">
            <v>454SO</v>
          </cell>
          <cell r="B927" t="str">
            <v>454</v>
          </cell>
          <cell r="D927">
            <v>3442500.75</v>
          </cell>
          <cell r="F927" t="str">
            <v>454SO</v>
          </cell>
          <cell r="G927" t="str">
            <v>454</v>
          </cell>
          <cell r="I927">
            <v>3442500.75</v>
          </cell>
        </row>
        <row r="928">
          <cell r="A928" t="str">
            <v>454UT</v>
          </cell>
          <cell r="B928" t="str">
            <v>454</v>
          </cell>
          <cell r="D928">
            <v>3381400.92</v>
          </cell>
          <cell r="F928" t="str">
            <v>454UT</v>
          </cell>
          <cell r="G928" t="str">
            <v>454</v>
          </cell>
          <cell r="I928">
            <v>3381400.92</v>
          </cell>
        </row>
        <row r="929">
          <cell r="A929" t="str">
            <v>454WA</v>
          </cell>
          <cell r="B929" t="str">
            <v>454</v>
          </cell>
          <cell r="D929">
            <v>994006.62</v>
          </cell>
          <cell r="F929" t="str">
            <v>454WA</v>
          </cell>
          <cell r="G929" t="str">
            <v>454</v>
          </cell>
          <cell r="I929">
            <v>994006.62</v>
          </cell>
        </row>
        <row r="930">
          <cell r="A930" t="str">
            <v>454WYP</v>
          </cell>
          <cell r="B930" t="str">
            <v>454</v>
          </cell>
          <cell r="D930">
            <v>361752.85</v>
          </cell>
          <cell r="F930" t="str">
            <v>454WYP</v>
          </cell>
          <cell r="G930" t="str">
            <v>454</v>
          </cell>
          <cell r="I930">
            <v>361752.85</v>
          </cell>
        </row>
        <row r="931">
          <cell r="A931" t="str">
            <v>454WYU</v>
          </cell>
          <cell r="B931" t="str">
            <v>454</v>
          </cell>
          <cell r="D931">
            <v>34055.599999999999</v>
          </cell>
          <cell r="F931" t="str">
            <v>454WYU</v>
          </cell>
          <cell r="G931" t="str">
            <v>454</v>
          </cell>
          <cell r="I931">
            <v>34055.599999999999</v>
          </cell>
        </row>
        <row r="932">
          <cell r="A932" t="str">
            <v>456CA</v>
          </cell>
          <cell r="B932" t="str">
            <v>456</v>
          </cell>
          <cell r="D932">
            <v>-1265231.3146879079</v>
          </cell>
          <cell r="F932" t="str">
            <v>456CA</v>
          </cell>
          <cell r="G932" t="str">
            <v>456</v>
          </cell>
          <cell r="I932">
            <v>-1265231.3146879079</v>
          </cell>
        </row>
        <row r="933">
          <cell r="A933" t="str">
            <v>456ID</v>
          </cell>
          <cell r="B933" t="str">
            <v>456</v>
          </cell>
          <cell r="D933">
            <v>381.66000000014901</v>
          </cell>
          <cell r="F933" t="str">
            <v>456ID</v>
          </cell>
          <cell r="G933" t="str">
            <v>456</v>
          </cell>
          <cell r="I933">
            <v>381.66000000014901</v>
          </cell>
        </row>
        <row r="934">
          <cell r="A934" t="str">
            <v>456OR</v>
          </cell>
          <cell r="B934" t="str">
            <v>456</v>
          </cell>
          <cell r="D934">
            <v>-19591954.683228411</v>
          </cell>
          <cell r="F934" t="str">
            <v>456OR</v>
          </cell>
          <cell r="G934" t="str">
            <v>456</v>
          </cell>
          <cell r="I934">
            <v>-19591954.683228411</v>
          </cell>
        </row>
        <row r="935">
          <cell r="A935" t="str">
            <v>456OTHER</v>
          </cell>
          <cell r="B935" t="str">
            <v>456</v>
          </cell>
          <cell r="D935">
            <v>642240.5107709202</v>
          </cell>
          <cell r="F935" t="str">
            <v>456OTHER</v>
          </cell>
          <cell r="G935" t="str">
            <v>456</v>
          </cell>
          <cell r="I935">
            <v>642240.5107709202</v>
          </cell>
        </row>
        <row r="936">
          <cell r="A936" t="str">
            <v>456SE</v>
          </cell>
          <cell r="B936" t="str">
            <v>456</v>
          </cell>
          <cell r="D936">
            <v>7711136.4499999899</v>
          </cell>
          <cell r="F936" t="str">
            <v>456SE</v>
          </cell>
          <cell r="G936" t="str">
            <v>456</v>
          </cell>
          <cell r="I936">
            <v>7711136.4499999899</v>
          </cell>
        </row>
        <row r="937">
          <cell r="A937" t="str">
            <v>456SG</v>
          </cell>
          <cell r="B937" t="str">
            <v>456</v>
          </cell>
          <cell r="D937">
            <v>162894001.91488487</v>
          </cell>
          <cell r="F937" t="str">
            <v>456SG</v>
          </cell>
          <cell r="G937" t="str">
            <v>456</v>
          </cell>
          <cell r="I937">
            <v>162894001.91488487</v>
          </cell>
        </row>
        <row r="938">
          <cell r="A938" t="str">
            <v>456SO</v>
          </cell>
          <cell r="B938" t="str">
            <v>456</v>
          </cell>
          <cell r="D938">
            <v>174876.17</v>
          </cell>
          <cell r="F938" t="str">
            <v>456SO</v>
          </cell>
          <cell r="G938" t="str">
            <v>456</v>
          </cell>
          <cell r="I938">
            <v>174876.17</v>
          </cell>
        </row>
        <row r="939">
          <cell r="A939" t="str">
            <v>456UT</v>
          </cell>
          <cell r="B939" t="str">
            <v>456</v>
          </cell>
          <cell r="D939">
            <v>-60653.539999999106</v>
          </cell>
          <cell r="F939" t="str">
            <v>456UT</v>
          </cell>
          <cell r="G939" t="str">
            <v>456</v>
          </cell>
          <cell r="I939">
            <v>-60653.539999999106</v>
          </cell>
        </row>
        <row r="940">
          <cell r="A940" t="str">
            <v>456WA</v>
          </cell>
          <cell r="B940" t="str">
            <v>456</v>
          </cell>
          <cell r="D940">
            <v>-2124338.7378484169</v>
          </cell>
          <cell r="F940" t="str">
            <v>456WA</v>
          </cell>
          <cell r="G940" t="str">
            <v>456</v>
          </cell>
          <cell r="I940">
            <v>-2124338.7378484169</v>
          </cell>
        </row>
        <row r="941">
          <cell r="A941" t="str">
            <v>456WYP</v>
          </cell>
          <cell r="B941" t="str">
            <v>456</v>
          </cell>
          <cell r="D941">
            <v>216795</v>
          </cell>
          <cell r="F941" t="str">
            <v>456WYP</v>
          </cell>
          <cell r="G941" t="str">
            <v>456</v>
          </cell>
          <cell r="I941">
            <v>216795</v>
          </cell>
        </row>
        <row r="942">
          <cell r="A942" t="str">
            <v>456WYU</v>
          </cell>
          <cell r="B942" t="str">
            <v>456</v>
          </cell>
          <cell r="D942">
            <v>0</v>
          </cell>
          <cell r="F942" t="str">
            <v>456WYU</v>
          </cell>
          <cell r="G942" t="str">
            <v>456</v>
          </cell>
          <cell r="I942">
            <v>0</v>
          </cell>
        </row>
        <row r="943">
          <cell r="A943" t="str">
            <v>500SNPPS</v>
          </cell>
          <cell r="B943" t="str">
            <v>500</v>
          </cell>
          <cell r="D943">
            <v>21128424.913457543</v>
          </cell>
          <cell r="F943" t="str">
            <v>500SNPPS</v>
          </cell>
          <cell r="G943" t="str">
            <v>500</v>
          </cell>
          <cell r="I943">
            <v>21128424.913457543</v>
          </cell>
        </row>
        <row r="944">
          <cell r="A944" t="str">
            <v>500SSGCH</v>
          </cell>
          <cell r="B944" t="str">
            <v>500</v>
          </cell>
          <cell r="D944">
            <v>1653033.2125236592</v>
          </cell>
          <cell r="F944" t="str">
            <v>500SSGCH</v>
          </cell>
          <cell r="G944" t="str">
            <v>500</v>
          </cell>
          <cell r="I944">
            <v>1653033.2125236592</v>
          </cell>
        </row>
        <row r="945">
          <cell r="A945" t="str">
            <v>501NPCID</v>
          </cell>
          <cell r="B945" t="str">
            <v>501NPC</v>
          </cell>
          <cell r="D945">
            <v>0</v>
          </cell>
          <cell r="F945" t="str">
            <v>501NPCID</v>
          </cell>
          <cell r="G945" t="str">
            <v>501NPC</v>
          </cell>
          <cell r="I945">
            <v>0</v>
          </cell>
        </row>
        <row r="946">
          <cell r="A946" t="str">
            <v>501NPCSE</v>
          </cell>
          <cell r="B946" t="str">
            <v>501NPC</v>
          </cell>
          <cell r="D946">
            <v>697353332.70089483</v>
          </cell>
          <cell r="F946" t="str">
            <v>501NPCSE</v>
          </cell>
          <cell r="G946" t="str">
            <v>501NPC</v>
          </cell>
          <cell r="I946">
            <v>697353332.70089483</v>
          </cell>
        </row>
        <row r="947">
          <cell r="A947" t="str">
            <v>501NPCSSECH</v>
          </cell>
          <cell r="B947" t="str">
            <v>501NPC</v>
          </cell>
          <cell r="D947">
            <v>55063562.919999994</v>
          </cell>
          <cell r="F947" t="str">
            <v>501NPCSSECH</v>
          </cell>
          <cell r="G947" t="str">
            <v>501NPC</v>
          </cell>
          <cell r="I947">
            <v>55063562.919999994</v>
          </cell>
        </row>
        <row r="948">
          <cell r="A948" t="str">
            <v>501NPCWYP</v>
          </cell>
          <cell r="B948" t="str">
            <v>501NPC</v>
          </cell>
          <cell r="D948">
            <v>0</v>
          </cell>
          <cell r="F948" t="str">
            <v>501NPCWYP</v>
          </cell>
          <cell r="G948" t="str">
            <v>501NPC</v>
          </cell>
          <cell r="I948">
            <v>0</v>
          </cell>
        </row>
        <row r="949">
          <cell r="A949" t="str">
            <v>501SE</v>
          </cell>
          <cell r="B949" t="str">
            <v>501</v>
          </cell>
          <cell r="D949">
            <v>12122772.88069099</v>
          </cell>
          <cell r="F949" t="str">
            <v>501SE</v>
          </cell>
          <cell r="G949" t="str">
            <v>501</v>
          </cell>
          <cell r="I949">
            <v>12122772.88069099</v>
          </cell>
        </row>
        <row r="950">
          <cell r="A950" t="str">
            <v>501SSECH</v>
          </cell>
          <cell r="B950" t="str">
            <v>501</v>
          </cell>
          <cell r="D950">
            <v>3316363.7752107824</v>
          </cell>
          <cell r="F950" t="str">
            <v>501SSECH</v>
          </cell>
          <cell r="G950" t="str">
            <v>501</v>
          </cell>
          <cell r="I950">
            <v>3316363.7752107824</v>
          </cell>
        </row>
        <row r="951">
          <cell r="A951" t="str">
            <v>502SNPPS</v>
          </cell>
          <cell r="B951" t="str">
            <v>502</v>
          </cell>
          <cell r="D951">
            <v>33622564.304610014</v>
          </cell>
          <cell r="F951" t="str">
            <v>502SNPPS</v>
          </cell>
          <cell r="G951" t="str">
            <v>502</v>
          </cell>
          <cell r="I951">
            <v>33622564.304610014</v>
          </cell>
        </row>
        <row r="952">
          <cell r="A952" t="str">
            <v>502SSGCH</v>
          </cell>
          <cell r="B952" t="str">
            <v>502</v>
          </cell>
          <cell r="D952">
            <v>5991917.914413536</v>
          </cell>
          <cell r="F952" t="str">
            <v>502SSGCH</v>
          </cell>
          <cell r="G952" t="str">
            <v>502</v>
          </cell>
          <cell r="I952">
            <v>5991917.914413536</v>
          </cell>
        </row>
        <row r="953">
          <cell r="A953" t="str">
            <v>503NPCSE</v>
          </cell>
          <cell r="B953" t="str">
            <v>503NPC</v>
          </cell>
          <cell r="D953">
            <v>3669356.2799999993</v>
          </cell>
          <cell r="F953" t="str">
            <v>503NPCSE</v>
          </cell>
          <cell r="G953" t="str">
            <v>503NPC</v>
          </cell>
          <cell r="I953">
            <v>3669356.2799999993</v>
          </cell>
        </row>
        <row r="954">
          <cell r="A954" t="str">
            <v>503SE</v>
          </cell>
          <cell r="B954" t="str">
            <v>503</v>
          </cell>
          <cell r="D954">
            <v>721.94949062257774</v>
          </cell>
          <cell r="F954" t="str">
            <v>503SE</v>
          </cell>
          <cell r="G954" t="str">
            <v>503</v>
          </cell>
          <cell r="I954">
            <v>721.94949062257774</v>
          </cell>
        </row>
        <row r="955">
          <cell r="A955" t="str">
            <v>505SNPPS</v>
          </cell>
          <cell r="B955" t="str">
            <v>505</v>
          </cell>
          <cell r="D955">
            <v>3050788.9057245627</v>
          </cell>
          <cell r="F955" t="str">
            <v>505SNPPS</v>
          </cell>
          <cell r="G955" t="str">
            <v>505</v>
          </cell>
          <cell r="I955">
            <v>3050788.9057245627</v>
          </cell>
        </row>
        <row r="956">
          <cell r="A956" t="str">
            <v>505SSGCH</v>
          </cell>
          <cell r="B956" t="str">
            <v>505</v>
          </cell>
          <cell r="D956">
            <v>1247190.0537682821</v>
          </cell>
          <cell r="F956" t="str">
            <v>505SSGCH</v>
          </cell>
          <cell r="G956" t="str">
            <v>505</v>
          </cell>
          <cell r="I956">
            <v>1247190.0537682821</v>
          </cell>
        </row>
        <row r="957">
          <cell r="A957" t="str">
            <v>506SNPPS</v>
          </cell>
          <cell r="B957" t="str">
            <v>506</v>
          </cell>
          <cell r="D957">
            <v>44341081.214745641</v>
          </cell>
          <cell r="F957" t="str">
            <v>506SNPPS</v>
          </cell>
          <cell r="G957" t="str">
            <v>506</v>
          </cell>
          <cell r="I957">
            <v>44341081.214745641</v>
          </cell>
        </row>
        <row r="958">
          <cell r="A958" t="str">
            <v>506SSGCH</v>
          </cell>
          <cell r="B958" t="str">
            <v>506</v>
          </cell>
          <cell r="D958">
            <v>1954934.7840453393</v>
          </cell>
          <cell r="F958" t="str">
            <v>506SSGCH</v>
          </cell>
          <cell r="G958" t="str">
            <v>506</v>
          </cell>
          <cell r="I958">
            <v>1954934.7840453393</v>
          </cell>
        </row>
        <row r="959">
          <cell r="A959" t="str">
            <v>507SNPPS</v>
          </cell>
          <cell r="B959" t="str">
            <v>507</v>
          </cell>
          <cell r="D959">
            <v>452012.23390020075</v>
          </cell>
          <cell r="F959" t="str">
            <v>507SNPPS</v>
          </cell>
          <cell r="G959" t="str">
            <v>507</v>
          </cell>
          <cell r="I959">
            <v>452012.23390020075</v>
          </cell>
        </row>
        <row r="960">
          <cell r="A960" t="str">
            <v>507SSGCH</v>
          </cell>
          <cell r="B960" t="str">
            <v>507</v>
          </cell>
          <cell r="D960">
            <v>665.98892457700015</v>
          </cell>
          <cell r="F960" t="str">
            <v>507SSGCH</v>
          </cell>
          <cell r="G960" t="str">
            <v>507</v>
          </cell>
          <cell r="I960">
            <v>665.98892457700015</v>
          </cell>
        </row>
        <row r="961">
          <cell r="A961" t="str">
            <v>510SNPPS</v>
          </cell>
          <cell r="B961" t="str">
            <v>510</v>
          </cell>
          <cell r="D961">
            <v>2923489.6655748622</v>
          </cell>
          <cell r="F961" t="str">
            <v>510SNPPS</v>
          </cell>
          <cell r="G961" t="str">
            <v>510</v>
          </cell>
          <cell r="I961">
            <v>2923489.6655748622</v>
          </cell>
        </row>
        <row r="962">
          <cell r="A962" t="str">
            <v>510SSGCH</v>
          </cell>
          <cell r="B962" t="str">
            <v>510</v>
          </cell>
          <cell r="D962">
            <v>1991750.5814062499</v>
          </cell>
          <cell r="F962" t="str">
            <v>510SSGCH</v>
          </cell>
          <cell r="G962" t="str">
            <v>510</v>
          </cell>
          <cell r="I962">
            <v>1991750.5814062499</v>
          </cell>
        </row>
        <row r="963">
          <cell r="A963" t="str">
            <v>511SNPPS</v>
          </cell>
          <cell r="B963" t="str">
            <v>511</v>
          </cell>
          <cell r="D963">
            <v>25407080.760394357</v>
          </cell>
          <cell r="F963" t="str">
            <v>511SNPPS</v>
          </cell>
          <cell r="G963" t="str">
            <v>511</v>
          </cell>
          <cell r="I963">
            <v>25407080.760394357</v>
          </cell>
        </row>
        <row r="964">
          <cell r="A964" t="str">
            <v>511SSGCH</v>
          </cell>
          <cell r="B964" t="str">
            <v>511</v>
          </cell>
          <cell r="D964">
            <v>1015060.3187923657</v>
          </cell>
          <cell r="F964" t="str">
            <v>511SSGCH</v>
          </cell>
          <cell r="G964" t="str">
            <v>511</v>
          </cell>
          <cell r="I964">
            <v>1015060.3187923657</v>
          </cell>
        </row>
        <row r="965">
          <cell r="A965" t="str">
            <v>512SNPPS</v>
          </cell>
          <cell r="B965" t="str">
            <v>512</v>
          </cell>
          <cell r="D965">
            <v>107906954.21004245</v>
          </cell>
          <cell r="F965" t="str">
            <v>512SNPPS</v>
          </cell>
          <cell r="G965" t="str">
            <v>512</v>
          </cell>
          <cell r="I965">
            <v>107906954.21004245</v>
          </cell>
        </row>
        <row r="966">
          <cell r="A966" t="str">
            <v>512SSGCH</v>
          </cell>
          <cell r="B966" t="str">
            <v>512</v>
          </cell>
          <cell r="D966">
            <v>9484698.1910627633</v>
          </cell>
          <cell r="F966" t="str">
            <v>512SSGCH</v>
          </cell>
          <cell r="G966" t="str">
            <v>512</v>
          </cell>
          <cell r="I966">
            <v>9484698.1910627633</v>
          </cell>
        </row>
        <row r="967">
          <cell r="A967" t="str">
            <v>513SNPPS</v>
          </cell>
          <cell r="B967" t="str">
            <v>513</v>
          </cell>
          <cell r="D967">
            <v>37008282.690264419</v>
          </cell>
          <cell r="F967" t="str">
            <v>513SNPPS</v>
          </cell>
          <cell r="G967" t="str">
            <v>513</v>
          </cell>
          <cell r="I967">
            <v>37008282.690264419</v>
          </cell>
        </row>
        <row r="968">
          <cell r="A968" t="str">
            <v>513SSGCH</v>
          </cell>
          <cell r="B968" t="str">
            <v>513</v>
          </cell>
          <cell r="D968">
            <v>1048501.17500625</v>
          </cell>
          <cell r="F968" t="str">
            <v>513SSGCH</v>
          </cell>
          <cell r="G968" t="str">
            <v>513</v>
          </cell>
          <cell r="I968">
            <v>1048501.17500625</v>
          </cell>
        </row>
        <row r="969">
          <cell r="A969" t="str">
            <v>514SNPPS</v>
          </cell>
          <cell r="B969" t="str">
            <v>514</v>
          </cell>
          <cell r="D969">
            <v>9880037.497368902</v>
          </cell>
          <cell r="F969" t="str">
            <v>514SNPPS</v>
          </cell>
          <cell r="G969" t="str">
            <v>514</v>
          </cell>
          <cell r="I969">
            <v>9880037.497368902</v>
          </cell>
        </row>
        <row r="970">
          <cell r="A970" t="str">
            <v>514SSGCH</v>
          </cell>
          <cell r="B970" t="str">
            <v>514</v>
          </cell>
          <cell r="D970">
            <v>3372019.2332496326</v>
          </cell>
          <cell r="F970" t="str">
            <v>514SSGCH</v>
          </cell>
          <cell r="G970" t="str">
            <v>514</v>
          </cell>
          <cell r="I970">
            <v>3372019.2332496326</v>
          </cell>
        </row>
        <row r="971">
          <cell r="A971" t="str">
            <v>535SNPPH-P</v>
          </cell>
          <cell r="B971" t="str">
            <v>535</v>
          </cell>
          <cell r="D971">
            <v>7298026.413082093</v>
          </cell>
          <cell r="F971" t="str">
            <v>535SNPPH-P</v>
          </cell>
          <cell r="G971" t="str">
            <v>535</v>
          </cell>
          <cell r="I971">
            <v>7298026.413082093</v>
          </cell>
        </row>
        <row r="972">
          <cell r="A972" t="str">
            <v>535SNPPH-U</v>
          </cell>
          <cell r="B972" t="str">
            <v>535</v>
          </cell>
          <cell r="D972">
            <v>397074.4637582365</v>
          </cell>
          <cell r="F972" t="str">
            <v>535SNPPH-U</v>
          </cell>
          <cell r="G972" t="str">
            <v>535</v>
          </cell>
          <cell r="I972">
            <v>397074.4637582365</v>
          </cell>
        </row>
        <row r="973">
          <cell r="A973" t="str">
            <v>536SNPPH-P</v>
          </cell>
          <cell r="B973" t="str">
            <v>536</v>
          </cell>
          <cell r="D973">
            <v>246545.97425296655</v>
          </cell>
          <cell r="F973" t="str">
            <v>536SNPPH-P</v>
          </cell>
          <cell r="G973" t="str">
            <v>536</v>
          </cell>
          <cell r="I973">
            <v>246545.97425296655</v>
          </cell>
        </row>
        <row r="974">
          <cell r="A974" t="str">
            <v>536SNPPH-U</v>
          </cell>
          <cell r="B974" t="str">
            <v>536</v>
          </cell>
          <cell r="D974">
            <v>0</v>
          </cell>
          <cell r="F974" t="str">
            <v>536SNPPH-U</v>
          </cell>
          <cell r="G974" t="str">
            <v>536</v>
          </cell>
          <cell r="I974">
            <v>0</v>
          </cell>
        </row>
        <row r="975">
          <cell r="A975" t="str">
            <v>537SNPPH-P</v>
          </cell>
          <cell r="B975" t="str">
            <v>537</v>
          </cell>
          <cell r="D975">
            <v>7354296.9387325514</v>
          </cell>
          <cell r="F975" t="str">
            <v>537SNPPH-P</v>
          </cell>
          <cell r="G975" t="str">
            <v>537</v>
          </cell>
          <cell r="I975">
            <v>7354296.9387325514</v>
          </cell>
        </row>
        <row r="976">
          <cell r="A976" t="str">
            <v>537SNPPH-U</v>
          </cell>
          <cell r="B976" t="str">
            <v>537</v>
          </cell>
          <cell r="D976">
            <v>297233.8015569392</v>
          </cell>
          <cell r="F976" t="str">
            <v>537SNPPH-U</v>
          </cell>
          <cell r="G976" t="str">
            <v>537</v>
          </cell>
          <cell r="I976">
            <v>297233.8015569392</v>
          </cell>
        </row>
        <row r="977">
          <cell r="A977" t="str">
            <v>539SNPPH-P</v>
          </cell>
          <cell r="B977" t="str">
            <v>539</v>
          </cell>
          <cell r="D977">
            <v>13540704.273947546</v>
          </cell>
          <cell r="F977" t="str">
            <v>539SNPPH-P</v>
          </cell>
          <cell r="G977" t="str">
            <v>539</v>
          </cell>
          <cell r="I977">
            <v>13540704.273947546</v>
          </cell>
        </row>
        <row r="978">
          <cell r="A978" t="str">
            <v>539SNPPH-U</v>
          </cell>
          <cell r="B978" t="str">
            <v>539</v>
          </cell>
          <cell r="D978">
            <v>7264557.9049223596</v>
          </cell>
          <cell r="F978" t="str">
            <v>539SNPPH-U</v>
          </cell>
          <cell r="G978" t="str">
            <v>539</v>
          </cell>
          <cell r="I978">
            <v>7264557.9049223596</v>
          </cell>
        </row>
        <row r="979">
          <cell r="A979" t="str">
            <v>540SNPPH-P</v>
          </cell>
          <cell r="B979" t="str">
            <v>540</v>
          </cell>
          <cell r="D979">
            <v>250570.97753325495</v>
          </cell>
          <cell r="F979" t="str">
            <v>540SNPPH-P</v>
          </cell>
          <cell r="G979" t="str">
            <v>540</v>
          </cell>
          <cell r="I979">
            <v>250570.97753325495</v>
          </cell>
        </row>
        <row r="980">
          <cell r="A980" t="str">
            <v>540SNPPH-U</v>
          </cell>
          <cell r="B980" t="str">
            <v>540</v>
          </cell>
          <cell r="D980">
            <v>1178.494940591884</v>
          </cell>
          <cell r="F980" t="str">
            <v>540SNPPH-U</v>
          </cell>
          <cell r="G980" t="str">
            <v>540</v>
          </cell>
          <cell r="I980">
            <v>1178.494940591884</v>
          </cell>
        </row>
        <row r="981">
          <cell r="A981" t="str">
            <v>541SNPPH-P</v>
          </cell>
          <cell r="B981" t="str">
            <v>541</v>
          </cell>
          <cell r="D981">
            <v>900.94504573708002</v>
          </cell>
          <cell r="F981" t="str">
            <v>541SNPPH-P</v>
          </cell>
          <cell r="G981" t="str">
            <v>541</v>
          </cell>
          <cell r="I981">
            <v>900.94504573708002</v>
          </cell>
        </row>
        <row r="982">
          <cell r="A982" t="str">
            <v>542SNPPH-P</v>
          </cell>
          <cell r="B982" t="str">
            <v>542</v>
          </cell>
          <cell r="D982">
            <v>1222402.7723952387</v>
          </cell>
          <cell r="F982" t="str">
            <v>542SNPPH-P</v>
          </cell>
          <cell r="G982" t="str">
            <v>542</v>
          </cell>
          <cell r="I982">
            <v>1222402.7723952387</v>
          </cell>
        </row>
        <row r="983">
          <cell r="A983" t="str">
            <v>542SNPPH-U</v>
          </cell>
          <cell r="B983" t="str">
            <v>542</v>
          </cell>
          <cell r="D983">
            <v>195238.65259334774</v>
          </cell>
          <cell r="F983" t="str">
            <v>542SNPPH-U</v>
          </cell>
          <cell r="G983" t="str">
            <v>542</v>
          </cell>
          <cell r="I983">
            <v>195238.65259334774</v>
          </cell>
        </row>
        <row r="984">
          <cell r="A984" t="str">
            <v>543SNPPH-P</v>
          </cell>
          <cell r="B984" t="str">
            <v>543</v>
          </cell>
          <cell r="D984">
            <v>1526181.8666188985</v>
          </cell>
          <cell r="F984" t="str">
            <v>543SNPPH-P</v>
          </cell>
          <cell r="G984" t="str">
            <v>543</v>
          </cell>
          <cell r="I984">
            <v>1526181.8666188985</v>
          </cell>
        </row>
        <row r="985">
          <cell r="A985" t="str">
            <v>543SNPPH-U</v>
          </cell>
          <cell r="B985" t="str">
            <v>543</v>
          </cell>
          <cell r="D985">
            <v>561360.35256843688</v>
          </cell>
          <cell r="F985" t="str">
            <v>543SNPPH-U</v>
          </cell>
          <cell r="G985" t="str">
            <v>543</v>
          </cell>
          <cell r="I985">
            <v>561360.35256843688</v>
          </cell>
        </row>
        <row r="986">
          <cell r="A986" t="str">
            <v>544SNPPH-P</v>
          </cell>
          <cell r="B986" t="str">
            <v>544</v>
          </cell>
          <cell r="D986">
            <v>1556614.7729345013</v>
          </cell>
          <cell r="F986" t="str">
            <v>544SNPPH-P</v>
          </cell>
          <cell r="G986" t="str">
            <v>544</v>
          </cell>
          <cell r="I986">
            <v>1556614.7729345013</v>
          </cell>
        </row>
        <row r="987">
          <cell r="A987" t="str">
            <v>544SNPPH-U</v>
          </cell>
          <cell r="B987" t="str">
            <v>544</v>
          </cell>
          <cell r="D987">
            <v>394007.4944460009</v>
          </cell>
          <cell r="F987" t="str">
            <v>544SNPPH-U</v>
          </cell>
          <cell r="G987" t="str">
            <v>544</v>
          </cell>
          <cell r="I987">
            <v>394007.4944460009</v>
          </cell>
        </row>
        <row r="988">
          <cell r="A988" t="str">
            <v>545SNPPH-P</v>
          </cell>
          <cell r="B988" t="str">
            <v>545</v>
          </cell>
          <cell r="D988">
            <v>1968523.2804922019</v>
          </cell>
          <cell r="F988" t="str">
            <v>545SNPPH-P</v>
          </cell>
          <cell r="G988" t="str">
            <v>545</v>
          </cell>
          <cell r="I988">
            <v>1968523.2804922019</v>
          </cell>
        </row>
        <row r="989">
          <cell r="A989" t="str">
            <v>545SNPPH-U</v>
          </cell>
          <cell r="B989" t="str">
            <v>545</v>
          </cell>
          <cell r="D989">
            <v>712327.54080022138</v>
          </cell>
          <cell r="F989" t="str">
            <v>545SNPPH-U</v>
          </cell>
          <cell r="G989" t="str">
            <v>545</v>
          </cell>
          <cell r="I989">
            <v>712327.54080022138</v>
          </cell>
        </row>
        <row r="990">
          <cell r="A990" t="str">
            <v>546SNPPO</v>
          </cell>
          <cell r="B990" t="str">
            <v>546</v>
          </cell>
          <cell r="D990">
            <v>307920.24788668676</v>
          </cell>
          <cell r="F990" t="str">
            <v>546SNPPO</v>
          </cell>
          <cell r="G990" t="str">
            <v>546</v>
          </cell>
          <cell r="I990">
            <v>307920.24788668676</v>
          </cell>
        </row>
        <row r="991">
          <cell r="A991" t="str">
            <v>547NPCSE</v>
          </cell>
          <cell r="B991" t="str">
            <v>547NPC</v>
          </cell>
          <cell r="D991">
            <v>468519507.20272803</v>
          </cell>
          <cell r="F991" t="str">
            <v>547NPCSE</v>
          </cell>
          <cell r="G991" t="str">
            <v>547NPC</v>
          </cell>
          <cell r="I991">
            <v>468519507.20272803</v>
          </cell>
        </row>
        <row r="992">
          <cell r="A992" t="str">
            <v>547NPCSSECT</v>
          </cell>
          <cell r="B992" t="str">
            <v>547NPC</v>
          </cell>
          <cell r="D992">
            <v>37461290.514477074</v>
          </cell>
          <cell r="F992" t="str">
            <v>547NPCSSECT</v>
          </cell>
          <cell r="G992" t="str">
            <v>547NPC</v>
          </cell>
          <cell r="I992">
            <v>37461290.514477074</v>
          </cell>
        </row>
        <row r="993">
          <cell r="A993" t="str">
            <v>548SNPPO</v>
          </cell>
          <cell r="B993" t="str">
            <v>548</v>
          </cell>
          <cell r="D993">
            <v>14427865.599678161</v>
          </cell>
          <cell r="F993" t="str">
            <v>548SNPPO</v>
          </cell>
          <cell r="G993" t="str">
            <v>548</v>
          </cell>
          <cell r="I993">
            <v>14427865.599678161</v>
          </cell>
        </row>
        <row r="994">
          <cell r="A994" t="str">
            <v>548SSGCT</v>
          </cell>
          <cell r="B994" t="str">
            <v>548</v>
          </cell>
          <cell r="D994">
            <v>1521760.765165562</v>
          </cell>
          <cell r="F994" t="str">
            <v>548SSGCT</v>
          </cell>
          <cell r="G994" t="str">
            <v>548</v>
          </cell>
          <cell r="I994">
            <v>1521760.765165562</v>
          </cell>
        </row>
        <row r="995">
          <cell r="A995" t="str">
            <v>549SNPPO</v>
          </cell>
          <cell r="B995" t="str">
            <v>549</v>
          </cell>
          <cell r="D995">
            <v>3826864.4663290968</v>
          </cell>
          <cell r="F995" t="str">
            <v>549SNPPO</v>
          </cell>
          <cell r="G995" t="str">
            <v>549</v>
          </cell>
          <cell r="I995">
            <v>3826864.4663290968</v>
          </cell>
        </row>
        <row r="996">
          <cell r="A996" t="str">
            <v>549SNPPO-W</v>
          </cell>
          <cell r="B996" t="str">
            <v>549</v>
          </cell>
          <cell r="D996">
            <v>20712270.293837376</v>
          </cell>
          <cell r="F996" t="str">
            <v>549SNPPO-W</v>
          </cell>
          <cell r="G996" t="str">
            <v>549</v>
          </cell>
          <cell r="I996">
            <v>20712270.293837376</v>
          </cell>
        </row>
        <row r="997">
          <cell r="A997" t="str">
            <v>550SNPPO</v>
          </cell>
          <cell r="B997" t="str">
            <v>550</v>
          </cell>
          <cell r="D997">
            <v>6276.1097313432838</v>
          </cell>
          <cell r="F997" t="str">
            <v>550SNPPO</v>
          </cell>
          <cell r="G997" t="str">
            <v>550</v>
          </cell>
          <cell r="I997">
            <v>6276.1097313432838</v>
          </cell>
        </row>
        <row r="998">
          <cell r="A998" t="str">
            <v>550SNPPO-W</v>
          </cell>
          <cell r="B998" t="str">
            <v>550</v>
          </cell>
          <cell r="D998">
            <v>2724717.4372802656</v>
          </cell>
          <cell r="F998" t="str">
            <v>550SNPPO-W</v>
          </cell>
          <cell r="G998" t="str">
            <v>550</v>
          </cell>
          <cell r="I998">
            <v>2724717.4372802656</v>
          </cell>
        </row>
        <row r="999">
          <cell r="A999" t="str">
            <v>552SNPPO</v>
          </cell>
          <cell r="B999" t="str">
            <v>552</v>
          </cell>
          <cell r="D999">
            <v>1509475.6864691835</v>
          </cell>
          <cell r="F999" t="str">
            <v>552SNPPO</v>
          </cell>
          <cell r="G999" t="str">
            <v>552</v>
          </cell>
          <cell r="I999">
            <v>1509475.6864691835</v>
          </cell>
        </row>
        <row r="1000">
          <cell r="A1000" t="str">
            <v>552SSGCT</v>
          </cell>
          <cell r="B1000" t="str">
            <v>552</v>
          </cell>
          <cell r="D1000">
            <v>238771.99362708259</v>
          </cell>
          <cell r="F1000" t="str">
            <v>552SSGCT</v>
          </cell>
          <cell r="G1000" t="str">
            <v>552</v>
          </cell>
          <cell r="I1000">
            <v>238771.99362708259</v>
          </cell>
        </row>
        <row r="1001">
          <cell r="A1001" t="str">
            <v>553SNPPO</v>
          </cell>
          <cell r="B1001" t="str">
            <v>553</v>
          </cell>
          <cell r="D1001">
            <v>9883592.2142261919</v>
          </cell>
          <cell r="F1001" t="str">
            <v>553SNPPO</v>
          </cell>
          <cell r="G1001" t="str">
            <v>553</v>
          </cell>
          <cell r="I1001">
            <v>9883592.2142261919</v>
          </cell>
        </row>
        <row r="1002">
          <cell r="A1002" t="str">
            <v>553SNPPO-W</v>
          </cell>
          <cell r="B1002" t="str">
            <v>553</v>
          </cell>
          <cell r="D1002">
            <v>1879079.0139667774</v>
          </cell>
          <cell r="F1002" t="str">
            <v>553SNPPO-W</v>
          </cell>
          <cell r="G1002" t="str">
            <v>553</v>
          </cell>
          <cell r="I1002">
            <v>1879079.0139667774</v>
          </cell>
        </row>
        <row r="1003">
          <cell r="A1003" t="str">
            <v>553SSGCT</v>
          </cell>
          <cell r="B1003" t="str">
            <v>553</v>
          </cell>
          <cell r="D1003">
            <v>3777574.7212762339</v>
          </cell>
          <cell r="F1003" t="str">
            <v>553SSGCT</v>
          </cell>
          <cell r="G1003" t="str">
            <v>553</v>
          </cell>
          <cell r="I1003">
            <v>3777574.7212762339</v>
          </cell>
        </row>
        <row r="1004">
          <cell r="A1004" t="str">
            <v>554SNPPO</v>
          </cell>
          <cell r="B1004" t="str">
            <v>554</v>
          </cell>
          <cell r="D1004">
            <v>1181949.6333692023</v>
          </cell>
          <cell r="F1004" t="str">
            <v>554SNPPO</v>
          </cell>
          <cell r="G1004" t="str">
            <v>554</v>
          </cell>
          <cell r="I1004">
            <v>1181949.6333692023</v>
          </cell>
        </row>
        <row r="1005">
          <cell r="A1005" t="str">
            <v>554SNPPO-W</v>
          </cell>
          <cell r="B1005" t="str">
            <v>554</v>
          </cell>
          <cell r="D1005">
            <v>843613.28200000001</v>
          </cell>
          <cell r="F1005" t="str">
            <v>554SNPPO-W</v>
          </cell>
          <cell r="G1005" t="str">
            <v>554</v>
          </cell>
          <cell r="I1005">
            <v>843613.28200000001</v>
          </cell>
        </row>
        <row r="1006">
          <cell r="A1006" t="str">
            <v>554SSGCT</v>
          </cell>
          <cell r="B1006" t="str">
            <v>554</v>
          </cell>
          <cell r="D1006">
            <v>151938.98922162023</v>
          </cell>
          <cell r="F1006" t="str">
            <v>554SSGCT</v>
          </cell>
          <cell r="G1006" t="str">
            <v>554</v>
          </cell>
          <cell r="I1006">
            <v>151938.98922162023</v>
          </cell>
        </row>
        <row r="1007">
          <cell r="A1007" t="str">
            <v>555ID</v>
          </cell>
          <cell r="B1007" t="str">
            <v>555</v>
          </cell>
          <cell r="D1007">
            <v>1309605</v>
          </cell>
          <cell r="F1007" t="str">
            <v>555ID</v>
          </cell>
          <cell r="G1007" t="str">
            <v>555</v>
          </cell>
          <cell r="I1007">
            <v>1309605</v>
          </cell>
        </row>
        <row r="1008">
          <cell r="A1008" t="str">
            <v>555NPCSE</v>
          </cell>
          <cell r="B1008" t="str">
            <v>555NPC</v>
          </cell>
          <cell r="D1008">
            <v>41907358.81516964</v>
          </cell>
          <cell r="F1008" t="str">
            <v>555NPCSE</v>
          </cell>
          <cell r="G1008" t="str">
            <v>555NPC</v>
          </cell>
          <cell r="I1008">
            <v>41907358.81516964</v>
          </cell>
        </row>
        <row r="1009">
          <cell r="A1009" t="str">
            <v>555NPCSG</v>
          </cell>
          <cell r="B1009" t="str">
            <v>555NPC</v>
          </cell>
          <cell r="D1009">
            <v>548891971.75483036</v>
          </cell>
          <cell r="F1009" t="str">
            <v>555NPCSG</v>
          </cell>
          <cell r="G1009" t="str">
            <v>555NPC</v>
          </cell>
          <cell r="I1009">
            <v>548891971.75483036</v>
          </cell>
        </row>
        <row r="1010">
          <cell r="A1010" t="str">
            <v>555OR</v>
          </cell>
          <cell r="B1010" t="str">
            <v>555</v>
          </cell>
          <cell r="D1010">
            <v>-28357342</v>
          </cell>
          <cell r="F1010" t="str">
            <v>555OR</v>
          </cell>
          <cell r="G1010" t="str">
            <v>555</v>
          </cell>
          <cell r="I1010">
            <v>-28357342</v>
          </cell>
        </row>
        <row r="1011">
          <cell r="A1011" t="str">
            <v>555WA</v>
          </cell>
          <cell r="B1011" t="str">
            <v>555</v>
          </cell>
          <cell r="D1011">
            <v>-8686153</v>
          </cell>
          <cell r="F1011" t="str">
            <v>555WA</v>
          </cell>
          <cell r="G1011" t="str">
            <v>555</v>
          </cell>
          <cell r="I1011">
            <v>-8686153</v>
          </cell>
        </row>
        <row r="1012">
          <cell r="A1012" t="str">
            <v>556SG</v>
          </cell>
          <cell r="B1012" t="str">
            <v>556</v>
          </cell>
          <cell r="D1012">
            <v>1116433.2687359962</v>
          </cell>
          <cell r="F1012" t="str">
            <v>556SG</v>
          </cell>
          <cell r="G1012" t="str">
            <v>556</v>
          </cell>
          <cell r="I1012">
            <v>1116433.2687359962</v>
          </cell>
        </row>
        <row r="1013">
          <cell r="A1013" t="str">
            <v>557CA</v>
          </cell>
          <cell r="B1013" t="str">
            <v>557</v>
          </cell>
          <cell r="D1013">
            <v>1376000</v>
          </cell>
          <cell r="F1013" t="str">
            <v>557CA</v>
          </cell>
          <cell r="G1013" t="str">
            <v>557</v>
          </cell>
          <cell r="I1013">
            <v>1376000</v>
          </cell>
        </row>
        <row r="1014">
          <cell r="A1014" t="str">
            <v>557ID</v>
          </cell>
          <cell r="B1014" t="str">
            <v>557</v>
          </cell>
          <cell r="D1014">
            <v>7890879.4557213932</v>
          </cell>
          <cell r="F1014" t="str">
            <v>557ID</v>
          </cell>
          <cell r="G1014" t="str">
            <v>557</v>
          </cell>
          <cell r="I1014">
            <v>7890879.4557213932</v>
          </cell>
        </row>
        <row r="1015">
          <cell r="A1015" t="str">
            <v>557OR</v>
          </cell>
          <cell r="B1015" t="str">
            <v>557</v>
          </cell>
          <cell r="D1015">
            <v>15767384.755263682</v>
          </cell>
          <cell r="F1015" t="str">
            <v>557OR</v>
          </cell>
          <cell r="G1015" t="str">
            <v>557</v>
          </cell>
          <cell r="I1015">
            <v>15767384.755263682</v>
          </cell>
        </row>
        <row r="1016">
          <cell r="A1016" t="str">
            <v>557SG</v>
          </cell>
          <cell r="B1016" t="str">
            <v>557</v>
          </cell>
          <cell r="D1016">
            <v>45486795.824033998</v>
          </cell>
          <cell r="F1016" t="str">
            <v>557SG</v>
          </cell>
          <cell r="G1016" t="str">
            <v>557</v>
          </cell>
          <cell r="I1016">
            <v>45486795.824033998</v>
          </cell>
        </row>
        <row r="1017">
          <cell r="A1017" t="str">
            <v>557SGCT</v>
          </cell>
          <cell r="B1017" t="str">
            <v>557</v>
          </cell>
          <cell r="D1017">
            <v>1180873.0437412935</v>
          </cell>
          <cell r="F1017" t="str">
            <v>557SGCT</v>
          </cell>
          <cell r="G1017" t="str">
            <v>557</v>
          </cell>
          <cell r="I1017">
            <v>1180873.0437412935</v>
          </cell>
        </row>
        <row r="1018">
          <cell r="A1018" t="str">
            <v>557UT</v>
          </cell>
          <cell r="B1018" t="str">
            <v>557</v>
          </cell>
          <cell r="D1018">
            <v>0</v>
          </cell>
          <cell r="F1018" t="str">
            <v>557UT</v>
          </cell>
          <cell r="G1018" t="str">
            <v>557</v>
          </cell>
          <cell r="I1018">
            <v>0</v>
          </cell>
        </row>
        <row r="1019">
          <cell r="A1019" t="str">
            <v>557WA</v>
          </cell>
          <cell r="B1019" t="str">
            <v>557</v>
          </cell>
          <cell r="D1019">
            <v>-102057.60079601989</v>
          </cell>
          <cell r="F1019" t="str">
            <v>557WA</v>
          </cell>
          <cell r="G1019" t="str">
            <v>557</v>
          </cell>
          <cell r="I1019">
            <v>-102057.60079601989</v>
          </cell>
        </row>
        <row r="1020">
          <cell r="A1020" t="str">
            <v>557WYP</v>
          </cell>
          <cell r="B1020" t="str">
            <v>557</v>
          </cell>
          <cell r="D1020">
            <v>0</v>
          </cell>
          <cell r="F1020" t="str">
            <v>557WYP</v>
          </cell>
          <cell r="G1020" t="str">
            <v>557</v>
          </cell>
          <cell r="I1020">
            <v>0</v>
          </cell>
        </row>
        <row r="1021">
          <cell r="A1021" t="str">
            <v>560SNPT</v>
          </cell>
          <cell r="B1021" t="str">
            <v>560</v>
          </cell>
          <cell r="D1021">
            <v>4434780.9893208146</v>
          </cell>
          <cell r="F1021" t="str">
            <v>560SNPT</v>
          </cell>
          <cell r="G1021" t="str">
            <v>560</v>
          </cell>
          <cell r="I1021">
            <v>4434780.9893208146</v>
          </cell>
        </row>
        <row r="1022">
          <cell r="A1022" t="str">
            <v>561SNPT</v>
          </cell>
          <cell r="B1022" t="str">
            <v>561</v>
          </cell>
          <cell r="D1022">
            <v>10363479.936546059</v>
          </cell>
          <cell r="F1022" t="str">
            <v>561SNPT</v>
          </cell>
          <cell r="G1022" t="str">
            <v>561</v>
          </cell>
          <cell r="I1022">
            <v>10363479.936546059</v>
          </cell>
        </row>
        <row r="1023">
          <cell r="A1023" t="str">
            <v>562SNPT</v>
          </cell>
          <cell r="B1023" t="str">
            <v>562</v>
          </cell>
          <cell r="D1023">
            <v>1482434.020651669</v>
          </cell>
          <cell r="F1023" t="str">
            <v>562SNPT</v>
          </cell>
          <cell r="G1023" t="str">
            <v>562</v>
          </cell>
          <cell r="I1023">
            <v>1482434.020651669</v>
          </cell>
        </row>
        <row r="1024">
          <cell r="A1024" t="str">
            <v>563SNPT</v>
          </cell>
          <cell r="B1024" t="str">
            <v>563</v>
          </cell>
          <cell r="D1024">
            <v>125132.73441257501</v>
          </cell>
          <cell r="F1024" t="str">
            <v>563SNPT</v>
          </cell>
          <cell r="G1024" t="str">
            <v>563</v>
          </cell>
          <cell r="I1024">
            <v>125132.73441257501</v>
          </cell>
        </row>
        <row r="1025">
          <cell r="A1025" t="str">
            <v>565NPCSE</v>
          </cell>
          <cell r="B1025" t="str">
            <v>565NPC</v>
          </cell>
          <cell r="D1025">
            <v>4461167.13</v>
          </cell>
          <cell r="F1025" t="str">
            <v>565NPCSE</v>
          </cell>
          <cell r="G1025" t="str">
            <v>565NPC</v>
          </cell>
          <cell r="I1025">
            <v>4461167.13</v>
          </cell>
        </row>
        <row r="1026">
          <cell r="A1026" t="str">
            <v>565NPCSG</v>
          </cell>
          <cell r="B1026" t="str">
            <v>565NPC</v>
          </cell>
          <cell r="D1026">
            <v>134282864.17999902</v>
          </cell>
          <cell r="F1026" t="str">
            <v>565NPCSG</v>
          </cell>
          <cell r="G1026" t="str">
            <v>565NPC</v>
          </cell>
          <cell r="I1026">
            <v>134282864.17999902</v>
          </cell>
        </row>
        <row r="1027">
          <cell r="A1027" t="str">
            <v>566SNPT</v>
          </cell>
          <cell r="B1027" t="str">
            <v>566</v>
          </cell>
          <cell r="D1027">
            <v>2735088.4035340045</v>
          </cell>
          <cell r="F1027" t="str">
            <v>566SNPT</v>
          </cell>
          <cell r="G1027" t="str">
            <v>566</v>
          </cell>
          <cell r="I1027">
            <v>2735088.4035340045</v>
          </cell>
        </row>
        <row r="1028">
          <cell r="A1028" t="str">
            <v>567SNPT</v>
          </cell>
          <cell r="B1028" t="str">
            <v>567</v>
          </cell>
          <cell r="D1028">
            <v>1830333.324363214</v>
          </cell>
          <cell r="F1028" t="str">
            <v>567SNPT</v>
          </cell>
          <cell r="G1028" t="str">
            <v>567</v>
          </cell>
          <cell r="I1028">
            <v>1830333.324363214</v>
          </cell>
        </row>
        <row r="1029">
          <cell r="A1029" t="str">
            <v>568SNPT</v>
          </cell>
          <cell r="B1029" t="str">
            <v>568</v>
          </cell>
          <cell r="D1029">
            <v>56823.401223919842</v>
          </cell>
          <cell r="F1029" t="str">
            <v>568SNPT</v>
          </cell>
          <cell r="G1029" t="str">
            <v>568</v>
          </cell>
          <cell r="I1029">
            <v>56823.401223919842</v>
          </cell>
        </row>
        <row r="1030">
          <cell r="A1030" t="str">
            <v>569SNPT</v>
          </cell>
          <cell r="B1030" t="str">
            <v>569</v>
          </cell>
          <cell r="D1030">
            <v>4522385.2801458482</v>
          </cell>
          <cell r="F1030" t="str">
            <v>569SNPT</v>
          </cell>
          <cell r="G1030" t="str">
            <v>569</v>
          </cell>
          <cell r="I1030">
            <v>4522385.2801458482</v>
          </cell>
        </row>
        <row r="1031">
          <cell r="A1031" t="str">
            <v>570SNPT</v>
          </cell>
          <cell r="B1031" t="str">
            <v>570</v>
          </cell>
          <cell r="D1031">
            <v>10831032.604705939</v>
          </cell>
          <cell r="F1031" t="str">
            <v>570SNPT</v>
          </cell>
          <cell r="G1031" t="str">
            <v>570</v>
          </cell>
          <cell r="I1031">
            <v>10831032.604705939</v>
          </cell>
        </row>
        <row r="1032">
          <cell r="A1032" t="str">
            <v>571SNPT</v>
          </cell>
          <cell r="B1032" t="str">
            <v>571</v>
          </cell>
          <cell r="D1032">
            <v>20197990.783943199</v>
          </cell>
          <cell r="F1032" t="str">
            <v>571SNPT</v>
          </cell>
          <cell r="G1032" t="str">
            <v>571</v>
          </cell>
          <cell r="I1032">
            <v>20197990.783943199</v>
          </cell>
        </row>
        <row r="1033">
          <cell r="A1033" t="str">
            <v>572SNPT</v>
          </cell>
          <cell r="B1033" t="str">
            <v>572</v>
          </cell>
          <cell r="D1033">
            <v>72485.847946140653</v>
          </cell>
          <cell r="F1033" t="str">
            <v>572SNPT</v>
          </cell>
          <cell r="G1033" t="str">
            <v>572</v>
          </cell>
          <cell r="I1033">
            <v>72485.847946140653</v>
          </cell>
        </row>
        <row r="1034">
          <cell r="A1034" t="str">
            <v>573SNPT</v>
          </cell>
          <cell r="B1034" t="str">
            <v>573</v>
          </cell>
          <cell r="D1034">
            <v>268256.27080019761</v>
          </cell>
          <cell r="F1034" t="str">
            <v>573SNPT</v>
          </cell>
          <cell r="G1034" t="str">
            <v>573</v>
          </cell>
          <cell r="I1034">
            <v>268256.27080019761</v>
          </cell>
        </row>
        <row r="1035">
          <cell r="A1035" t="str">
            <v>573WYP</v>
          </cell>
          <cell r="B1035" t="str">
            <v>573</v>
          </cell>
          <cell r="D1035">
            <v>0</v>
          </cell>
          <cell r="F1035" t="str">
            <v>573WYP</v>
          </cell>
          <cell r="G1035" t="str">
            <v>573</v>
          </cell>
          <cell r="I1035">
            <v>0</v>
          </cell>
        </row>
        <row r="1036">
          <cell r="A1036" t="str">
            <v>580CA</v>
          </cell>
          <cell r="B1036" t="str">
            <v>580</v>
          </cell>
          <cell r="D1036">
            <v>35965.005139813584</v>
          </cell>
          <cell r="F1036" t="str">
            <v>580CA</v>
          </cell>
          <cell r="G1036" t="str">
            <v>580</v>
          </cell>
          <cell r="I1036">
            <v>35965.005139813584</v>
          </cell>
        </row>
        <row r="1037">
          <cell r="A1037" t="str">
            <v>580ID</v>
          </cell>
          <cell r="B1037" t="str">
            <v>580</v>
          </cell>
          <cell r="D1037">
            <v>-48276.653768308926</v>
          </cell>
          <cell r="F1037" t="str">
            <v>580ID</v>
          </cell>
          <cell r="G1037" t="str">
            <v>580</v>
          </cell>
          <cell r="I1037">
            <v>-48276.653768308926</v>
          </cell>
        </row>
        <row r="1038">
          <cell r="A1038" t="str">
            <v>580OR</v>
          </cell>
          <cell r="B1038" t="str">
            <v>580</v>
          </cell>
          <cell r="D1038">
            <v>0</v>
          </cell>
          <cell r="F1038" t="str">
            <v>580OR</v>
          </cell>
          <cell r="G1038" t="str">
            <v>580</v>
          </cell>
          <cell r="I1038">
            <v>0</v>
          </cell>
        </row>
        <row r="1039">
          <cell r="A1039" t="str">
            <v>580SNPD</v>
          </cell>
          <cell r="B1039" t="str">
            <v>580</v>
          </cell>
          <cell r="D1039">
            <v>19259121.261507995</v>
          </cell>
          <cell r="F1039" t="str">
            <v>580SNPD</v>
          </cell>
          <cell r="G1039" t="str">
            <v>580</v>
          </cell>
          <cell r="I1039">
            <v>19259121.261507995</v>
          </cell>
        </row>
        <row r="1040">
          <cell r="A1040" t="str">
            <v>580UT</v>
          </cell>
          <cell r="B1040" t="str">
            <v>580</v>
          </cell>
          <cell r="D1040">
            <v>18215.523834886819</v>
          </cell>
          <cell r="F1040" t="str">
            <v>580UT</v>
          </cell>
          <cell r="G1040" t="str">
            <v>580</v>
          </cell>
          <cell r="I1040">
            <v>18215.523834886819</v>
          </cell>
        </row>
        <row r="1041">
          <cell r="A1041" t="str">
            <v>580WA</v>
          </cell>
          <cell r="B1041" t="str">
            <v>580</v>
          </cell>
          <cell r="D1041">
            <v>24638.535818908123</v>
          </cell>
          <cell r="F1041" t="str">
            <v>580WA</v>
          </cell>
          <cell r="G1041" t="str">
            <v>580</v>
          </cell>
          <cell r="I1041">
            <v>24638.535818908123</v>
          </cell>
        </row>
        <row r="1042">
          <cell r="A1042" t="str">
            <v>580WYP</v>
          </cell>
          <cell r="B1042" t="str">
            <v>580</v>
          </cell>
          <cell r="D1042">
            <v>-145376.64471371507</v>
          </cell>
          <cell r="F1042" t="str">
            <v>580WYP</v>
          </cell>
          <cell r="G1042" t="str">
            <v>580</v>
          </cell>
          <cell r="I1042">
            <v>-145376.64471371507</v>
          </cell>
        </row>
        <row r="1043">
          <cell r="A1043" t="str">
            <v>580WYU</v>
          </cell>
          <cell r="B1043" t="str">
            <v>580</v>
          </cell>
          <cell r="D1043">
            <v>131734.22796271637</v>
          </cell>
          <cell r="F1043" t="str">
            <v>580WYU</v>
          </cell>
          <cell r="G1043" t="str">
            <v>580</v>
          </cell>
          <cell r="I1043">
            <v>131734.22796271637</v>
          </cell>
        </row>
        <row r="1044">
          <cell r="A1044" t="str">
            <v>581SNPD</v>
          </cell>
          <cell r="B1044" t="str">
            <v>581</v>
          </cell>
          <cell r="D1044">
            <v>14595306.712710077</v>
          </cell>
          <cell r="F1044" t="str">
            <v>581SNPD</v>
          </cell>
          <cell r="G1044" t="str">
            <v>581</v>
          </cell>
          <cell r="I1044">
            <v>14595306.712710077</v>
          </cell>
        </row>
        <row r="1045">
          <cell r="A1045" t="str">
            <v>582CA</v>
          </cell>
          <cell r="B1045" t="str">
            <v>582</v>
          </cell>
          <cell r="D1045">
            <v>125959.94247665697</v>
          </cell>
          <cell r="F1045" t="str">
            <v>582CA</v>
          </cell>
          <cell r="G1045" t="str">
            <v>582</v>
          </cell>
          <cell r="I1045">
            <v>125959.94247665697</v>
          </cell>
        </row>
        <row r="1046">
          <cell r="A1046" t="str">
            <v>582ID</v>
          </cell>
          <cell r="B1046" t="str">
            <v>582</v>
          </cell>
          <cell r="D1046">
            <v>253679.35049926088</v>
          </cell>
          <cell r="F1046" t="str">
            <v>582ID</v>
          </cell>
          <cell r="G1046" t="str">
            <v>582</v>
          </cell>
          <cell r="I1046">
            <v>253679.35049926088</v>
          </cell>
        </row>
        <row r="1047">
          <cell r="A1047" t="str">
            <v>582OR</v>
          </cell>
          <cell r="B1047" t="str">
            <v>582</v>
          </cell>
          <cell r="D1047">
            <v>1003179.3904349346</v>
          </cell>
          <cell r="F1047" t="str">
            <v>582OR</v>
          </cell>
          <cell r="G1047" t="str">
            <v>582</v>
          </cell>
          <cell r="I1047">
            <v>1003179.3904349346</v>
          </cell>
        </row>
        <row r="1048">
          <cell r="A1048" t="str">
            <v>582SNPD</v>
          </cell>
          <cell r="B1048" t="str">
            <v>582</v>
          </cell>
          <cell r="D1048">
            <v>23583.640808020729</v>
          </cell>
          <cell r="F1048" t="str">
            <v>582SNPD</v>
          </cell>
          <cell r="G1048" t="str">
            <v>582</v>
          </cell>
          <cell r="I1048">
            <v>23583.640808020729</v>
          </cell>
        </row>
        <row r="1049">
          <cell r="A1049" t="str">
            <v>582UT</v>
          </cell>
          <cell r="B1049" t="str">
            <v>582</v>
          </cell>
          <cell r="D1049">
            <v>1926309.8963338046</v>
          </cell>
          <cell r="F1049" t="str">
            <v>582UT</v>
          </cell>
          <cell r="G1049" t="str">
            <v>582</v>
          </cell>
          <cell r="I1049">
            <v>1926309.8963338046</v>
          </cell>
        </row>
        <row r="1050">
          <cell r="A1050" t="str">
            <v>582WA</v>
          </cell>
          <cell r="B1050" t="str">
            <v>582</v>
          </cell>
          <cell r="D1050">
            <v>263753.2478576898</v>
          </cell>
          <cell r="F1050" t="str">
            <v>582WA</v>
          </cell>
          <cell r="G1050" t="str">
            <v>582</v>
          </cell>
          <cell r="I1050">
            <v>263753.2478576898</v>
          </cell>
        </row>
        <row r="1051">
          <cell r="A1051" t="str">
            <v>582WYP</v>
          </cell>
          <cell r="B1051" t="str">
            <v>582</v>
          </cell>
          <cell r="D1051">
            <v>424919.40685479622</v>
          </cell>
          <cell r="F1051" t="str">
            <v>582WYP</v>
          </cell>
          <cell r="G1051" t="str">
            <v>582</v>
          </cell>
          <cell r="I1051">
            <v>424919.40685479622</v>
          </cell>
        </row>
        <row r="1052">
          <cell r="A1052" t="str">
            <v>583CA</v>
          </cell>
          <cell r="B1052" t="str">
            <v>583</v>
          </cell>
          <cell r="D1052">
            <v>433556.67147533747</v>
          </cell>
          <cell r="F1052" t="str">
            <v>583CA</v>
          </cell>
          <cell r="G1052" t="str">
            <v>583</v>
          </cell>
          <cell r="I1052">
            <v>433556.67147533747</v>
          </cell>
        </row>
        <row r="1053">
          <cell r="A1053" t="str">
            <v>583ID</v>
          </cell>
          <cell r="B1053" t="str">
            <v>583</v>
          </cell>
          <cell r="D1053">
            <v>234869.59563549477</v>
          </cell>
          <cell r="F1053" t="str">
            <v>583ID</v>
          </cell>
          <cell r="G1053" t="str">
            <v>583</v>
          </cell>
          <cell r="I1053">
            <v>234869.59563549477</v>
          </cell>
        </row>
        <row r="1054">
          <cell r="A1054" t="str">
            <v>583OR</v>
          </cell>
          <cell r="B1054" t="str">
            <v>583</v>
          </cell>
          <cell r="D1054">
            <v>3114520.9220687435</v>
          </cell>
          <cell r="F1054" t="str">
            <v>583OR</v>
          </cell>
          <cell r="G1054" t="str">
            <v>583</v>
          </cell>
          <cell r="I1054">
            <v>3114520.9220687435</v>
          </cell>
        </row>
        <row r="1055">
          <cell r="A1055" t="str">
            <v>583SNPD</v>
          </cell>
          <cell r="B1055" t="str">
            <v>583</v>
          </cell>
          <cell r="D1055">
            <v>27939.184045676448</v>
          </cell>
          <cell r="F1055" t="str">
            <v>583SNPD</v>
          </cell>
          <cell r="G1055" t="str">
            <v>583</v>
          </cell>
          <cell r="I1055">
            <v>27939.184045676448</v>
          </cell>
        </row>
        <row r="1056">
          <cell r="A1056" t="str">
            <v>583UT</v>
          </cell>
          <cell r="B1056" t="str">
            <v>583</v>
          </cell>
          <cell r="D1056">
            <v>1640594.0149079631</v>
          </cell>
          <cell r="F1056" t="str">
            <v>583UT</v>
          </cell>
          <cell r="G1056" t="str">
            <v>583</v>
          </cell>
          <cell r="I1056">
            <v>1640594.0149079631</v>
          </cell>
        </row>
        <row r="1057">
          <cell r="A1057" t="str">
            <v>583WA</v>
          </cell>
          <cell r="B1057" t="str">
            <v>583</v>
          </cell>
          <cell r="D1057">
            <v>419277.06900967896</v>
          </cell>
          <cell r="F1057" t="str">
            <v>583WA</v>
          </cell>
          <cell r="G1057" t="str">
            <v>583</v>
          </cell>
          <cell r="I1057">
            <v>419277.06900967896</v>
          </cell>
        </row>
        <row r="1058">
          <cell r="A1058" t="str">
            <v>583WYP</v>
          </cell>
          <cell r="B1058" t="str">
            <v>583</v>
          </cell>
          <cell r="D1058">
            <v>307351.10483979649</v>
          </cell>
          <cell r="F1058" t="str">
            <v>583WYP</v>
          </cell>
          <cell r="G1058" t="str">
            <v>583</v>
          </cell>
          <cell r="I1058">
            <v>307351.10483979649</v>
          </cell>
        </row>
        <row r="1059">
          <cell r="A1059" t="str">
            <v>583WYU</v>
          </cell>
          <cell r="B1059" t="str">
            <v>583</v>
          </cell>
          <cell r="D1059">
            <v>119035.27215972733</v>
          </cell>
          <cell r="F1059" t="str">
            <v>583WYU</v>
          </cell>
          <cell r="G1059" t="str">
            <v>583</v>
          </cell>
          <cell r="I1059">
            <v>119035.27215972733</v>
          </cell>
        </row>
        <row r="1060">
          <cell r="A1060" t="str">
            <v>584ID</v>
          </cell>
          <cell r="B1060" t="str">
            <v>584</v>
          </cell>
          <cell r="D1060">
            <v>11.753368841544608</v>
          </cell>
          <cell r="F1060" t="str">
            <v>584ID</v>
          </cell>
          <cell r="G1060" t="str">
            <v>584</v>
          </cell>
          <cell r="I1060">
            <v>11.753368841544608</v>
          </cell>
        </row>
        <row r="1061">
          <cell r="A1061" t="str">
            <v>584SNPD</v>
          </cell>
          <cell r="B1061" t="str">
            <v>584</v>
          </cell>
          <cell r="D1061">
            <v>0</v>
          </cell>
          <cell r="F1061" t="str">
            <v>584SNPD</v>
          </cell>
          <cell r="G1061" t="str">
            <v>584</v>
          </cell>
          <cell r="I1061">
            <v>0</v>
          </cell>
        </row>
        <row r="1062">
          <cell r="A1062" t="str">
            <v>584UT</v>
          </cell>
          <cell r="B1062" t="str">
            <v>584</v>
          </cell>
          <cell r="D1062">
            <v>49.504394141145141</v>
          </cell>
          <cell r="F1062" t="str">
            <v>584UT</v>
          </cell>
          <cell r="G1062" t="str">
            <v>584</v>
          </cell>
          <cell r="I1062">
            <v>49.504394141145141</v>
          </cell>
        </row>
        <row r="1063">
          <cell r="A1063" t="str">
            <v>584WYP</v>
          </cell>
          <cell r="B1063" t="str">
            <v>584</v>
          </cell>
          <cell r="D1063">
            <v>319.21438082556591</v>
          </cell>
          <cell r="F1063" t="str">
            <v>584WYP</v>
          </cell>
          <cell r="G1063" t="str">
            <v>584</v>
          </cell>
          <cell r="I1063">
            <v>319.21438082556591</v>
          </cell>
        </row>
        <row r="1064">
          <cell r="A1064" t="str">
            <v>585SNPD</v>
          </cell>
          <cell r="B1064" t="str">
            <v>585</v>
          </cell>
          <cell r="D1064">
            <v>223185.73139937149</v>
          </cell>
          <cell r="F1064" t="str">
            <v>585SNPD</v>
          </cell>
          <cell r="G1064" t="str">
            <v>585</v>
          </cell>
          <cell r="I1064">
            <v>223185.73139937149</v>
          </cell>
        </row>
        <row r="1065">
          <cell r="A1065" t="str">
            <v>586CA</v>
          </cell>
          <cell r="B1065" t="str">
            <v>586</v>
          </cell>
          <cell r="D1065">
            <v>243672.48553627619</v>
          </cell>
          <cell r="F1065" t="str">
            <v>586CA</v>
          </cell>
          <cell r="G1065" t="str">
            <v>586</v>
          </cell>
          <cell r="I1065">
            <v>243672.48553627619</v>
          </cell>
        </row>
        <row r="1066">
          <cell r="A1066" t="str">
            <v>586ID</v>
          </cell>
          <cell r="B1066" t="str">
            <v>586</v>
          </cell>
          <cell r="D1066">
            <v>295340.73658070405</v>
          </cell>
          <cell r="F1066" t="str">
            <v>586ID</v>
          </cell>
          <cell r="G1066" t="str">
            <v>586</v>
          </cell>
          <cell r="I1066">
            <v>295340.73658070405</v>
          </cell>
        </row>
        <row r="1067">
          <cell r="A1067" t="str">
            <v>586OR</v>
          </cell>
          <cell r="B1067" t="str">
            <v>586</v>
          </cell>
          <cell r="D1067">
            <v>2527816.0489847623</v>
          </cell>
          <cell r="F1067" t="str">
            <v>586OR</v>
          </cell>
          <cell r="G1067" t="str">
            <v>586</v>
          </cell>
          <cell r="I1067">
            <v>2527816.0489847623</v>
          </cell>
        </row>
        <row r="1068">
          <cell r="A1068" t="str">
            <v>586SNPD</v>
          </cell>
          <cell r="B1068" t="str">
            <v>586</v>
          </cell>
          <cell r="D1068">
            <v>1158930.7888976915</v>
          </cell>
          <cell r="F1068" t="str">
            <v>586SNPD</v>
          </cell>
          <cell r="G1068" t="str">
            <v>586</v>
          </cell>
          <cell r="I1068">
            <v>1158930.7888976915</v>
          </cell>
        </row>
        <row r="1069">
          <cell r="A1069" t="str">
            <v>586UT</v>
          </cell>
          <cell r="B1069" t="str">
            <v>586</v>
          </cell>
          <cell r="D1069">
            <v>1458235.6364827428</v>
          </cell>
          <cell r="F1069" t="str">
            <v>586UT</v>
          </cell>
          <cell r="G1069" t="str">
            <v>586</v>
          </cell>
          <cell r="I1069">
            <v>1458235.6364827428</v>
          </cell>
        </row>
        <row r="1070">
          <cell r="A1070" t="str">
            <v>586WA</v>
          </cell>
          <cell r="B1070" t="str">
            <v>586</v>
          </cell>
          <cell r="D1070">
            <v>405849.27849451691</v>
          </cell>
          <cell r="F1070" t="str">
            <v>586WA</v>
          </cell>
          <cell r="G1070" t="str">
            <v>586</v>
          </cell>
          <cell r="I1070">
            <v>405849.27849451691</v>
          </cell>
        </row>
        <row r="1071">
          <cell r="A1071" t="str">
            <v>586WYP</v>
          </cell>
          <cell r="B1071" t="str">
            <v>586</v>
          </cell>
          <cell r="D1071">
            <v>592809.54254737915</v>
          </cell>
          <cell r="F1071" t="str">
            <v>586WYP</v>
          </cell>
          <cell r="G1071" t="str">
            <v>586</v>
          </cell>
          <cell r="I1071">
            <v>592809.54254737915</v>
          </cell>
        </row>
        <row r="1072">
          <cell r="A1072" t="str">
            <v>586WYU</v>
          </cell>
          <cell r="B1072" t="str">
            <v>586</v>
          </cell>
          <cell r="D1072">
            <v>80719.855216349737</v>
          </cell>
          <cell r="F1072" t="str">
            <v>586WYU</v>
          </cell>
          <cell r="G1072" t="str">
            <v>586</v>
          </cell>
          <cell r="I1072">
            <v>80719.855216349737</v>
          </cell>
        </row>
        <row r="1073">
          <cell r="A1073" t="str">
            <v>587CA</v>
          </cell>
          <cell r="B1073" t="str">
            <v>587</v>
          </cell>
          <cell r="D1073">
            <v>664817.96406108653</v>
          </cell>
          <cell r="F1073" t="str">
            <v>587CA</v>
          </cell>
          <cell r="G1073" t="str">
            <v>587</v>
          </cell>
          <cell r="I1073">
            <v>664817.96406108653</v>
          </cell>
        </row>
        <row r="1074">
          <cell r="A1074" t="str">
            <v>587ID</v>
          </cell>
          <cell r="B1074" t="str">
            <v>587</v>
          </cell>
          <cell r="D1074">
            <v>457497.35964716855</v>
          </cell>
          <cell r="F1074" t="str">
            <v>587ID</v>
          </cell>
          <cell r="G1074" t="str">
            <v>587</v>
          </cell>
          <cell r="I1074">
            <v>457497.35964716855</v>
          </cell>
        </row>
        <row r="1075">
          <cell r="A1075" t="str">
            <v>587OR</v>
          </cell>
          <cell r="B1075" t="str">
            <v>587</v>
          </cell>
          <cell r="D1075">
            <v>5350019.1197223235</v>
          </cell>
          <cell r="F1075" t="str">
            <v>587OR</v>
          </cell>
          <cell r="G1075" t="str">
            <v>587</v>
          </cell>
          <cell r="I1075">
            <v>5350019.1197223235</v>
          </cell>
        </row>
        <row r="1076">
          <cell r="A1076" t="str">
            <v>587SNPD</v>
          </cell>
          <cell r="B1076" t="str">
            <v>587</v>
          </cell>
          <cell r="D1076">
            <v>27.911145824355295</v>
          </cell>
          <cell r="F1076" t="str">
            <v>587SNPD</v>
          </cell>
          <cell r="G1076" t="str">
            <v>587</v>
          </cell>
          <cell r="I1076">
            <v>27.911145824355295</v>
          </cell>
        </row>
        <row r="1077">
          <cell r="A1077" t="str">
            <v>587UT</v>
          </cell>
          <cell r="B1077" t="str">
            <v>587</v>
          </cell>
          <cell r="D1077">
            <v>5637106.9159602718</v>
          </cell>
          <cell r="F1077" t="str">
            <v>587UT</v>
          </cell>
          <cell r="G1077" t="str">
            <v>587</v>
          </cell>
          <cell r="I1077">
            <v>5637106.9159602718</v>
          </cell>
        </row>
        <row r="1078">
          <cell r="A1078" t="str">
            <v>587WA</v>
          </cell>
          <cell r="B1078" t="str">
            <v>587</v>
          </cell>
          <cell r="D1078">
            <v>1052734.6677930693</v>
          </cell>
          <cell r="F1078" t="str">
            <v>587WA</v>
          </cell>
          <cell r="G1078" t="str">
            <v>587</v>
          </cell>
          <cell r="I1078">
            <v>1052734.6677930693</v>
          </cell>
        </row>
        <row r="1079">
          <cell r="A1079" t="str">
            <v>587WYP</v>
          </cell>
          <cell r="B1079" t="str">
            <v>587</v>
          </cell>
          <cell r="D1079">
            <v>1053101.0038586138</v>
          </cell>
          <cell r="F1079" t="str">
            <v>587WYP</v>
          </cell>
          <cell r="G1079" t="str">
            <v>587</v>
          </cell>
          <cell r="I1079">
            <v>1053101.0038586138</v>
          </cell>
        </row>
        <row r="1080">
          <cell r="A1080" t="str">
            <v>587WYU</v>
          </cell>
          <cell r="B1080" t="str">
            <v>587</v>
          </cell>
          <cell r="D1080">
            <v>86852.858257089392</v>
          </cell>
          <cell r="F1080" t="str">
            <v>587WYU</v>
          </cell>
          <cell r="G1080" t="str">
            <v>587</v>
          </cell>
          <cell r="I1080">
            <v>86852.858257089392</v>
          </cell>
        </row>
        <row r="1081">
          <cell r="A1081" t="str">
            <v>588CA</v>
          </cell>
          <cell r="B1081" t="str">
            <v>588</v>
          </cell>
          <cell r="D1081">
            <v>52367.568290715273</v>
          </cell>
          <cell r="F1081" t="str">
            <v>588CA</v>
          </cell>
          <cell r="G1081" t="str">
            <v>588</v>
          </cell>
          <cell r="I1081">
            <v>52367.568290715273</v>
          </cell>
        </row>
        <row r="1082">
          <cell r="A1082" t="str">
            <v>588ID</v>
          </cell>
          <cell r="B1082" t="str">
            <v>588</v>
          </cell>
          <cell r="D1082">
            <v>67484.144771724299</v>
          </cell>
          <cell r="F1082" t="str">
            <v>588ID</v>
          </cell>
          <cell r="G1082" t="str">
            <v>588</v>
          </cell>
          <cell r="I1082">
            <v>67484.144771724299</v>
          </cell>
        </row>
        <row r="1083">
          <cell r="A1083" t="str">
            <v>588OR</v>
          </cell>
          <cell r="B1083" t="str">
            <v>588</v>
          </cell>
          <cell r="D1083">
            <v>824871.96131181286</v>
          </cell>
          <cell r="F1083" t="str">
            <v>588OR</v>
          </cell>
          <cell r="G1083" t="str">
            <v>588</v>
          </cell>
          <cell r="I1083">
            <v>824871.96131181286</v>
          </cell>
        </row>
        <row r="1084">
          <cell r="A1084" t="str">
            <v>588SNPD</v>
          </cell>
          <cell r="B1084" t="str">
            <v>588</v>
          </cell>
          <cell r="D1084">
            <v>5288999.9618083267</v>
          </cell>
          <cell r="F1084" t="str">
            <v>588SNPD</v>
          </cell>
          <cell r="G1084" t="str">
            <v>588</v>
          </cell>
          <cell r="I1084">
            <v>5288999.9618083267</v>
          </cell>
        </row>
        <row r="1085">
          <cell r="A1085" t="str">
            <v>588UT</v>
          </cell>
          <cell r="B1085" t="str">
            <v>588</v>
          </cell>
          <cell r="D1085">
            <v>1052535.5851298512</v>
          </cell>
          <cell r="F1085" t="str">
            <v>588UT</v>
          </cell>
          <cell r="G1085" t="str">
            <v>588</v>
          </cell>
          <cell r="I1085">
            <v>1052535.5851298512</v>
          </cell>
        </row>
        <row r="1086">
          <cell r="A1086" t="str">
            <v>588WA</v>
          </cell>
          <cell r="B1086" t="str">
            <v>588</v>
          </cell>
          <cell r="D1086">
            <v>156963.12533505671</v>
          </cell>
          <cell r="F1086" t="str">
            <v>588WA</v>
          </cell>
          <cell r="G1086" t="str">
            <v>588</v>
          </cell>
          <cell r="I1086">
            <v>156963.12533505671</v>
          </cell>
        </row>
        <row r="1087">
          <cell r="A1087" t="str">
            <v>588WYP</v>
          </cell>
          <cell r="B1087" t="str">
            <v>588</v>
          </cell>
          <cell r="D1087">
            <v>117182.7489473915</v>
          </cell>
          <cell r="F1087" t="str">
            <v>588WYP</v>
          </cell>
          <cell r="G1087" t="str">
            <v>588</v>
          </cell>
          <cell r="I1087">
            <v>117182.7489473915</v>
          </cell>
        </row>
        <row r="1088">
          <cell r="A1088" t="str">
            <v>588WYU</v>
          </cell>
          <cell r="B1088" t="str">
            <v>588</v>
          </cell>
          <cell r="D1088">
            <v>4628.3918675360055</v>
          </cell>
          <cell r="F1088" t="str">
            <v>588WYU</v>
          </cell>
          <cell r="G1088" t="str">
            <v>588</v>
          </cell>
          <cell r="I1088">
            <v>4628.3918675360055</v>
          </cell>
        </row>
        <row r="1089">
          <cell r="A1089" t="str">
            <v>589CA</v>
          </cell>
          <cell r="B1089" t="str">
            <v>589</v>
          </cell>
          <cell r="D1089">
            <v>98467.155037360819</v>
          </cell>
          <cell r="F1089" t="str">
            <v>589CA</v>
          </cell>
          <cell r="G1089" t="str">
            <v>589</v>
          </cell>
          <cell r="I1089">
            <v>98467.155037360819</v>
          </cell>
        </row>
        <row r="1090">
          <cell r="A1090" t="str">
            <v>589ID</v>
          </cell>
          <cell r="B1090" t="str">
            <v>589</v>
          </cell>
          <cell r="D1090">
            <v>26183.384355742837</v>
          </cell>
          <cell r="F1090" t="str">
            <v>589ID</v>
          </cell>
          <cell r="G1090" t="str">
            <v>589</v>
          </cell>
          <cell r="I1090">
            <v>26183.384355742837</v>
          </cell>
        </row>
        <row r="1091">
          <cell r="A1091" t="str">
            <v>589OR</v>
          </cell>
          <cell r="B1091" t="str">
            <v>589</v>
          </cell>
          <cell r="D1091">
            <v>1990018.0718191853</v>
          </cell>
          <cell r="F1091" t="str">
            <v>589OR</v>
          </cell>
          <cell r="G1091" t="str">
            <v>589</v>
          </cell>
          <cell r="I1091">
            <v>1990018.0718191853</v>
          </cell>
        </row>
        <row r="1092">
          <cell r="A1092" t="str">
            <v>589SNPD</v>
          </cell>
          <cell r="B1092" t="str">
            <v>589</v>
          </cell>
          <cell r="D1092">
            <v>50289.023089214388</v>
          </cell>
          <cell r="F1092" t="str">
            <v>589SNPD</v>
          </cell>
          <cell r="G1092" t="str">
            <v>589</v>
          </cell>
          <cell r="I1092">
            <v>50289.023089214388</v>
          </cell>
        </row>
        <row r="1093">
          <cell r="A1093" t="str">
            <v>589UT</v>
          </cell>
          <cell r="B1093" t="str">
            <v>589</v>
          </cell>
          <cell r="D1093">
            <v>535338.13200189709</v>
          </cell>
          <cell r="F1093" t="str">
            <v>589UT</v>
          </cell>
          <cell r="G1093" t="str">
            <v>589</v>
          </cell>
          <cell r="I1093">
            <v>535338.13200189709</v>
          </cell>
        </row>
        <row r="1094">
          <cell r="A1094" t="str">
            <v>589WA</v>
          </cell>
          <cell r="B1094" t="str">
            <v>589</v>
          </cell>
          <cell r="D1094">
            <v>83091.974611337559</v>
          </cell>
          <cell r="F1094" t="str">
            <v>589WA</v>
          </cell>
          <cell r="G1094" t="str">
            <v>589</v>
          </cell>
          <cell r="I1094">
            <v>83091.974611337559</v>
          </cell>
        </row>
        <row r="1095">
          <cell r="A1095" t="str">
            <v>589WYP</v>
          </cell>
          <cell r="B1095" t="str">
            <v>589</v>
          </cell>
          <cell r="D1095">
            <v>541563.72478263336</v>
          </cell>
          <cell r="F1095" t="str">
            <v>589WYP</v>
          </cell>
          <cell r="G1095" t="str">
            <v>589</v>
          </cell>
          <cell r="I1095">
            <v>541563.72478263336</v>
          </cell>
        </row>
        <row r="1096">
          <cell r="A1096" t="str">
            <v>589WYU</v>
          </cell>
          <cell r="B1096" t="str">
            <v>589</v>
          </cell>
          <cell r="D1096">
            <v>84880.91799576988</v>
          </cell>
          <cell r="F1096" t="str">
            <v>589WYU</v>
          </cell>
          <cell r="G1096" t="str">
            <v>589</v>
          </cell>
          <cell r="I1096">
            <v>84880.91799576988</v>
          </cell>
        </row>
        <row r="1097">
          <cell r="A1097" t="str">
            <v>590CA</v>
          </cell>
          <cell r="B1097" t="str">
            <v>590</v>
          </cell>
          <cell r="D1097">
            <v>35477.012762259968</v>
          </cell>
          <cell r="F1097" t="str">
            <v>590CA</v>
          </cell>
          <cell r="G1097" t="str">
            <v>590</v>
          </cell>
          <cell r="I1097">
            <v>35477.012762259968</v>
          </cell>
        </row>
        <row r="1098">
          <cell r="A1098" t="str">
            <v>590ID</v>
          </cell>
          <cell r="B1098" t="str">
            <v>590</v>
          </cell>
          <cell r="D1098">
            <v>80417.252044570734</v>
          </cell>
          <cell r="F1098" t="str">
            <v>590ID</v>
          </cell>
          <cell r="G1098" t="str">
            <v>590</v>
          </cell>
          <cell r="I1098">
            <v>80417.252044570734</v>
          </cell>
        </row>
        <row r="1099">
          <cell r="A1099" t="str">
            <v>590OR</v>
          </cell>
          <cell r="B1099" t="str">
            <v>590</v>
          </cell>
          <cell r="D1099">
            <v>285225.37066869298</v>
          </cell>
          <cell r="F1099" t="str">
            <v>590OR</v>
          </cell>
          <cell r="G1099" t="str">
            <v>590</v>
          </cell>
          <cell r="I1099">
            <v>285225.37066869298</v>
          </cell>
        </row>
        <row r="1100">
          <cell r="A1100" t="str">
            <v>590SNPD</v>
          </cell>
          <cell r="B1100" t="str">
            <v>590</v>
          </cell>
          <cell r="D1100">
            <v>6050327.9019211633</v>
          </cell>
          <cell r="F1100" t="str">
            <v>590SNPD</v>
          </cell>
          <cell r="G1100" t="str">
            <v>590</v>
          </cell>
          <cell r="I1100">
            <v>6050327.9019211633</v>
          </cell>
        </row>
        <row r="1101">
          <cell r="A1101" t="str">
            <v>590UT</v>
          </cell>
          <cell r="B1101" t="str">
            <v>590</v>
          </cell>
          <cell r="D1101">
            <v>414254.78595413285</v>
          </cell>
          <cell r="F1101" t="str">
            <v>590UT</v>
          </cell>
          <cell r="G1101" t="str">
            <v>590</v>
          </cell>
          <cell r="I1101">
            <v>414254.78595413285</v>
          </cell>
        </row>
        <row r="1102">
          <cell r="A1102" t="str">
            <v>590WA</v>
          </cell>
          <cell r="B1102" t="str">
            <v>590</v>
          </cell>
          <cell r="D1102">
            <v>14450.642225463118</v>
          </cell>
          <cell r="F1102" t="str">
            <v>590WA</v>
          </cell>
          <cell r="G1102" t="str">
            <v>590</v>
          </cell>
          <cell r="I1102">
            <v>14450.642225463118</v>
          </cell>
        </row>
        <row r="1103">
          <cell r="A1103" t="str">
            <v>590WYP</v>
          </cell>
          <cell r="B1103" t="str">
            <v>590</v>
          </cell>
          <cell r="D1103">
            <v>460482.78844118695</v>
          </cell>
          <cell r="F1103" t="str">
            <v>590WYP</v>
          </cell>
          <cell r="G1103" t="str">
            <v>590</v>
          </cell>
          <cell r="I1103">
            <v>460482.78844118695</v>
          </cell>
        </row>
        <row r="1104">
          <cell r="A1104" t="str">
            <v>591CA</v>
          </cell>
          <cell r="B1104" t="str">
            <v>591</v>
          </cell>
          <cell r="D1104">
            <v>34759.011314878888</v>
          </cell>
          <cell r="F1104" t="str">
            <v>591CA</v>
          </cell>
          <cell r="G1104" t="str">
            <v>591</v>
          </cell>
          <cell r="I1104">
            <v>34759.011314878888</v>
          </cell>
        </row>
        <row r="1105">
          <cell r="A1105" t="str">
            <v>591ID</v>
          </cell>
          <cell r="B1105" t="str">
            <v>591</v>
          </cell>
          <cell r="D1105">
            <v>144167.26204152251</v>
          </cell>
          <cell r="F1105" t="str">
            <v>591ID</v>
          </cell>
          <cell r="G1105" t="str">
            <v>591</v>
          </cell>
          <cell r="I1105">
            <v>144167.26204152251</v>
          </cell>
        </row>
        <row r="1106">
          <cell r="A1106" t="str">
            <v>591OR</v>
          </cell>
          <cell r="B1106" t="str">
            <v>591</v>
          </cell>
          <cell r="D1106">
            <v>521132.44429065747</v>
          </cell>
          <cell r="F1106" t="str">
            <v>591OR</v>
          </cell>
          <cell r="G1106" t="str">
            <v>591</v>
          </cell>
          <cell r="I1106">
            <v>521132.44429065747</v>
          </cell>
        </row>
        <row r="1107">
          <cell r="A1107" t="str">
            <v>591SNPD</v>
          </cell>
          <cell r="B1107" t="str">
            <v>591</v>
          </cell>
          <cell r="D1107">
            <v>149747.20837370242</v>
          </cell>
          <cell r="F1107" t="str">
            <v>591SNPD</v>
          </cell>
          <cell r="G1107" t="str">
            <v>591</v>
          </cell>
          <cell r="I1107">
            <v>149747.20837370242</v>
          </cell>
        </row>
        <row r="1108">
          <cell r="A1108" t="str">
            <v>591UT</v>
          </cell>
          <cell r="B1108" t="str">
            <v>591</v>
          </cell>
          <cell r="D1108">
            <v>688682.55283737031</v>
          </cell>
          <cell r="F1108" t="str">
            <v>591UT</v>
          </cell>
          <cell r="G1108" t="str">
            <v>591</v>
          </cell>
          <cell r="I1108">
            <v>688682.55283737031</v>
          </cell>
        </row>
        <row r="1109">
          <cell r="A1109" t="str">
            <v>591WA</v>
          </cell>
          <cell r="B1109" t="str">
            <v>591</v>
          </cell>
          <cell r="D1109">
            <v>102143.57927335642</v>
          </cell>
          <cell r="F1109" t="str">
            <v>591WA</v>
          </cell>
          <cell r="G1109" t="str">
            <v>591</v>
          </cell>
          <cell r="I1109">
            <v>102143.57927335642</v>
          </cell>
        </row>
        <row r="1110">
          <cell r="A1110" t="str">
            <v>591WYP</v>
          </cell>
          <cell r="B1110" t="str">
            <v>591</v>
          </cell>
          <cell r="D1110">
            <v>179497.65259515573</v>
          </cell>
          <cell r="F1110" t="str">
            <v>591WYP</v>
          </cell>
          <cell r="G1110" t="str">
            <v>591</v>
          </cell>
          <cell r="I1110">
            <v>179497.65259515573</v>
          </cell>
        </row>
        <row r="1111">
          <cell r="A1111" t="str">
            <v>591WYU</v>
          </cell>
          <cell r="B1111" t="str">
            <v>591</v>
          </cell>
          <cell r="D1111">
            <v>51055.172145328725</v>
          </cell>
          <cell r="F1111" t="str">
            <v>591WYU</v>
          </cell>
          <cell r="G1111" t="str">
            <v>591</v>
          </cell>
          <cell r="I1111">
            <v>51055.172145328725</v>
          </cell>
        </row>
        <row r="1112">
          <cell r="A1112" t="str">
            <v>592CA</v>
          </cell>
          <cell r="B1112" t="str">
            <v>592</v>
          </cell>
          <cell r="D1112">
            <v>556619.34165804146</v>
          </cell>
          <cell r="F1112" t="str">
            <v>592CA</v>
          </cell>
          <cell r="G1112" t="str">
            <v>592</v>
          </cell>
          <cell r="I1112">
            <v>556619.34165804146</v>
          </cell>
        </row>
        <row r="1113">
          <cell r="A1113" t="str">
            <v>592ID</v>
          </cell>
          <cell r="B1113" t="str">
            <v>592</v>
          </cell>
          <cell r="D1113">
            <v>826015.94610073895</v>
          </cell>
          <cell r="F1113" t="str">
            <v>592ID</v>
          </cell>
          <cell r="G1113" t="str">
            <v>592</v>
          </cell>
          <cell r="I1113">
            <v>826015.94610073895</v>
          </cell>
        </row>
        <row r="1114">
          <cell r="A1114" t="str">
            <v>592OR</v>
          </cell>
          <cell r="B1114" t="str">
            <v>592</v>
          </cell>
          <cell r="D1114">
            <v>3712365.2919318127</v>
          </cell>
          <cell r="F1114" t="str">
            <v>592OR</v>
          </cell>
          <cell r="G1114" t="str">
            <v>592</v>
          </cell>
          <cell r="I1114">
            <v>3712365.2919318127</v>
          </cell>
        </row>
        <row r="1115">
          <cell r="A1115" t="str">
            <v>592SNPD</v>
          </cell>
          <cell r="B1115" t="str">
            <v>592</v>
          </cell>
          <cell r="D1115">
            <v>2046429.9062713406</v>
          </cell>
          <cell r="F1115" t="str">
            <v>592SNPD</v>
          </cell>
          <cell r="G1115" t="str">
            <v>592</v>
          </cell>
          <cell r="I1115">
            <v>2046429.9062713406</v>
          </cell>
        </row>
        <row r="1116">
          <cell r="A1116" t="str">
            <v>592UT</v>
          </cell>
          <cell r="B1116" t="str">
            <v>592</v>
          </cell>
          <cell r="D1116">
            <v>3892918.0570031507</v>
          </cell>
          <cell r="F1116" t="str">
            <v>592UT</v>
          </cell>
          <cell r="G1116" t="str">
            <v>592</v>
          </cell>
          <cell r="I1116">
            <v>3892918.0570031507</v>
          </cell>
        </row>
        <row r="1117">
          <cell r="A1117" t="str">
            <v>592WA</v>
          </cell>
          <cell r="B1117" t="str">
            <v>592</v>
          </cell>
          <cell r="D1117">
            <v>704821.39278570726</v>
          </cell>
          <cell r="F1117" t="str">
            <v>592WA</v>
          </cell>
          <cell r="G1117" t="str">
            <v>592</v>
          </cell>
          <cell r="I1117">
            <v>704821.39278570726</v>
          </cell>
        </row>
        <row r="1118">
          <cell r="A1118" t="str">
            <v>592WYP</v>
          </cell>
          <cell r="B1118" t="str">
            <v>592</v>
          </cell>
          <cell r="D1118">
            <v>1279356.2785575069</v>
          </cell>
          <cell r="F1118" t="str">
            <v>592WYP</v>
          </cell>
          <cell r="G1118" t="str">
            <v>592</v>
          </cell>
          <cell r="I1118">
            <v>1279356.2785575069</v>
          </cell>
        </row>
        <row r="1119">
          <cell r="A1119" t="str">
            <v>592WYU</v>
          </cell>
          <cell r="B1119" t="str">
            <v>592</v>
          </cell>
          <cell r="D1119">
            <v>0</v>
          </cell>
          <cell r="F1119" t="str">
            <v>592WYU</v>
          </cell>
          <cell r="G1119" t="str">
            <v>592</v>
          </cell>
          <cell r="I1119">
            <v>0</v>
          </cell>
        </row>
        <row r="1120">
          <cell r="A1120" t="str">
            <v>593CA</v>
          </cell>
          <cell r="B1120" t="str">
            <v>593</v>
          </cell>
          <cell r="D1120">
            <v>5939637.0022434257</v>
          </cell>
          <cell r="F1120" t="str">
            <v>593CA</v>
          </cell>
          <cell r="G1120" t="str">
            <v>593</v>
          </cell>
          <cell r="I1120">
            <v>5939637.0022434257</v>
          </cell>
        </row>
        <row r="1121">
          <cell r="A1121" t="str">
            <v>593ID</v>
          </cell>
          <cell r="B1121" t="str">
            <v>593</v>
          </cell>
          <cell r="D1121">
            <v>6071324.0098338183</v>
          </cell>
          <cell r="F1121" t="str">
            <v>593ID</v>
          </cell>
          <cell r="G1121" t="str">
            <v>593</v>
          </cell>
          <cell r="I1121">
            <v>6071324.0098338183</v>
          </cell>
        </row>
        <row r="1122">
          <cell r="A1122" t="str">
            <v>593OR</v>
          </cell>
          <cell r="B1122" t="str">
            <v>593</v>
          </cell>
          <cell r="D1122">
            <v>28203474.336166125</v>
          </cell>
          <cell r="F1122" t="str">
            <v>593OR</v>
          </cell>
          <cell r="G1122" t="str">
            <v>593</v>
          </cell>
          <cell r="I1122">
            <v>28203474.336166125</v>
          </cell>
        </row>
        <row r="1123">
          <cell r="A1123" t="str">
            <v>593SNPD</v>
          </cell>
          <cell r="B1123" t="str">
            <v>593</v>
          </cell>
          <cell r="D1123">
            <v>1310568.1068979925</v>
          </cell>
          <cell r="F1123" t="str">
            <v>593SNPD</v>
          </cell>
          <cell r="G1123" t="str">
            <v>593</v>
          </cell>
          <cell r="I1123">
            <v>1310568.1068979925</v>
          </cell>
        </row>
        <row r="1124">
          <cell r="A1124" t="str">
            <v>593UT</v>
          </cell>
          <cell r="B1124" t="str">
            <v>593</v>
          </cell>
          <cell r="D1124">
            <v>38437690.467311129</v>
          </cell>
          <cell r="F1124" t="str">
            <v>593UT</v>
          </cell>
          <cell r="G1124" t="str">
            <v>593</v>
          </cell>
          <cell r="I1124">
            <v>38437690.467311129</v>
          </cell>
        </row>
        <row r="1125">
          <cell r="A1125" t="str">
            <v>593WA</v>
          </cell>
          <cell r="B1125" t="str">
            <v>593</v>
          </cell>
          <cell r="D1125">
            <v>4554187.4310176335</v>
          </cell>
          <cell r="F1125" t="str">
            <v>593WA</v>
          </cell>
          <cell r="G1125" t="str">
            <v>593</v>
          </cell>
          <cell r="I1125">
            <v>4554187.4310176335</v>
          </cell>
        </row>
        <row r="1126">
          <cell r="A1126" t="str">
            <v>593WYP</v>
          </cell>
          <cell r="B1126" t="str">
            <v>593</v>
          </cell>
          <cell r="D1126">
            <v>6026467.8184351353</v>
          </cell>
          <cell r="F1126" t="str">
            <v>593WYP</v>
          </cell>
          <cell r="G1126" t="str">
            <v>593</v>
          </cell>
          <cell r="I1126">
            <v>6026467.8184351353</v>
          </cell>
        </row>
        <row r="1127">
          <cell r="A1127" t="str">
            <v>593WYU</v>
          </cell>
          <cell r="B1127" t="str">
            <v>593</v>
          </cell>
          <cell r="D1127">
            <v>1600837.727882955</v>
          </cell>
          <cell r="F1127" t="str">
            <v>593WYU</v>
          </cell>
          <cell r="G1127" t="str">
            <v>593</v>
          </cell>
          <cell r="I1127">
            <v>1600837.727882955</v>
          </cell>
        </row>
        <row r="1128">
          <cell r="A1128" t="str">
            <v>594CA</v>
          </cell>
          <cell r="B1128" t="str">
            <v>594</v>
          </cell>
          <cell r="D1128">
            <v>523077.83964847337</v>
          </cell>
          <cell r="F1128" t="str">
            <v>594CA</v>
          </cell>
          <cell r="G1128" t="str">
            <v>594</v>
          </cell>
          <cell r="I1128">
            <v>523077.83964847337</v>
          </cell>
        </row>
        <row r="1129">
          <cell r="A1129" t="str">
            <v>594ID</v>
          </cell>
          <cell r="B1129" t="str">
            <v>594</v>
          </cell>
          <cell r="D1129">
            <v>737640.73461981572</v>
          </cell>
          <cell r="F1129" t="str">
            <v>594ID</v>
          </cell>
          <cell r="G1129" t="str">
            <v>594</v>
          </cell>
          <cell r="I1129">
            <v>737640.73461981572</v>
          </cell>
        </row>
        <row r="1130">
          <cell r="A1130" t="str">
            <v>594OR</v>
          </cell>
          <cell r="B1130" t="str">
            <v>594</v>
          </cell>
          <cell r="D1130">
            <v>6142557.4779814053</v>
          </cell>
          <cell r="F1130" t="str">
            <v>594OR</v>
          </cell>
          <cell r="G1130" t="str">
            <v>594</v>
          </cell>
          <cell r="I1130">
            <v>6142557.4779814053</v>
          </cell>
        </row>
        <row r="1131">
          <cell r="A1131" t="str">
            <v>594SNPD</v>
          </cell>
          <cell r="B1131" t="str">
            <v>594</v>
          </cell>
          <cell r="D1131">
            <v>2063.4397080044</v>
          </cell>
          <cell r="F1131" t="str">
            <v>594SNPD</v>
          </cell>
          <cell r="G1131" t="str">
            <v>594</v>
          </cell>
          <cell r="I1131">
            <v>2063.4397080044</v>
          </cell>
        </row>
        <row r="1132">
          <cell r="A1132" t="str">
            <v>594UT</v>
          </cell>
          <cell r="B1132" t="str">
            <v>594</v>
          </cell>
          <cell r="D1132">
            <v>12920024.034332966</v>
          </cell>
          <cell r="F1132" t="str">
            <v>594UT</v>
          </cell>
          <cell r="G1132" t="str">
            <v>594</v>
          </cell>
          <cell r="I1132">
            <v>12920024.034332966</v>
          </cell>
        </row>
        <row r="1133">
          <cell r="A1133" t="str">
            <v>594WA</v>
          </cell>
          <cell r="B1133" t="str">
            <v>594</v>
          </cell>
          <cell r="D1133">
            <v>1448033.3913608138</v>
          </cell>
          <cell r="F1133" t="str">
            <v>594WA</v>
          </cell>
          <cell r="G1133" t="str">
            <v>594</v>
          </cell>
          <cell r="I1133">
            <v>1448033.3913608138</v>
          </cell>
        </row>
        <row r="1134">
          <cell r="A1134" t="str">
            <v>594WYP</v>
          </cell>
          <cell r="B1134" t="str">
            <v>594</v>
          </cell>
          <cell r="D1134">
            <v>1931829.7083858319</v>
          </cell>
          <cell r="F1134" t="str">
            <v>594WYP</v>
          </cell>
          <cell r="G1134" t="str">
            <v>594</v>
          </cell>
          <cell r="I1134">
            <v>1931829.7083858319</v>
          </cell>
        </row>
        <row r="1135">
          <cell r="A1135" t="str">
            <v>594WYU</v>
          </cell>
          <cell r="B1135" t="str">
            <v>594</v>
          </cell>
          <cell r="D1135">
            <v>303209.3024662406</v>
          </cell>
          <cell r="F1135" t="str">
            <v>594WYU</v>
          </cell>
          <cell r="G1135" t="str">
            <v>594</v>
          </cell>
          <cell r="I1135">
            <v>303209.3024662406</v>
          </cell>
        </row>
        <row r="1136">
          <cell r="A1136" t="str">
            <v>595SNPD</v>
          </cell>
          <cell r="B1136" t="str">
            <v>595</v>
          </cell>
          <cell r="D1136">
            <v>1051326.0133770506</v>
          </cell>
          <cell r="F1136" t="str">
            <v>595SNPD</v>
          </cell>
          <cell r="G1136" t="str">
            <v>595</v>
          </cell>
          <cell r="I1136">
            <v>1051326.0133770506</v>
          </cell>
        </row>
        <row r="1137">
          <cell r="A1137" t="str">
            <v>595UT</v>
          </cell>
          <cell r="B1137" t="str">
            <v>595</v>
          </cell>
          <cell r="D1137">
            <v>0</v>
          </cell>
          <cell r="F1137" t="str">
            <v>595UT</v>
          </cell>
          <cell r="G1137" t="str">
            <v>595</v>
          </cell>
          <cell r="I1137">
            <v>0</v>
          </cell>
        </row>
        <row r="1138">
          <cell r="A1138" t="str">
            <v>595WYP</v>
          </cell>
          <cell r="B1138" t="str">
            <v>595</v>
          </cell>
          <cell r="D1138">
            <v>26155.471578972149</v>
          </cell>
          <cell r="F1138" t="str">
            <v>595WYP</v>
          </cell>
          <cell r="G1138" t="str">
            <v>595</v>
          </cell>
          <cell r="I1138">
            <v>26155.471578972149</v>
          </cell>
        </row>
        <row r="1139">
          <cell r="A1139" t="str">
            <v>596CA</v>
          </cell>
          <cell r="B1139" t="str">
            <v>596</v>
          </cell>
          <cell r="D1139">
            <v>145475.7539996634</v>
          </cell>
          <cell r="F1139" t="str">
            <v>596CA</v>
          </cell>
          <cell r="G1139" t="str">
            <v>596</v>
          </cell>
          <cell r="I1139">
            <v>145475.7539996634</v>
          </cell>
        </row>
        <row r="1140">
          <cell r="A1140" t="str">
            <v>596ID</v>
          </cell>
          <cell r="B1140" t="str">
            <v>596</v>
          </cell>
          <cell r="D1140">
            <v>153231.43410550867</v>
          </cell>
          <cell r="F1140" t="str">
            <v>596ID</v>
          </cell>
          <cell r="G1140" t="str">
            <v>596</v>
          </cell>
          <cell r="I1140">
            <v>153231.43410550867</v>
          </cell>
        </row>
        <row r="1141">
          <cell r="A1141" t="str">
            <v>596OR</v>
          </cell>
          <cell r="B1141" t="str">
            <v>596</v>
          </cell>
          <cell r="D1141">
            <v>1099306.0429508777</v>
          </cell>
          <cell r="F1141" t="str">
            <v>596OR</v>
          </cell>
          <cell r="G1141" t="str">
            <v>596</v>
          </cell>
          <cell r="I1141">
            <v>1099306.0429508777</v>
          </cell>
        </row>
        <row r="1142">
          <cell r="A1142" t="str">
            <v>596UT</v>
          </cell>
          <cell r="B1142" t="str">
            <v>596</v>
          </cell>
          <cell r="D1142">
            <v>2290174.2949532862</v>
          </cell>
          <cell r="F1142" t="str">
            <v>596UT</v>
          </cell>
          <cell r="G1142" t="str">
            <v>596</v>
          </cell>
          <cell r="I1142">
            <v>2290174.2949532862</v>
          </cell>
        </row>
        <row r="1143">
          <cell r="A1143" t="str">
            <v>596WA</v>
          </cell>
          <cell r="B1143" t="str">
            <v>596</v>
          </cell>
          <cell r="D1143">
            <v>188760.39676507213</v>
          </cell>
          <cell r="F1143" t="str">
            <v>596WA</v>
          </cell>
          <cell r="G1143" t="str">
            <v>596</v>
          </cell>
          <cell r="I1143">
            <v>188760.39676507213</v>
          </cell>
        </row>
        <row r="1144">
          <cell r="A1144" t="str">
            <v>596WYP</v>
          </cell>
          <cell r="B1144" t="str">
            <v>596</v>
          </cell>
          <cell r="D1144">
            <v>432023.19883348868</v>
          </cell>
          <cell r="F1144" t="str">
            <v>596WYP</v>
          </cell>
          <cell r="G1144" t="str">
            <v>596</v>
          </cell>
          <cell r="I1144">
            <v>432023.19883348868</v>
          </cell>
        </row>
        <row r="1145">
          <cell r="A1145" t="str">
            <v>596WYU</v>
          </cell>
          <cell r="B1145" t="str">
            <v>596</v>
          </cell>
          <cell r="D1145">
            <v>95903.967502917367</v>
          </cell>
          <cell r="F1145" t="str">
            <v>596WYU</v>
          </cell>
          <cell r="G1145" t="str">
            <v>596</v>
          </cell>
          <cell r="I1145">
            <v>95903.967502917367</v>
          </cell>
        </row>
        <row r="1146">
          <cell r="A1146" t="str">
            <v>597CA</v>
          </cell>
          <cell r="B1146" t="str">
            <v>597</v>
          </cell>
          <cell r="D1146">
            <v>73314.430202912597</v>
          </cell>
          <cell r="F1146" t="str">
            <v>597CA</v>
          </cell>
          <cell r="G1146" t="str">
            <v>597</v>
          </cell>
          <cell r="I1146">
            <v>73314.430202912597</v>
          </cell>
        </row>
        <row r="1147">
          <cell r="A1147" t="str">
            <v>597ID</v>
          </cell>
          <cell r="B1147" t="str">
            <v>597</v>
          </cell>
          <cell r="D1147">
            <v>324963.95226781216</v>
          </cell>
          <cell r="F1147" t="str">
            <v>597ID</v>
          </cell>
          <cell r="G1147" t="str">
            <v>597</v>
          </cell>
          <cell r="I1147">
            <v>324963.95226781216</v>
          </cell>
        </row>
        <row r="1148">
          <cell r="A1148" t="str">
            <v>597OR</v>
          </cell>
          <cell r="B1148" t="str">
            <v>597</v>
          </cell>
          <cell r="D1148">
            <v>1194738.3899185725</v>
          </cell>
          <cell r="F1148" t="str">
            <v>597OR</v>
          </cell>
          <cell r="G1148" t="str">
            <v>597</v>
          </cell>
          <cell r="I1148">
            <v>1194738.3899185725</v>
          </cell>
        </row>
        <row r="1149">
          <cell r="A1149" t="str">
            <v>597SNPD</v>
          </cell>
          <cell r="B1149" t="str">
            <v>597</v>
          </cell>
          <cell r="D1149">
            <v>1203800.223380771</v>
          </cell>
          <cell r="F1149" t="str">
            <v>597SNPD</v>
          </cell>
          <cell r="G1149" t="str">
            <v>597</v>
          </cell>
          <cell r="I1149">
            <v>1203800.223380771</v>
          </cell>
        </row>
        <row r="1150">
          <cell r="A1150" t="str">
            <v>597UT</v>
          </cell>
          <cell r="B1150" t="str">
            <v>597</v>
          </cell>
          <cell r="D1150">
            <v>2243106.4868514878</v>
          </cell>
          <cell r="F1150" t="str">
            <v>597UT</v>
          </cell>
          <cell r="G1150" t="str">
            <v>597</v>
          </cell>
          <cell r="I1150">
            <v>2243106.4868514878</v>
          </cell>
        </row>
        <row r="1151">
          <cell r="A1151" t="str">
            <v>597WA</v>
          </cell>
          <cell r="B1151" t="str">
            <v>597</v>
          </cell>
          <cell r="D1151">
            <v>431549.87035697914</v>
          </cell>
          <cell r="F1151" t="str">
            <v>597WA</v>
          </cell>
          <cell r="G1151" t="str">
            <v>597</v>
          </cell>
          <cell r="I1151">
            <v>431549.87035697914</v>
          </cell>
        </row>
        <row r="1152">
          <cell r="A1152" t="str">
            <v>597WYP</v>
          </cell>
          <cell r="B1152" t="str">
            <v>597</v>
          </cell>
          <cell r="D1152">
            <v>632914.22531136416</v>
          </cell>
          <cell r="F1152" t="str">
            <v>597WYP</v>
          </cell>
          <cell r="G1152" t="str">
            <v>597</v>
          </cell>
          <cell r="I1152">
            <v>632914.22531136416</v>
          </cell>
        </row>
        <row r="1153">
          <cell r="A1153" t="str">
            <v>597WYU</v>
          </cell>
          <cell r="B1153" t="str">
            <v>597</v>
          </cell>
          <cell r="D1153">
            <v>79235.615120268703</v>
          </cell>
          <cell r="F1153" t="str">
            <v>597WYU</v>
          </cell>
          <cell r="G1153" t="str">
            <v>597</v>
          </cell>
          <cell r="I1153">
            <v>79235.615120268703</v>
          </cell>
        </row>
        <row r="1154">
          <cell r="A1154" t="str">
            <v>598CA</v>
          </cell>
          <cell r="B1154" t="str">
            <v>598</v>
          </cell>
          <cell r="D1154">
            <v>165049.137244171</v>
          </cell>
          <cell r="F1154" t="str">
            <v>598CA</v>
          </cell>
          <cell r="G1154" t="str">
            <v>598</v>
          </cell>
          <cell r="I1154">
            <v>165049.137244171</v>
          </cell>
        </row>
        <row r="1155">
          <cell r="A1155" t="str">
            <v>598ID</v>
          </cell>
          <cell r="B1155" t="str">
            <v>598</v>
          </cell>
          <cell r="D1155">
            <v>60423.479480968861</v>
          </cell>
          <cell r="F1155" t="str">
            <v>598ID</v>
          </cell>
          <cell r="G1155" t="str">
            <v>598</v>
          </cell>
          <cell r="I1155">
            <v>60423.479480968861</v>
          </cell>
        </row>
        <row r="1156">
          <cell r="A1156" t="str">
            <v>598OR</v>
          </cell>
          <cell r="B1156" t="str">
            <v>598</v>
          </cell>
          <cell r="D1156">
            <v>626157.50935806625</v>
          </cell>
          <cell r="F1156" t="str">
            <v>598OR</v>
          </cell>
          <cell r="G1156" t="str">
            <v>598</v>
          </cell>
          <cell r="I1156">
            <v>626157.50935806625</v>
          </cell>
        </row>
        <row r="1157">
          <cell r="A1157" t="str">
            <v>598SNPD</v>
          </cell>
          <cell r="B1157" t="str">
            <v>598</v>
          </cell>
          <cell r="D1157">
            <v>577987.71408578428</v>
          </cell>
          <cell r="F1157" t="str">
            <v>598SNPD</v>
          </cell>
          <cell r="G1157" t="str">
            <v>598</v>
          </cell>
          <cell r="I1157">
            <v>577987.71408578428</v>
          </cell>
        </row>
        <row r="1158">
          <cell r="A1158" t="str">
            <v>598UT</v>
          </cell>
          <cell r="B1158" t="str">
            <v>598</v>
          </cell>
          <cell r="D1158">
            <v>1223186.9199074039</v>
          </cell>
          <cell r="F1158" t="str">
            <v>598UT</v>
          </cell>
          <cell r="G1158" t="str">
            <v>598</v>
          </cell>
          <cell r="I1158">
            <v>1223186.9199074039</v>
          </cell>
        </row>
        <row r="1159">
          <cell r="A1159" t="str">
            <v>598WA</v>
          </cell>
          <cell r="B1159" t="str">
            <v>598</v>
          </cell>
          <cell r="D1159">
            <v>109146.90506884429</v>
          </cell>
          <cell r="F1159" t="str">
            <v>598WA</v>
          </cell>
          <cell r="G1159" t="str">
            <v>598</v>
          </cell>
          <cell r="I1159">
            <v>109146.90506884429</v>
          </cell>
        </row>
        <row r="1160">
          <cell r="A1160" t="str">
            <v>598WYP</v>
          </cell>
          <cell r="B1160" t="str">
            <v>598</v>
          </cell>
          <cell r="D1160">
            <v>268747.67294117651</v>
          </cell>
          <cell r="F1160" t="str">
            <v>598WYP</v>
          </cell>
          <cell r="G1160" t="str">
            <v>598</v>
          </cell>
          <cell r="I1160">
            <v>268747.67294117651</v>
          </cell>
        </row>
        <row r="1161">
          <cell r="A1161" t="str">
            <v>598WYU</v>
          </cell>
          <cell r="B1161" t="str">
            <v>598</v>
          </cell>
          <cell r="D1161">
            <v>1441.1598539058007</v>
          </cell>
          <cell r="F1161" t="str">
            <v>598WYU</v>
          </cell>
          <cell r="G1161" t="str">
            <v>598</v>
          </cell>
          <cell r="I1161">
            <v>1441.1598539058007</v>
          </cell>
        </row>
        <row r="1162">
          <cell r="A1162" t="str">
            <v>901CA</v>
          </cell>
          <cell r="B1162" t="str">
            <v>901</v>
          </cell>
          <cell r="D1162">
            <v>0</v>
          </cell>
          <cell r="F1162" t="str">
            <v>901CA</v>
          </cell>
          <cell r="G1162" t="str">
            <v>901</v>
          </cell>
          <cell r="I1162">
            <v>0</v>
          </cell>
        </row>
        <row r="1163">
          <cell r="A1163" t="str">
            <v>901CN</v>
          </cell>
          <cell r="B1163" t="str">
            <v>901</v>
          </cell>
          <cell r="D1163">
            <v>2612226.7785035432</v>
          </cell>
          <cell r="F1163" t="str">
            <v>901CN</v>
          </cell>
          <cell r="G1163" t="str">
            <v>901</v>
          </cell>
          <cell r="I1163">
            <v>2612226.7785035432</v>
          </cell>
        </row>
        <row r="1164">
          <cell r="A1164" t="str">
            <v>901ID</v>
          </cell>
          <cell r="B1164" t="str">
            <v>901</v>
          </cell>
          <cell r="D1164">
            <v>9919.990149777539</v>
          </cell>
          <cell r="F1164" t="str">
            <v>901ID</v>
          </cell>
          <cell r="G1164" t="str">
            <v>901</v>
          </cell>
          <cell r="I1164">
            <v>9919.990149777539</v>
          </cell>
        </row>
        <row r="1165">
          <cell r="A1165" t="str">
            <v>901OR</v>
          </cell>
          <cell r="B1165" t="str">
            <v>901</v>
          </cell>
          <cell r="D1165">
            <v>12400.235917976233</v>
          </cell>
          <cell r="F1165" t="str">
            <v>901OR</v>
          </cell>
          <cell r="G1165" t="str">
            <v>901</v>
          </cell>
          <cell r="I1165">
            <v>12400.235917976233</v>
          </cell>
        </row>
        <row r="1166">
          <cell r="A1166" t="str">
            <v>901UT</v>
          </cell>
          <cell r="B1166" t="str">
            <v>901</v>
          </cell>
          <cell r="D1166">
            <v>44.32488346011683</v>
          </cell>
          <cell r="F1166" t="str">
            <v>901UT</v>
          </cell>
          <cell r="G1166" t="str">
            <v>901</v>
          </cell>
          <cell r="I1166">
            <v>44.32488346011683</v>
          </cell>
        </row>
        <row r="1167">
          <cell r="A1167" t="str">
            <v>901WA</v>
          </cell>
          <cell r="B1167" t="str">
            <v>901</v>
          </cell>
          <cell r="D1167">
            <v>17335.192552756977</v>
          </cell>
          <cell r="F1167" t="str">
            <v>901WA</v>
          </cell>
          <cell r="G1167" t="str">
            <v>901</v>
          </cell>
          <cell r="I1167">
            <v>17335.192552756977</v>
          </cell>
        </row>
        <row r="1168">
          <cell r="A1168" t="str">
            <v>901WYP</v>
          </cell>
          <cell r="B1168" t="str">
            <v>901</v>
          </cell>
          <cell r="D1168">
            <v>13718.59870525268</v>
          </cell>
          <cell r="F1168" t="str">
            <v>901WYP</v>
          </cell>
          <cell r="G1168" t="str">
            <v>901</v>
          </cell>
          <cell r="I1168">
            <v>13718.59870525268</v>
          </cell>
        </row>
        <row r="1169">
          <cell r="A1169" t="str">
            <v>902CA</v>
          </cell>
          <cell r="B1169" t="str">
            <v>902</v>
          </cell>
          <cell r="D1169">
            <v>922715.1584147705</v>
          </cell>
          <cell r="F1169" t="str">
            <v>902CA</v>
          </cell>
          <cell r="G1169" t="str">
            <v>902</v>
          </cell>
          <cell r="I1169">
            <v>922715.1584147705</v>
          </cell>
        </row>
        <row r="1170">
          <cell r="A1170" t="str">
            <v>902CN</v>
          </cell>
          <cell r="B1170" t="str">
            <v>902</v>
          </cell>
          <cell r="D1170">
            <v>1836168.2854296672</v>
          </cell>
          <cell r="F1170" t="str">
            <v>902CN</v>
          </cell>
          <cell r="G1170" t="str">
            <v>902</v>
          </cell>
          <cell r="I1170">
            <v>1836168.2854296672</v>
          </cell>
        </row>
        <row r="1171">
          <cell r="A1171" t="str">
            <v>902ID</v>
          </cell>
          <cell r="B1171" t="str">
            <v>902</v>
          </cell>
          <cell r="D1171">
            <v>1775999.4502211686</v>
          </cell>
          <cell r="F1171" t="str">
            <v>902ID</v>
          </cell>
          <cell r="G1171" t="str">
            <v>902</v>
          </cell>
          <cell r="I1171">
            <v>1775999.4502211686</v>
          </cell>
        </row>
        <row r="1172">
          <cell r="A1172" t="str">
            <v>902OR</v>
          </cell>
          <cell r="B1172" t="str">
            <v>902</v>
          </cell>
          <cell r="D1172">
            <v>9298710.2830750514</v>
          </cell>
          <cell r="F1172" t="str">
            <v>902OR</v>
          </cell>
          <cell r="G1172" t="str">
            <v>902</v>
          </cell>
          <cell r="I1172">
            <v>9298710.2830750514</v>
          </cell>
        </row>
        <row r="1173">
          <cell r="A1173" t="str">
            <v>902UT</v>
          </cell>
          <cell r="B1173" t="str">
            <v>902</v>
          </cell>
          <cell r="D1173">
            <v>4778694.7643814813</v>
          </cell>
          <cell r="F1173" t="str">
            <v>902UT</v>
          </cell>
          <cell r="G1173" t="str">
            <v>902</v>
          </cell>
          <cell r="I1173">
            <v>4778694.7643814813</v>
          </cell>
        </row>
        <row r="1174">
          <cell r="A1174" t="str">
            <v>902WA</v>
          </cell>
          <cell r="B1174" t="str">
            <v>902</v>
          </cell>
          <cell r="D1174">
            <v>2317573.8144925758</v>
          </cell>
          <cell r="F1174" t="str">
            <v>902WA</v>
          </cell>
          <cell r="G1174" t="str">
            <v>902</v>
          </cell>
          <cell r="I1174">
            <v>2317573.8144925758</v>
          </cell>
        </row>
        <row r="1175">
          <cell r="A1175" t="str">
            <v>902WYP</v>
          </cell>
          <cell r="B1175" t="str">
            <v>902</v>
          </cell>
          <cell r="D1175">
            <v>1904694.162795495</v>
          </cell>
          <cell r="F1175" t="str">
            <v>902WYP</v>
          </cell>
          <cell r="G1175" t="str">
            <v>902</v>
          </cell>
          <cell r="I1175">
            <v>1904694.162795495</v>
          </cell>
        </row>
        <row r="1176">
          <cell r="A1176" t="str">
            <v>902WYU</v>
          </cell>
          <cell r="B1176" t="str">
            <v>902</v>
          </cell>
          <cell r="D1176">
            <v>268839.20135252416</v>
          </cell>
          <cell r="F1176" t="str">
            <v>902WYU</v>
          </cell>
          <cell r="G1176" t="str">
            <v>902</v>
          </cell>
          <cell r="I1176">
            <v>268839.20135252416</v>
          </cell>
        </row>
        <row r="1177">
          <cell r="A1177" t="str">
            <v>903CA</v>
          </cell>
          <cell r="B1177" t="str">
            <v>903</v>
          </cell>
          <cell r="D1177">
            <v>236813.03891997912</v>
          </cell>
          <cell r="F1177" t="str">
            <v>903CA</v>
          </cell>
          <cell r="G1177" t="str">
            <v>903</v>
          </cell>
          <cell r="I1177">
            <v>236813.03891997912</v>
          </cell>
        </row>
        <row r="1178">
          <cell r="A1178" t="str">
            <v>903CN</v>
          </cell>
          <cell r="B1178" t="str">
            <v>903</v>
          </cell>
          <cell r="D1178">
            <v>48966368.139176756</v>
          </cell>
          <cell r="F1178" t="str">
            <v>903CN</v>
          </cell>
          <cell r="G1178" t="str">
            <v>903</v>
          </cell>
          <cell r="I1178">
            <v>48966368.139176756</v>
          </cell>
        </row>
        <row r="1179">
          <cell r="A1179" t="str">
            <v>903ID</v>
          </cell>
          <cell r="B1179" t="str">
            <v>903</v>
          </cell>
          <cell r="D1179">
            <v>377842.67545470595</v>
          </cell>
          <cell r="F1179" t="str">
            <v>903ID</v>
          </cell>
          <cell r="G1179" t="str">
            <v>903</v>
          </cell>
          <cell r="I1179">
            <v>377842.67545470595</v>
          </cell>
        </row>
        <row r="1180">
          <cell r="A1180" t="str">
            <v>903OR</v>
          </cell>
          <cell r="B1180" t="str">
            <v>903</v>
          </cell>
          <cell r="D1180">
            <v>2164408.3457949106</v>
          </cell>
          <cell r="F1180" t="str">
            <v>903OR</v>
          </cell>
          <cell r="G1180" t="str">
            <v>903</v>
          </cell>
          <cell r="I1180">
            <v>2164408.3457949106</v>
          </cell>
        </row>
        <row r="1181">
          <cell r="A1181" t="str">
            <v>903UT</v>
          </cell>
          <cell r="B1181" t="str">
            <v>903</v>
          </cell>
          <cell r="D1181">
            <v>3998803.7109794971</v>
          </cell>
          <cell r="F1181" t="str">
            <v>903UT</v>
          </cell>
          <cell r="G1181" t="str">
            <v>903</v>
          </cell>
          <cell r="I1181">
            <v>3998803.7109794971</v>
          </cell>
        </row>
        <row r="1182">
          <cell r="A1182" t="str">
            <v>903WA</v>
          </cell>
          <cell r="B1182" t="str">
            <v>903</v>
          </cell>
          <cell r="D1182">
            <v>635625.44391994597</v>
          </cell>
          <cell r="F1182" t="str">
            <v>903WA</v>
          </cell>
          <cell r="G1182" t="str">
            <v>903</v>
          </cell>
          <cell r="I1182">
            <v>635625.44391994597</v>
          </cell>
        </row>
        <row r="1183">
          <cell r="A1183" t="str">
            <v>903WYP</v>
          </cell>
          <cell r="B1183" t="str">
            <v>903</v>
          </cell>
          <cell r="D1183">
            <v>388703.25383102469</v>
          </cell>
          <cell r="F1183" t="str">
            <v>903WYP</v>
          </cell>
          <cell r="G1183" t="str">
            <v>903</v>
          </cell>
          <cell r="I1183">
            <v>388703.25383102469</v>
          </cell>
        </row>
        <row r="1184">
          <cell r="A1184" t="str">
            <v>903WYU</v>
          </cell>
          <cell r="B1184" t="str">
            <v>903</v>
          </cell>
          <cell r="D1184">
            <v>107414.73275889321</v>
          </cell>
          <cell r="F1184" t="str">
            <v>903WYU</v>
          </cell>
          <cell r="G1184" t="str">
            <v>903</v>
          </cell>
          <cell r="I1184">
            <v>107414.73275889321</v>
          </cell>
        </row>
        <row r="1185">
          <cell r="A1185" t="str">
            <v>904CA</v>
          </cell>
          <cell r="B1185" t="str">
            <v>904</v>
          </cell>
          <cell r="D1185">
            <v>469153.38291354658</v>
          </cell>
          <cell r="F1185" t="str">
            <v>904CA</v>
          </cell>
          <cell r="G1185" t="str">
            <v>904</v>
          </cell>
          <cell r="I1185">
            <v>469153.38291354658</v>
          </cell>
        </row>
        <row r="1186">
          <cell r="A1186" t="str">
            <v>904CN</v>
          </cell>
          <cell r="B1186" t="str">
            <v>904</v>
          </cell>
          <cell r="D1186">
            <v>118211.323056501</v>
          </cell>
          <cell r="F1186" t="str">
            <v>904CN</v>
          </cell>
          <cell r="G1186" t="str">
            <v>904</v>
          </cell>
          <cell r="I1186">
            <v>118211.323056501</v>
          </cell>
        </row>
        <row r="1187">
          <cell r="A1187" t="str">
            <v>904ID</v>
          </cell>
          <cell r="B1187" t="str">
            <v>904</v>
          </cell>
          <cell r="D1187">
            <v>592066.36459155893</v>
          </cell>
          <cell r="F1187" t="str">
            <v>904ID</v>
          </cell>
          <cell r="G1187" t="str">
            <v>904</v>
          </cell>
          <cell r="I1187">
            <v>592066.36459155893</v>
          </cell>
        </row>
        <row r="1188">
          <cell r="A1188" t="str">
            <v>904OR</v>
          </cell>
          <cell r="B1188" t="str">
            <v>904</v>
          </cell>
          <cell r="D1188">
            <v>4329848.1826446457</v>
          </cell>
          <cell r="F1188" t="str">
            <v>904OR</v>
          </cell>
          <cell r="G1188" t="str">
            <v>904</v>
          </cell>
          <cell r="I1188">
            <v>4329848.1826446457</v>
          </cell>
        </row>
        <row r="1189">
          <cell r="A1189" t="str">
            <v>904UT</v>
          </cell>
          <cell r="B1189" t="str">
            <v>904</v>
          </cell>
          <cell r="D1189">
            <v>5356171.1260442007</v>
          </cell>
          <cell r="F1189" t="str">
            <v>904UT</v>
          </cell>
          <cell r="G1189" t="str">
            <v>904</v>
          </cell>
          <cell r="I1189">
            <v>5356171.1260442007</v>
          </cell>
        </row>
        <row r="1190">
          <cell r="A1190" t="str">
            <v>904WA</v>
          </cell>
          <cell r="B1190" t="str">
            <v>904</v>
          </cell>
          <cell r="D1190">
            <v>1538077.9091456772</v>
          </cell>
          <cell r="F1190" t="str">
            <v>904WA</v>
          </cell>
          <cell r="G1190" t="str">
            <v>904</v>
          </cell>
          <cell r="I1190">
            <v>1538077.9091456772</v>
          </cell>
        </row>
        <row r="1191">
          <cell r="A1191" t="str">
            <v>904WYP</v>
          </cell>
          <cell r="B1191" t="str">
            <v>904</v>
          </cell>
          <cell r="D1191">
            <v>1230042.2090980257</v>
          </cell>
          <cell r="F1191" t="str">
            <v>904WYP</v>
          </cell>
          <cell r="G1191" t="str">
            <v>904</v>
          </cell>
          <cell r="I1191">
            <v>1230042.2090980257</v>
          </cell>
        </row>
        <row r="1192">
          <cell r="A1192" t="str">
            <v>904WYU</v>
          </cell>
          <cell r="B1192" t="str">
            <v>904</v>
          </cell>
          <cell r="D1192">
            <v>0</v>
          </cell>
          <cell r="F1192" t="str">
            <v>904WYU</v>
          </cell>
          <cell r="G1192" t="str">
            <v>904</v>
          </cell>
          <cell r="I1192">
            <v>0</v>
          </cell>
        </row>
        <row r="1193">
          <cell r="A1193" t="str">
            <v>905CN</v>
          </cell>
          <cell r="B1193" t="str">
            <v>905</v>
          </cell>
          <cell r="D1193">
            <v>191168.8216564231</v>
          </cell>
          <cell r="F1193" t="str">
            <v>905CN</v>
          </cell>
          <cell r="G1193" t="str">
            <v>905</v>
          </cell>
          <cell r="I1193">
            <v>191168.8216564231</v>
          </cell>
        </row>
        <row r="1194">
          <cell r="A1194" t="str">
            <v>905OR</v>
          </cell>
          <cell r="B1194" t="str">
            <v>905</v>
          </cell>
          <cell r="D1194">
            <v>7984.3715214431577</v>
          </cell>
          <cell r="F1194" t="str">
            <v>905OR</v>
          </cell>
          <cell r="G1194" t="str">
            <v>905</v>
          </cell>
          <cell r="I1194">
            <v>7984.3715214431577</v>
          </cell>
        </row>
        <row r="1195">
          <cell r="A1195" t="str">
            <v>907CN</v>
          </cell>
          <cell r="B1195" t="str">
            <v>907</v>
          </cell>
          <cell r="D1195">
            <v>312352.55559718417</v>
          </cell>
          <cell r="F1195" t="str">
            <v>907CN</v>
          </cell>
          <cell r="G1195" t="str">
            <v>907</v>
          </cell>
          <cell r="I1195">
            <v>312352.55559718417</v>
          </cell>
        </row>
        <row r="1196">
          <cell r="A1196" t="str">
            <v>908CA</v>
          </cell>
          <cell r="B1196" t="str">
            <v>908</v>
          </cell>
          <cell r="D1196">
            <v>348516.21661568352</v>
          </cell>
          <cell r="F1196" t="str">
            <v>908CA</v>
          </cell>
          <cell r="G1196" t="str">
            <v>908</v>
          </cell>
          <cell r="I1196">
            <v>348516.21661568352</v>
          </cell>
        </row>
        <row r="1197">
          <cell r="A1197" t="str">
            <v>908CN</v>
          </cell>
          <cell r="B1197" t="str">
            <v>908</v>
          </cell>
          <cell r="D1197">
            <v>3042742.1258994867</v>
          </cell>
          <cell r="F1197" t="str">
            <v>908CN</v>
          </cell>
          <cell r="G1197" t="str">
            <v>908</v>
          </cell>
          <cell r="I1197">
            <v>3042742.1258994867</v>
          </cell>
        </row>
        <row r="1198">
          <cell r="A1198" t="str">
            <v>908ID</v>
          </cell>
          <cell r="B1198" t="str">
            <v>908</v>
          </cell>
          <cell r="D1198">
            <v>1221419.0049964935</v>
          </cell>
          <cell r="F1198" t="str">
            <v>908ID</v>
          </cell>
          <cell r="G1198" t="str">
            <v>908</v>
          </cell>
          <cell r="I1198">
            <v>1221419.0049964935</v>
          </cell>
        </row>
        <row r="1199">
          <cell r="A1199" t="str">
            <v>908OR</v>
          </cell>
          <cell r="B1199" t="str">
            <v>908</v>
          </cell>
          <cell r="D1199">
            <v>1310587.1155118011</v>
          </cell>
          <cell r="F1199" t="str">
            <v>908OR</v>
          </cell>
          <cell r="G1199" t="str">
            <v>908</v>
          </cell>
          <cell r="I1199">
            <v>1310587.1155118011</v>
          </cell>
        </row>
        <row r="1200">
          <cell r="A1200" t="str">
            <v>908OTHER</v>
          </cell>
          <cell r="B1200" t="str">
            <v>908</v>
          </cell>
          <cell r="D1200">
            <v>43726.648912173776</v>
          </cell>
          <cell r="F1200" t="str">
            <v>908OTHER</v>
          </cell>
          <cell r="G1200" t="str">
            <v>908</v>
          </cell>
          <cell r="I1200">
            <v>43726.648912173776</v>
          </cell>
        </row>
        <row r="1201">
          <cell r="A1201" t="str">
            <v>908UT</v>
          </cell>
          <cell r="B1201" t="str">
            <v>908</v>
          </cell>
          <cell r="D1201">
            <v>2311285.9232451916</v>
          </cell>
          <cell r="F1201" t="str">
            <v>908UT</v>
          </cell>
          <cell r="G1201" t="str">
            <v>908</v>
          </cell>
          <cell r="I1201">
            <v>2311285.9232451916</v>
          </cell>
        </row>
        <row r="1202">
          <cell r="A1202" t="str">
            <v>908WA</v>
          </cell>
          <cell r="B1202" t="str">
            <v>908</v>
          </cell>
          <cell r="D1202">
            <v>0</v>
          </cell>
          <cell r="F1202" t="str">
            <v>908WA</v>
          </cell>
          <cell r="G1202" t="str">
            <v>908</v>
          </cell>
          <cell r="I1202">
            <v>0</v>
          </cell>
        </row>
        <row r="1203">
          <cell r="A1203" t="str">
            <v>908WYP</v>
          </cell>
          <cell r="B1203" t="str">
            <v>908</v>
          </cell>
          <cell r="D1203">
            <v>955992.66895657266</v>
          </cell>
          <cell r="F1203" t="str">
            <v>908WYP</v>
          </cell>
          <cell r="G1203" t="str">
            <v>908</v>
          </cell>
          <cell r="I1203">
            <v>955992.66895657266</v>
          </cell>
        </row>
        <row r="1204">
          <cell r="A1204" t="str">
            <v>909CA</v>
          </cell>
          <cell r="B1204" t="str">
            <v>909</v>
          </cell>
          <cell r="D1204">
            <v>47947.402036696993</v>
          </cell>
          <cell r="F1204" t="str">
            <v>909CA</v>
          </cell>
          <cell r="G1204" t="str">
            <v>909</v>
          </cell>
          <cell r="I1204">
            <v>47947.402036696993</v>
          </cell>
        </row>
        <row r="1205">
          <cell r="A1205" t="str">
            <v>909CN</v>
          </cell>
          <cell r="B1205" t="str">
            <v>909</v>
          </cell>
          <cell r="D1205">
            <v>3952176.8204447017</v>
          </cell>
          <cell r="F1205" t="str">
            <v>909CN</v>
          </cell>
          <cell r="G1205" t="str">
            <v>909</v>
          </cell>
          <cell r="I1205">
            <v>3952176.8204447017</v>
          </cell>
        </row>
        <row r="1206">
          <cell r="A1206" t="str">
            <v>909ID</v>
          </cell>
          <cell r="B1206" t="str">
            <v>909</v>
          </cell>
          <cell r="D1206">
            <v>8840.1610406504042</v>
          </cell>
          <cell r="F1206" t="str">
            <v>909ID</v>
          </cell>
          <cell r="G1206" t="str">
            <v>909</v>
          </cell>
          <cell r="I1206">
            <v>8840.1610406504042</v>
          </cell>
        </row>
        <row r="1207">
          <cell r="A1207" t="str">
            <v>909OR</v>
          </cell>
          <cell r="B1207" t="str">
            <v>909</v>
          </cell>
          <cell r="D1207">
            <v>277704.67226666666</v>
          </cell>
          <cell r="F1207" t="str">
            <v>909OR</v>
          </cell>
          <cell r="G1207" t="str">
            <v>909</v>
          </cell>
          <cell r="I1207">
            <v>277704.67226666666</v>
          </cell>
        </row>
        <row r="1208">
          <cell r="A1208" t="str">
            <v>909UT</v>
          </cell>
          <cell r="B1208" t="str">
            <v>909</v>
          </cell>
          <cell r="D1208">
            <v>41620.863388617887</v>
          </cell>
          <cell r="F1208" t="str">
            <v>909UT</v>
          </cell>
          <cell r="G1208" t="str">
            <v>909</v>
          </cell>
          <cell r="I1208">
            <v>41620.863388617887</v>
          </cell>
        </row>
        <row r="1209">
          <cell r="A1209" t="str">
            <v>909WA</v>
          </cell>
          <cell r="B1209" t="str">
            <v>909</v>
          </cell>
          <cell r="D1209">
            <v>21226.513814634145</v>
          </cell>
          <cell r="F1209" t="str">
            <v>909WA</v>
          </cell>
          <cell r="G1209" t="str">
            <v>909</v>
          </cell>
          <cell r="I1209">
            <v>21226.513814634145</v>
          </cell>
        </row>
        <row r="1210">
          <cell r="A1210" t="str">
            <v>909WYP</v>
          </cell>
          <cell r="B1210" t="str">
            <v>909</v>
          </cell>
          <cell r="D1210">
            <v>82269.327759349588</v>
          </cell>
          <cell r="F1210" t="str">
            <v>909WYP</v>
          </cell>
          <cell r="G1210" t="str">
            <v>909</v>
          </cell>
          <cell r="I1210">
            <v>82269.327759349588</v>
          </cell>
        </row>
        <row r="1211">
          <cell r="A1211" t="str">
            <v>909WYU</v>
          </cell>
          <cell r="B1211" t="str">
            <v>909</v>
          </cell>
          <cell r="D1211">
            <v>57620.497476422759</v>
          </cell>
          <cell r="F1211" t="str">
            <v>909WYU</v>
          </cell>
          <cell r="G1211" t="str">
            <v>909</v>
          </cell>
          <cell r="I1211">
            <v>57620.497476422759</v>
          </cell>
        </row>
        <row r="1212">
          <cell r="A1212" t="str">
            <v>910CN</v>
          </cell>
          <cell r="B1212" t="str">
            <v>910</v>
          </cell>
          <cell r="D1212">
            <v>132331.95335815271</v>
          </cell>
          <cell r="F1212" t="str">
            <v>910CN</v>
          </cell>
          <cell r="G1212" t="str">
            <v>910</v>
          </cell>
          <cell r="I1212">
            <v>132331.95335815271</v>
          </cell>
        </row>
        <row r="1213">
          <cell r="A1213" t="str">
            <v>920CA</v>
          </cell>
          <cell r="B1213" t="str">
            <v>920</v>
          </cell>
          <cell r="D1213">
            <v>-73883.113548913039</v>
          </cell>
          <cell r="F1213" t="str">
            <v>920CA</v>
          </cell>
          <cell r="G1213" t="str">
            <v>920</v>
          </cell>
          <cell r="I1213">
            <v>-73883.113548913039</v>
          </cell>
        </row>
        <row r="1214">
          <cell r="A1214" t="str">
            <v>920ID</v>
          </cell>
          <cell r="B1214" t="str">
            <v>920</v>
          </cell>
          <cell r="D1214">
            <v>521368.65360869566</v>
          </cell>
          <cell r="F1214" t="str">
            <v>920ID</v>
          </cell>
          <cell r="G1214" t="str">
            <v>920</v>
          </cell>
          <cell r="I1214">
            <v>521368.65360869566</v>
          </cell>
        </row>
        <row r="1215">
          <cell r="A1215" t="str">
            <v>920OR</v>
          </cell>
          <cell r="B1215" t="str">
            <v>920</v>
          </cell>
          <cell r="D1215">
            <v>-312431.48550000001</v>
          </cell>
          <cell r="F1215" t="str">
            <v>920OR</v>
          </cell>
          <cell r="G1215" t="str">
            <v>920</v>
          </cell>
          <cell r="I1215">
            <v>-312431.48550000001</v>
          </cell>
        </row>
        <row r="1216">
          <cell r="A1216" t="str">
            <v>920SO</v>
          </cell>
          <cell r="B1216" t="str">
            <v>920</v>
          </cell>
          <cell r="D1216">
            <v>82786284.605917379</v>
          </cell>
          <cell r="F1216" t="str">
            <v>920SO</v>
          </cell>
          <cell r="G1216" t="str">
            <v>920</v>
          </cell>
          <cell r="I1216">
            <v>82786284.605917379</v>
          </cell>
        </row>
        <row r="1217">
          <cell r="A1217" t="str">
            <v>920UT</v>
          </cell>
          <cell r="B1217" t="str">
            <v>920</v>
          </cell>
          <cell r="D1217">
            <v>-2408876.8602779866</v>
          </cell>
          <cell r="F1217" t="str">
            <v>920UT</v>
          </cell>
          <cell r="G1217" t="str">
            <v>920</v>
          </cell>
          <cell r="I1217">
            <v>-2408876.8602779866</v>
          </cell>
        </row>
        <row r="1218">
          <cell r="A1218" t="str">
            <v>920WA</v>
          </cell>
          <cell r="B1218" t="str">
            <v>920</v>
          </cell>
          <cell r="D1218">
            <v>54994.334086956529</v>
          </cell>
          <cell r="F1218" t="str">
            <v>920WA</v>
          </cell>
          <cell r="G1218" t="str">
            <v>920</v>
          </cell>
          <cell r="I1218">
            <v>54994.334086956529</v>
          </cell>
        </row>
        <row r="1219">
          <cell r="A1219" t="str">
            <v>920WYP</v>
          </cell>
          <cell r="B1219" t="str">
            <v>920</v>
          </cell>
          <cell r="D1219">
            <v>341826.30883695657</v>
          </cell>
          <cell r="F1219" t="str">
            <v>920WYP</v>
          </cell>
          <cell r="G1219" t="str">
            <v>920</v>
          </cell>
          <cell r="I1219">
            <v>341826.30883695657</v>
          </cell>
        </row>
        <row r="1220">
          <cell r="A1220" t="str">
            <v>921CA</v>
          </cell>
          <cell r="B1220" t="str">
            <v>921</v>
          </cell>
          <cell r="D1220">
            <v>0</v>
          </cell>
          <cell r="F1220" t="str">
            <v>921CA</v>
          </cell>
          <cell r="G1220" t="str">
            <v>921</v>
          </cell>
          <cell r="I1220">
            <v>0</v>
          </cell>
        </row>
        <row r="1221">
          <cell r="A1221" t="str">
            <v>921ID</v>
          </cell>
          <cell r="B1221" t="str">
            <v>921</v>
          </cell>
          <cell r="D1221">
            <v>157.7077077077077</v>
          </cell>
          <cell r="F1221" t="str">
            <v>921ID</v>
          </cell>
          <cell r="G1221" t="str">
            <v>921</v>
          </cell>
          <cell r="I1221">
            <v>157.7077077077077</v>
          </cell>
        </row>
        <row r="1222">
          <cell r="A1222" t="str">
            <v>921OR</v>
          </cell>
          <cell r="B1222" t="str">
            <v>921</v>
          </cell>
          <cell r="D1222">
            <v>0</v>
          </cell>
          <cell r="F1222" t="str">
            <v>921OR</v>
          </cell>
          <cell r="G1222" t="str">
            <v>921</v>
          </cell>
          <cell r="I1222">
            <v>0</v>
          </cell>
        </row>
        <row r="1223">
          <cell r="A1223" t="str">
            <v>921SO</v>
          </cell>
          <cell r="B1223" t="str">
            <v>921</v>
          </cell>
          <cell r="D1223">
            <v>10877956.466174461</v>
          </cell>
          <cell r="F1223" t="str">
            <v>921SO</v>
          </cell>
          <cell r="G1223" t="str">
            <v>921</v>
          </cell>
          <cell r="I1223">
            <v>10877956.466174461</v>
          </cell>
        </row>
        <row r="1224">
          <cell r="A1224" t="str">
            <v>921UT</v>
          </cell>
          <cell r="B1224" t="str">
            <v>921</v>
          </cell>
          <cell r="D1224">
            <v>0</v>
          </cell>
          <cell r="F1224" t="str">
            <v>921UT</v>
          </cell>
          <cell r="G1224" t="str">
            <v>921</v>
          </cell>
          <cell r="I1224">
            <v>0</v>
          </cell>
        </row>
        <row r="1225">
          <cell r="A1225" t="str">
            <v>921WA</v>
          </cell>
          <cell r="B1225" t="str">
            <v>921</v>
          </cell>
          <cell r="D1225">
            <v>504.66466466466466</v>
          </cell>
          <cell r="F1225" t="str">
            <v>921WA</v>
          </cell>
          <cell r="G1225" t="str">
            <v>921</v>
          </cell>
          <cell r="I1225">
            <v>504.66466466466466</v>
          </cell>
        </row>
        <row r="1226">
          <cell r="A1226" t="str">
            <v>921WYP</v>
          </cell>
          <cell r="B1226" t="str">
            <v>921</v>
          </cell>
          <cell r="D1226">
            <v>0</v>
          </cell>
          <cell r="F1226" t="str">
            <v>921WYP</v>
          </cell>
          <cell r="G1226" t="str">
            <v>921</v>
          </cell>
          <cell r="I1226">
            <v>0</v>
          </cell>
        </row>
        <row r="1227">
          <cell r="A1227" t="str">
            <v>922SO</v>
          </cell>
          <cell r="B1227" t="str">
            <v>922</v>
          </cell>
          <cell r="D1227">
            <v>-29924932.053865965</v>
          </cell>
          <cell r="F1227" t="str">
            <v>922SO</v>
          </cell>
          <cell r="G1227" t="str">
            <v>922</v>
          </cell>
          <cell r="I1227">
            <v>-29924932.053865965</v>
          </cell>
        </row>
        <row r="1228">
          <cell r="A1228" t="str">
            <v>923CA</v>
          </cell>
          <cell r="B1228" t="str">
            <v>923</v>
          </cell>
          <cell r="D1228">
            <v>0</v>
          </cell>
          <cell r="F1228" t="str">
            <v>923CA</v>
          </cell>
          <cell r="G1228" t="str">
            <v>923</v>
          </cell>
          <cell r="I1228">
            <v>0</v>
          </cell>
        </row>
        <row r="1229">
          <cell r="A1229" t="str">
            <v>923OR</v>
          </cell>
          <cell r="B1229" t="str">
            <v>923</v>
          </cell>
          <cell r="D1229">
            <v>0</v>
          </cell>
          <cell r="F1229" t="str">
            <v>923OR</v>
          </cell>
          <cell r="G1229" t="str">
            <v>923</v>
          </cell>
          <cell r="I1229">
            <v>0</v>
          </cell>
        </row>
        <row r="1230">
          <cell r="A1230" t="str">
            <v>923SO</v>
          </cell>
          <cell r="B1230" t="str">
            <v>923</v>
          </cell>
          <cell r="D1230">
            <v>12783371.514307592</v>
          </cell>
          <cell r="F1230" t="str">
            <v>923SO</v>
          </cell>
          <cell r="G1230" t="str">
            <v>923</v>
          </cell>
          <cell r="I1230">
            <v>12783371.514307592</v>
          </cell>
        </row>
        <row r="1231">
          <cell r="A1231" t="str">
            <v>924UT</v>
          </cell>
          <cell r="B1231" t="str">
            <v>924</v>
          </cell>
          <cell r="D1231">
            <v>1196450.46</v>
          </cell>
          <cell r="F1231" t="str">
            <v>924UT</v>
          </cell>
          <cell r="G1231" t="str">
            <v>924</v>
          </cell>
          <cell r="I1231">
            <v>1196450.46</v>
          </cell>
        </row>
        <row r="1232">
          <cell r="A1232" t="str">
            <v>924SO</v>
          </cell>
          <cell r="B1232" t="str">
            <v>924</v>
          </cell>
          <cell r="D1232">
            <v>10622531.109999899</v>
          </cell>
          <cell r="F1232" t="str">
            <v>924SO</v>
          </cell>
          <cell r="G1232" t="str">
            <v>924</v>
          </cell>
          <cell r="I1232">
            <v>10622531.109999899</v>
          </cell>
        </row>
        <row r="1233">
          <cell r="A1233" t="str">
            <v>924SG</v>
          </cell>
          <cell r="B1233" t="str">
            <v>924</v>
          </cell>
          <cell r="D1233">
            <v>2208167</v>
          </cell>
          <cell r="F1233" t="str">
            <v>924SG</v>
          </cell>
          <cell r="G1233" t="str">
            <v>924</v>
          </cell>
          <cell r="I1233">
            <v>2208167</v>
          </cell>
        </row>
        <row r="1234">
          <cell r="A1234" t="str">
            <v>925SO</v>
          </cell>
          <cell r="B1234" t="str">
            <v>925</v>
          </cell>
          <cell r="D1234">
            <v>9490817.5966666695</v>
          </cell>
          <cell r="F1234" t="str">
            <v>925SO</v>
          </cell>
          <cell r="G1234" t="str">
            <v>925</v>
          </cell>
          <cell r="I1234">
            <v>9490817.5966666695</v>
          </cell>
        </row>
        <row r="1235">
          <cell r="A1235" t="str">
            <v>928CA</v>
          </cell>
          <cell r="B1235" t="str">
            <v>928</v>
          </cell>
          <cell r="D1235">
            <v>675740.88104767981</v>
          </cell>
          <cell r="F1235" t="str">
            <v>928CA</v>
          </cell>
          <cell r="G1235" t="str">
            <v>928</v>
          </cell>
          <cell r="I1235">
            <v>675740.88104767981</v>
          </cell>
        </row>
        <row r="1236">
          <cell r="A1236" t="str">
            <v>928ID</v>
          </cell>
          <cell r="B1236" t="str">
            <v>928</v>
          </cell>
          <cell r="D1236">
            <v>607423.93922198866</v>
          </cell>
          <cell r="F1236" t="str">
            <v>928ID</v>
          </cell>
          <cell r="G1236" t="str">
            <v>928</v>
          </cell>
          <cell r="I1236">
            <v>607423.93922198866</v>
          </cell>
        </row>
        <row r="1237">
          <cell r="A1237" t="str">
            <v>928OR</v>
          </cell>
          <cell r="B1237" t="str">
            <v>928</v>
          </cell>
          <cell r="D1237">
            <v>4105259.1102806954</v>
          </cell>
          <cell r="F1237" t="str">
            <v>928OR</v>
          </cell>
          <cell r="G1237" t="str">
            <v>928</v>
          </cell>
          <cell r="I1237">
            <v>4105259.1102806954</v>
          </cell>
        </row>
        <row r="1238">
          <cell r="A1238" t="str">
            <v>928SG</v>
          </cell>
          <cell r="B1238" t="str">
            <v>928</v>
          </cell>
          <cell r="D1238">
            <v>2392670.8208831819</v>
          </cell>
          <cell r="F1238" t="str">
            <v>928SG</v>
          </cell>
          <cell r="G1238" t="str">
            <v>928</v>
          </cell>
          <cell r="I1238">
            <v>2392670.8208831819</v>
          </cell>
        </row>
        <row r="1239">
          <cell r="A1239" t="str">
            <v>928SO</v>
          </cell>
          <cell r="B1239" t="str">
            <v>928</v>
          </cell>
          <cell r="D1239">
            <v>2490248.6543517569</v>
          </cell>
          <cell r="F1239" t="str">
            <v>928SO</v>
          </cell>
          <cell r="G1239" t="str">
            <v>928</v>
          </cell>
          <cell r="I1239">
            <v>2490248.6543517569</v>
          </cell>
        </row>
        <row r="1240">
          <cell r="A1240" t="str">
            <v>928UT</v>
          </cell>
          <cell r="B1240" t="str">
            <v>928</v>
          </cell>
          <cell r="D1240">
            <v>5978623.5366092073</v>
          </cell>
          <cell r="F1240" t="str">
            <v>928UT</v>
          </cell>
          <cell r="G1240" t="str">
            <v>928</v>
          </cell>
          <cell r="I1240">
            <v>5978623.5366092073</v>
          </cell>
        </row>
        <row r="1241">
          <cell r="A1241" t="str">
            <v>928WA</v>
          </cell>
          <cell r="B1241" t="str">
            <v>928</v>
          </cell>
          <cell r="D1241">
            <v>900730.27441070718</v>
          </cell>
          <cell r="F1241" t="str">
            <v>928WA</v>
          </cell>
          <cell r="G1241" t="str">
            <v>928</v>
          </cell>
          <cell r="I1241">
            <v>900730.27441070718</v>
          </cell>
        </row>
        <row r="1242">
          <cell r="A1242" t="str">
            <v>928WYP</v>
          </cell>
          <cell r="B1242" t="str">
            <v>928</v>
          </cell>
          <cell r="D1242">
            <v>2323123.4137580916</v>
          </cell>
          <cell r="F1242" t="str">
            <v>928WYP</v>
          </cell>
          <cell r="G1242" t="str">
            <v>928</v>
          </cell>
          <cell r="I1242">
            <v>2323123.4137580916</v>
          </cell>
        </row>
        <row r="1243">
          <cell r="A1243" t="str">
            <v>929SO</v>
          </cell>
          <cell r="B1243" t="str">
            <v>929</v>
          </cell>
          <cell r="D1243">
            <v>-4294990.4938313942</v>
          </cell>
          <cell r="F1243" t="str">
            <v>929SO</v>
          </cell>
          <cell r="G1243" t="str">
            <v>929</v>
          </cell>
          <cell r="I1243">
            <v>-4294990.4938313942</v>
          </cell>
        </row>
        <row r="1244">
          <cell r="A1244" t="str">
            <v>930CA</v>
          </cell>
          <cell r="B1244" t="str">
            <v>930</v>
          </cell>
          <cell r="D1244">
            <v>-2205.552773054284</v>
          </cell>
          <cell r="F1244" t="str">
            <v>930CA</v>
          </cell>
          <cell r="G1244" t="str">
            <v>930</v>
          </cell>
          <cell r="I1244">
            <v>-2205.552773054284</v>
          </cell>
        </row>
        <row r="1245">
          <cell r="A1245" t="str">
            <v>930CN</v>
          </cell>
          <cell r="B1245" t="str">
            <v>930</v>
          </cell>
          <cell r="D1245">
            <v>7241.357501635056</v>
          </cell>
          <cell r="F1245" t="str">
            <v>930CN</v>
          </cell>
          <cell r="G1245" t="str">
            <v>930</v>
          </cell>
          <cell r="I1245">
            <v>7241.357501635056</v>
          </cell>
        </row>
        <row r="1246">
          <cell r="A1246" t="str">
            <v>930ID</v>
          </cell>
          <cell r="B1246" t="str">
            <v>930</v>
          </cell>
          <cell r="D1246">
            <v>0</v>
          </cell>
          <cell r="F1246" t="str">
            <v>930ID</v>
          </cell>
          <cell r="G1246" t="str">
            <v>930</v>
          </cell>
          <cell r="I1246">
            <v>0</v>
          </cell>
        </row>
        <row r="1247">
          <cell r="A1247" t="str">
            <v>930OR</v>
          </cell>
          <cell r="B1247" t="str">
            <v>930</v>
          </cell>
          <cell r="D1247">
            <v>3062414.8355591889</v>
          </cell>
          <cell r="F1247" t="str">
            <v>930OR</v>
          </cell>
          <cell r="G1247" t="str">
            <v>930</v>
          </cell>
          <cell r="I1247">
            <v>3062414.8355591889</v>
          </cell>
        </row>
        <row r="1248">
          <cell r="A1248" t="str">
            <v>930SO</v>
          </cell>
          <cell r="B1248" t="str">
            <v>930</v>
          </cell>
          <cell r="D1248">
            <v>13724917.047282543</v>
          </cell>
          <cell r="F1248" t="str">
            <v>930SO</v>
          </cell>
          <cell r="G1248" t="str">
            <v>930</v>
          </cell>
          <cell r="I1248">
            <v>13724917.047282543</v>
          </cell>
        </row>
        <row r="1249">
          <cell r="A1249" t="str">
            <v>930UT</v>
          </cell>
          <cell r="B1249" t="str">
            <v>930</v>
          </cell>
          <cell r="D1249">
            <v>1778182.2682472207</v>
          </cell>
          <cell r="F1249" t="str">
            <v>930UT</v>
          </cell>
          <cell r="G1249" t="str">
            <v>930</v>
          </cell>
          <cell r="I1249">
            <v>1778182.2682472207</v>
          </cell>
        </row>
        <row r="1250">
          <cell r="A1250" t="str">
            <v>930WA</v>
          </cell>
          <cell r="B1250" t="str">
            <v>930</v>
          </cell>
          <cell r="D1250">
            <v>20037.540549378682</v>
          </cell>
          <cell r="F1250" t="str">
            <v>930WA</v>
          </cell>
          <cell r="G1250" t="str">
            <v>930</v>
          </cell>
          <cell r="I1250">
            <v>20037.540549378682</v>
          </cell>
        </row>
        <row r="1251">
          <cell r="A1251" t="str">
            <v>930WYP</v>
          </cell>
          <cell r="B1251" t="str">
            <v>930</v>
          </cell>
          <cell r="D1251">
            <v>43938.138561151085</v>
          </cell>
          <cell r="F1251" t="str">
            <v>930WYP</v>
          </cell>
          <cell r="G1251" t="str">
            <v>930</v>
          </cell>
          <cell r="I1251">
            <v>43938.138561151085</v>
          </cell>
        </row>
        <row r="1252">
          <cell r="A1252" t="str">
            <v>931ID</v>
          </cell>
          <cell r="B1252" t="str">
            <v>931</v>
          </cell>
          <cell r="D1252">
            <v>0</v>
          </cell>
          <cell r="F1252" t="str">
            <v>931ID</v>
          </cell>
          <cell r="G1252" t="str">
            <v>931</v>
          </cell>
          <cell r="I1252">
            <v>0</v>
          </cell>
        </row>
        <row r="1253">
          <cell r="A1253" t="str">
            <v>931OR</v>
          </cell>
          <cell r="B1253" t="str">
            <v>931</v>
          </cell>
          <cell r="D1253">
            <v>1015307.0342039659</v>
          </cell>
          <cell r="F1253" t="str">
            <v>931OR</v>
          </cell>
          <cell r="G1253" t="str">
            <v>931</v>
          </cell>
          <cell r="I1253">
            <v>1015307.0342039659</v>
          </cell>
        </row>
        <row r="1254">
          <cell r="A1254" t="str">
            <v>931SO</v>
          </cell>
          <cell r="B1254" t="str">
            <v>931</v>
          </cell>
          <cell r="D1254">
            <v>5552677.3814447587</v>
          </cell>
          <cell r="F1254" t="str">
            <v>931SO</v>
          </cell>
          <cell r="G1254" t="str">
            <v>931</v>
          </cell>
          <cell r="I1254">
            <v>5552677.3814447587</v>
          </cell>
        </row>
        <row r="1255">
          <cell r="A1255" t="str">
            <v>931UT</v>
          </cell>
          <cell r="B1255" t="str">
            <v>931</v>
          </cell>
          <cell r="D1255">
            <v>983.57847025495744</v>
          </cell>
          <cell r="F1255" t="str">
            <v>931UT</v>
          </cell>
          <cell r="G1255" t="str">
            <v>931</v>
          </cell>
          <cell r="I1255">
            <v>983.57847025495744</v>
          </cell>
        </row>
        <row r="1256">
          <cell r="A1256" t="str">
            <v>931WYP</v>
          </cell>
          <cell r="B1256" t="str">
            <v>931</v>
          </cell>
          <cell r="D1256">
            <v>0</v>
          </cell>
          <cell r="F1256" t="str">
            <v>931WYP</v>
          </cell>
          <cell r="G1256" t="str">
            <v>931</v>
          </cell>
          <cell r="I1256">
            <v>0</v>
          </cell>
        </row>
        <row r="1257">
          <cell r="A1257" t="str">
            <v>935OR</v>
          </cell>
          <cell r="B1257" t="str">
            <v>935</v>
          </cell>
          <cell r="D1257">
            <v>12583.986095087734</v>
          </cell>
          <cell r="F1257" t="str">
            <v>935OR</v>
          </cell>
          <cell r="G1257" t="str">
            <v>935</v>
          </cell>
          <cell r="I1257">
            <v>12583.986095087734</v>
          </cell>
        </row>
        <row r="1258">
          <cell r="A1258" t="str">
            <v>935SO</v>
          </cell>
          <cell r="B1258" t="str">
            <v>935</v>
          </cell>
          <cell r="D1258">
            <v>22404351.351124346</v>
          </cell>
          <cell r="F1258" t="str">
            <v>935SO</v>
          </cell>
          <cell r="G1258" t="str">
            <v>935</v>
          </cell>
          <cell r="I1258">
            <v>22404351.351124346</v>
          </cell>
        </row>
        <row r="1259">
          <cell r="A1259" t="str">
            <v>935UT</v>
          </cell>
          <cell r="B1259" t="str">
            <v>935</v>
          </cell>
          <cell r="D1259">
            <v>729.29608647222813</v>
          </cell>
          <cell r="F1259" t="str">
            <v>935UT</v>
          </cell>
          <cell r="G1259" t="str">
            <v>935</v>
          </cell>
          <cell r="I1259">
            <v>729.29608647222813</v>
          </cell>
        </row>
        <row r="1260">
          <cell r="A1260" t="str">
            <v>935WA</v>
          </cell>
          <cell r="B1260" t="str">
            <v>935</v>
          </cell>
          <cell r="D1260">
            <v>4504.8100828663182</v>
          </cell>
          <cell r="F1260" t="str">
            <v>935WA</v>
          </cell>
          <cell r="G1260" t="str">
            <v>935</v>
          </cell>
          <cell r="I1260">
            <v>4504.8100828663182</v>
          </cell>
        </row>
        <row r="1261">
          <cell r="A1261" t="str">
            <v>DPCA</v>
          </cell>
          <cell r="B1261" t="str">
            <v>DP</v>
          </cell>
          <cell r="D1261">
            <v>595863.36</v>
          </cell>
          <cell r="F1261" t="str">
            <v>DPCA</v>
          </cell>
          <cell r="G1261" t="str">
            <v>DP</v>
          </cell>
          <cell r="I1261">
            <v>595863.36</v>
          </cell>
        </row>
        <row r="1262">
          <cell r="A1262" t="str">
            <v>DPID</v>
          </cell>
          <cell r="B1262" t="str">
            <v>DP</v>
          </cell>
          <cell r="D1262">
            <v>1343876.855</v>
          </cell>
          <cell r="F1262" t="str">
            <v>DPID</v>
          </cell>
          <cell r="G1262" t="str">
            <v>DP</v>
          </cell>
          <cell r="I1262">
            <v>1343876.855</v>
          </cell>
        </row>
        <row r="1263">
          <cell r="A1263" t="str">
            <v>DPOR</v>
          </cell>
          <cell r="B1263" t="str">
            <v>DP</v>
          </cell>
          <cell r="D1263">
            <v>4150769.2149999999</v>
          </cell>
          <cell r="F1263" t="str">
            <v>DPOR</v>
          </cell>
          <cell r="G1263" t="str">
            <v>DP</v>
          </cell>
          <cell r="I1263">
            <v>4150769.2149999999</v>
          </cell>
        </row>
        <row r="1264">
          <cell r="A1264" t="str">
            <v>DPSG</v>
          </cell>
          <cell r="B1264" t="str">
            <v>DP</v>
          </cell>
          <cell r="D1264">
            <v>0</v>
          </cell>
          <cell r="F1264" t="str">
            <v>DPSG</v>
          </cell>
          <cell r="G1264" t="str">
            <v>DP</v>
          </cell>
          <cell r="I1264">
            <v>0</v>
          </cell>
        </row>
        <row r="1265">
          <cell r="A1265" t="str">
            <v>DPSNPD</v>
          </cell>
          <cell r="B1265" t="str">
            <v>DP</v>
          </cell>
          <cell r="D1265">
            <v>0</v>
          </cell>
          <cell r="F1265" t="str">
            <v>DPSNPD</v>
          </cell>
          <cell r="G1265" t="str">
            <v>DP</v>
          </cell>
          <cell r="I1265">
            <v>0</v>
          </cell>
        </row>
        <row r="1266">
          <cell r="A1266" t="str">
            <v>DPUT</v>
          </cell>
          <cell r="B1266" t="str">
            <v>DP</v>
          </cell>
          <cell r="D1266">
            <v>11819347.07</v>
          </cell>
          <cell r="F1266" t="str">
            <v>DPUT</v>
          </cell>
          <cell r="G1266" t="str">
            <v>DP</v>
          </cell>
          <cell r="I1266">
            <v>11819347.07</v>
          </cell>
        </row>
        <row r="1267">
          <cell r="A1267" t="str">
            <v>DPWA</v>
          </cell>
          <cell r="B1267" t="str">
            <v>DP</v>
          </cell>
          <cell r="D1267">
            <v>1307558.76</v>
          </cell>
          <cell r="F1267" t="str">
            <v>DPWA</v>
          </cell>
          <cell r="G1267" t="str">
            <v>DP</v>
          </cell>
          <cell r="I1267">
            <v>1307558.76</v>
          </cell>
        </row>
        <row r="1268">
          <cell r="A1268" t="str">
            <v>DPWYU</v>
          </cell>
          <cell r="B1268" t="str">
            <v>DP</v>
          </cell>
          <cell r="D1268">
            <v>2708296.5449999999</v>
          </cell>
          <cell r="F1268" t="str">
            <v>DPWYU</v>
          </cell>
          <cell r="G1268" t="str">
            <v>DP</v>
          </cell>
          <cell r="I1268">
            <v>2708296.5449999999</v>
          </cell>
        </row>
        <row r="1269">
          <cell r="A1269" t="str">
            <v>GPSG</v>
          </cell>
          <cell r="B1269" t="str">
            <v>GP</v>
          </cell>
          <cell r="D1269">
            <v>-259</v>
          </cell>
          <cell r="F1269" t="str">
            <v>GPSG</v>
          </cell>
          <cell r="G1269" t="str">
            <v>GP</v>
          </cell>
          <cell r="I1269">
            <v>-259</v>
          </cell>
        </row>
        <row r="1270">
          <cell r="A1270" t="str">
            <v>GPSO</v>
          </cell>
          <cell r="B1270" t="str">
            <v>GP</v>
          </cell>
          <cell r="D1270">
            <v>-950247.66</v>
          </cell>
          <cell r="F1270" t="str">
            <v>GPSO</v>
          </cell>
          <cell r="G1270" t="str">
            <v>GP</v>
          </cell>
          <cell r="I1270">
            <v>-950247.66</v>
          </cell>
        </row>
        <row r="1271">
          <cell r="A1271" t="str">
            <v>IPSO</v>
          </cell>
          <cell r="B1271" t="str">
            <v>IP</v>
          </cell>
          <cell r="D1271">
            <v>0</v>
          </cell>
          <cell r="F1271" t="str">
            <v>IPSO</v>
          </cell>
          <cell r="G1271" t="str">
            <v>IP</v>
          </cell>
          <cell r="I1271">
            <v>0</v>
          </cell>
        </row>
        <row r="1272">
          <cell r="A1272" t="str">
            <v>OPSG</v>
          </cell>
          <cell r="B1272" t="str">
            <v>OP</v>
          </cell>
          <cell r="D1272">
            <v>0</v>
          </cell>
          <cell r="F1272" t="str">
            <v>OPSG</v>
          </cell>
          <cell r="G1272" t="str">
            <v>OP</v>
          </cell>
          <cell r="I1272">
            <v>0</v>
          </cell>
        </row>
        <row r="1273">
          <cell r="A1273" t="str">
            <v>SPSG</v>
          </cell>
          <cell r="B1273" t="str">
            <v>SP</v>
          </cell>
          <cell r="D1273">
            <v>4288164.34</v>
          </cell>
          <cell r="F1273" t="str">
            <v>SPSG</v>
          </cell>
          <cell r="G1273" t="str">
            <v>SP</v>
          </cell>
          <cell r="I1273">
            <v>4288164.34</v>
          </cell>
        </row>
        <row r="1274">
          <cell r="A1274" t="str">
            <v>SPSG-W</v>
          </cell>
          <cell r="B1274" t="str">
            <v>SP</v>
          </cell>
          <cell r="D1274">
            <v>0</v>
          </cell>
          <cell r="F1274" t="str">
            <v>SPSG-W</v>
          </cell>
          <cell r="G1274" t="str">
            <v>SP</v>
          </cell>
          <cell r="I1274">
            <v>0</v>
          </cell>
        </row>
        <row r="1275">
          <cell r="A1275" t="str">
            <v>TPSG</v>
          </cell>
          <cell r="B1275" t="str">
            <v>TP</v>
          </cell>
          <cell r="D1275">
            <v>58718550.294999897</v>
          </cell>
          <cell r="F1275" t="str">
            <v>TPSG</v>
          </cell>
          <cell r="G1275" t="str">
            <v>TP</v>
          </cell>
          <cell r="I1275">
            <v>58718550.294999897</v>
          </cell>
        </row>
        <row r="1276">
          <cell r="A1276" t="str">
            <v>TPSG-W</v>
          </cell>
          <cell r="B1276" t="str">
            <v>TP</v>
          </cell>
          <cell r="D1276">
            <v>0</v>
          </cell>
          <cell r="F1276" t="str">
            <v>TPSG-W</v>
          </cell>
          <cell r="G1276" t="str">
            <v>TP</v>
          </cell>
          <cell r="I1276">
            <v>0</v>
          </cell>
        </row>
        <row r="1277">
          <cell r="A1277" t="str">
            <v>41010BADDEBT</v>
          </cell>
          <cell r="B1277" t="str">
            <v>41010</v>
          </cell>
          <cell r="D1277">
            <v>0</v>
          </cell>
          <cell r="F1277" t="str">
            <v>41010BADDEBT</v>
          </cell>
          <cell r="G1277" t="str">
            <v>41010</v>
          </cell>
          <cell r="I1277">
            <v>0</v>
          </cell>
        </row>
        <row r="1278">
          <cell r="A1278" t="str">
            <v>41010CA</v>
          </cell>
          <cell r="B1278" t="str">
            <v>41010</v>
          </cell>
          <cell r="D1278">
            <v>0</v>
          </cell>
          <cell r="F1278" t="str">
            <v>41010CA</v>
          </cell>
          <cell r="G1278" t="str">
            <v>41010</v>
          </cell>
          <cell r="I1278">
            <v>0</v>
          </cell>
        </row>
        <row r="1279">
          <cell r="A1279" t="str">
            <v>41010CN</v>
          </cell>
          <cell r="B1279" t="str">
            <v>41010</v>
          </cell>
          <cell r="D1279">
            <v>0</v>
          </cell>
          <cell r="F1279" t="str">
            <v>41010CN</v>
          </cell>
          <cell r="G1279" t="str">
            <v>41010</v>
          </cell>
          <cell r="I1279">
            <v>0</v>
          </cell>
        </row>
        <row r="1280">
          <cell r="A1280" t="str">
            <v>41010FERC</v>
          </cell>
          <cell r="B1280" t="str">
            <v>41010</v>
          </cell>
          <cell r="D1280">
            <v>0</v>
          </cell>
          <cell r="F1280" t="str">
            <v>41010FERC</v>
          </cell>
          <cell r="G1280" t="str">
            <v>41010</v>
          </cell>
          <cell r="I1280">
            <v>0</v>
          </cell>
        </row>
        <row r="1281">
          <cell r="A1281" t="str">
            <v>41010GPS</v>
          </cell>
          <cell r="B1281" t="str">
            <v>41010</v>
          </cell>
          <cell r="D1281">
            <v>14131506</v>
          </cell>
          <cell r="F1281" t="str">
            <v>41010GPS</v>
          </cell>
          <cell r="G1281" t="str">
            <v>41010</v>
          </cell>
          <cell r="I1281">
            <v>14131506</v>
          </cell>
        </row>
        <row r="1282">
          <cell r="A1282" t="str">
            <v>41010IBT</v>
          </cell>
          <cell r="B1282" t="str">
            <v>41010</v>
          </cell>
          <cell r="D1282">
            <v>0</v>
          </cell>
          <cell r="F1282" t="str">
            <v>41010IBT</v>
          </cell>
          <cell r="G1282" t="str">
            <v>41010</v>
          </cell>
          <cell r="I1282">
            <v>0</v>
          </cell>
        </row>
        <row r="1283">
          <cell r="A1283" t="str">
            <v>41010ID</v>
          </cell>
          <cell r="B1283" t="str">
            <v>41010</v>
          </cell>
          <cell r="D1283">
            <v>12514</v>
          </cell>
          <cell r="F1283" t="str">
            <v>41010ID</v>
          </cell>
          <cell r="G1283" t="str">
            <v>41010</v>
          </cell>
          <cell r="I1283">
            <v>12514</v>
          </cell>
        </row>
        <row r="1284">
          <cell r="A1284" t="str">
            <v>41010OR</v>
          </cell>
          <cell r="B1284" t="str">
            <v>41010</v>
          </cell>
          <cell r="D1284">
            <v>-197588</v>
          </cell>
          <cell r="F1284" t="str">
            <v>41010OR</v>
          </cell>
          <cell r="G1284" t="str">
            <v>41010</v>
          </cell>
          <cell r="I1284">
            <v>-197588</v>
          </cell>
        </row>
        <row r="1285">
          <cell r="A1285" t="str">
            <v>41010OTHER</v>
          </cell>
          <cell r="B1285" t="str">
            <v>41010</v>
          </cell>
          <cell r="D1285">
            <v>5172</v>
          </cell>
          <cell r="F1285" t="str">
            <v>41010OTHER</v>
          </cell>
          <cell r="G1285" t="str">
            <v>41010</v>
          </cell>
          <cell r="I1285">
            <v>5172</v>
          </cell>
        </row>
        <row r="1286">
          <cell r="A1286" t="str">
            <v>41010SE</v>
          </cell>
          <cell r="B1286" t="str">
            <v>41010</v>
          </cell>
          <cell r="D1286">
            <v>1480808</v>
          </cell>
          <cell r="F1286" t="str">
            <v>41010SE</v>
          </cell>
          <cell r="G1286" t="str">
            <v>41010</v>
          </cell>
          <cell r="I1286">
            <v>1480808</v>
          </cell>
        </row>
        <row r="1287">
          <cell r="A1287" t="str">
            <v>41010SG</v>
          </cell>
          <cell r="B1287" t="str">
            <v>41010</v>
          </cell>
          <cell r="D1287">
            <v>55861427</v>
          </cell>
          <cell r="F1287" t="str">
            <v>41010SG</v>
          </cell>
          <cell r="G1287" t="str">
            <v>41010</v>
          </cell>
          <cell r="I1287">
            <v>55861427</v>
          </cell>
        </row>
        <row r="1288">
          <cell r="A1288" t="str">
            <v>41010SGCT</v>
          </cell>
          <cell r="B1288" t="str">
            <v>41010</v>
          </cell>
          <cell r="D1288">
            <v>0</v>
          </cell>
          <cell r="F1288" t="str">
            <v>41010SGCT</v>
          </cell>
          <cell r="G1288" t="str">
            <v>41010</v>
          </cell>
          <cell r="I1288">
            <v>0</v>
          </cell>
        </row>
        <row r="1289">
          <cell r="A1289" t="str">
            <v>41010SNP</v>
          </cell>
          <cell r="B1289" t="str">
            <v>41010</v>
          </cell>
          <cell r="D1289">
            <v>25459954</v>
          </cell>
          <cell r="F1289" t="str">
            <v>41010SNP</v>
          </cell>
          <cell r="G1289" t="str">
            <v>41010</v>
          </cell>
          <cell r="I1289">
            <v>25459954</v>
          </cell>
        </row>
        <row r="1290">
          <cell r="A1290" t="str">
            <v>41010SNPD</v>
          </cell>
          <cell r="B1290" t="str">
            <v>41010</v>
          </cell>
          <cell r="D1290">
            <v>0</v>
          </cell>
          <cell r="F1290" t="str">
            <v>41010SNPD</v>
          </cell>
          <cell r="G1290" t="str">
            <v>41010</v>
          </cell>
          <cell r="I1290">
            <v>0</v>
          </cell>
        </row>
        <row r="1291">
          <cell r="A1291" t="str">
            <v>41010SO</v>
          </cell>
          <cell r="B1291" t="str">
            <v>41010</v>
          </cell>
          <cell r="D1291">
            <v>0</v>
          </cell>
          <cell r="F1291" t="str">
            <v>41010SO</v>
          </cell>
          <cell r="G1291" t="str">
            <v>41010</v>
          </cell>
          <cell r="I1291">
            <v>0</v>
          </cell>
        </row>
        <row r="1292">
          <cell r="A1292" t="str">
            <v>41010TAXDEPR</v>
          </cell>
          <cell r="B1292" t="str">
            <v>41010</v>
          </cell>
          <cell r="D1292">
            <v>559573753</v>
          </cell>
          <cell r="F1292" t="str">
            <v>41010TAXDEPR</v>
          </cell>
          <cell r="G1292" t="str">
            <v>41010</v>
          </cell>
          <cell r="I1292">
            <v>559573753</v>
          </cell>
        </row>
        <row r="1293">
          <cell r="A1293" t="str">
            <v>41010TROJD</v>
          </cell>
          <cell r="B1293" t="str">
            <v>41010</v>
          </cell>
          <cell r="D1293">
            <v>0</v>
          </cell>
          <cell r="F1293" t="str">
            <v>41010TROJD</v>
          </cell>
          <cell r="G1293" t="str">
            <v>41010</v>
          </cell>
          <cell r="I1293">
            <v>0</v>
          </cell>
        </row>
        <row r="1294">
          <cell r="A1294" t="str">
            <v>41010UT</v>
          </cell>
          <cell r="B1294" t="str">
            <v>41010</v>
          </cell>
          <cell r="D1294">
            <v>1129287.3686916823</v>
          </cell>
          <cell r="F1294" t="str">
            <v>41010UT</v>
          </cell>
          <cell r="G1294" t="str">
            <v>41010</v>
          </cell>
          <cell r="I1294">
            <v>1129287.3686916823</v>
          </cell>
        </row>
        <row r="1295">
          <cell r="A1295" t="str">
            <v>41010WA</v>
          </cell>
          <cell r="B1295" t="str">
            <v>41010</v>
          </cell>
          <cell r="D1295">
            <v>-1097354</v>
          </cell>
          <cell r="F1295" t="str">
            <v>41010WA</v>
          </cell>
          <cell r="G1295" t="str">
            <v>41010</v>
          </cell>
          <cell r="I1295">
            <v>-1097354</v>
          </cell>
        </row>
        <row r="1296">
          <cell r="A1296" t="str">
            <v>41010WYP</v>
          </cell>
          <cell r="B1296" t="str">
            <v>41010</v>
          </cell>
          <cell r="D1296">
            <v>0</v>
          </cell>
          <cell r="F1296" t="str">
            <v>41010WYP</v>
          </cell>
          <cell r="G1296" t="str">
            <v>41010</v>
          </cell>
          <cell r="I1296">
            <v>0</v>
          </cell>
        </row>
        <row r="1297">
          <cell r="A1297" t="str">
            <v>41010WYU</v>
          </cell>
          <cell r="B1297" t="str">
            <v>41010</v>
          </cell>
          <cell r="D1297">
            <v>0</v>
          </cell>
          <cell r="F1297" t="str">
            <v>41010WYU</v>
          </cell>
          <cell r="G1297" t="str">
            <v>41010</v>
          </cell>
          <cell r="I1297">
            <v>0</v>
          </cell>
        </row>
        <row r="1298">
          <cell r="A1298" t="str">
            <v>41010SSGCH</v>
          </cell>
          <cell r="B1298" t="str">
            <v>41010</v>
          </cell>
          <cell r="D1298">
            <v>0</v>
          </cell>
          <cell r="F1298" t="str">
            <v>41010SSGCH</v>
          </cell>
          <cell r="G1298" t="str">
            <v>41010</v>
          </cell>
          <cell r="I1298">
            <v>0</v>
          </cell>
        </row>
        <row r="1299">
          <cell r="A1299" t="str">
            <v>41110CA</v>
          </cell>
          <cell r="B1299" t="str">
            <v>41110</v>
          </cell>
          <cell r="D1299">
            <v>-202208</v>
          </cell>
          <cell r="F1299" t="str">
            <v>41110CA</v>
          </cell>
          <cell r="G1299" t="str">
            <v>41110</v>
          </cell>
          <cell r="I1299">
            <v>-202208</v>
          </cell>
        </row>
        <row r="1300">
          <cell r="A1300" t="str">
            <v>41110CIAC</v>
          </cell>
          <cell r="B1300" t="str">
            <v>41110</v>
          </cell>
          <cell r="D1300">
            <v>-25487831</v>
          </cell>
          <cell r="F1300" t="str">
            <v>41110CIAC</v>
          </cell>
          <cell r="G1300" t="str">
            <v>41110</v>
          </cell>
          <cell r="I1300">
            <v>-25487831</v>
          </cell>
        </row>
        <row r="1301">
          <cell r="A1301" t="str">
            <v>41110FERC</v>
          </cell>
          <cell r="B1301" t="str">
            <v>41110</v>
          </cell>
          <cell r="D1301">
            <v>32671</v>
          </cell>
          <cell r="F1301" t="str">
            <v>41110FERC</v>
          </cell>
          <cell r="G1301" t="str">
            <v>41110</v>
          </cell>
          <cell r="I1301">
            <v>32671</v>
          </cell>
        </row>
        <row r="1302">
          <cell r="A1302" t="str">
            <v>41110GPS</v>
          </cell>
          <cell r="B1302" t="str">
            <v>41110</v>
          </cell>
          <cell r="D1302">
            <v>0</v>
          </cell>
          <cell r="F1302" t="str">
            <v>41110GPS</v>
          </cell>
          <cell r="G1302" t="str">
            <v>41110</v>
          </cell>
          <cell r="I1302">
            <v>0</v>
          </cell>
        </row>
        <row r="1303">
          <cell r="A1303" t="str">
            <v>41110IBT</v>
          </cell>
          <cell r="B1303" t="str">
            <v>41110</v>
          </cell>
          <cell r="D1303">
            <v>0</v>
          </cell>
          <cell r="F1303" t="str">
            <v>41110IBT</v>
          </cell>
          <cell r="G1303" t="str">
            <v>41110</v>
          </cell>
          <cell r="I1303">
            <v>0</v>
          </cell>
        </row>
        <row r="1304">
          <cell r="A1304" t="str">
            <v>41110ID</v>
          </cell>
          <cell r="B1304" t="str">
            <v>41110</v>
          </cell>
          <cell r="D1304">
            <v>-255908</v>
          </cell>
          <cell r="F1304" t="str">
            <v>41110ID</v>
          </cell>
          <cell r="G1304" t="str">
            <v>41110</v>
          </cell>
          <cell r="I1304">
            <v>-255908</v>
          </cell>
        </row>
        <row r="1305">
          <cell r="A1305" t="str">
            <v>41110OR</v>
          </cell>
          <cell r="B1305" t="str">
            <v>41110</v>
          </cell>
          <cell r="D1305">
            <v>-343088</v>
          </cell>
          <cell r="F1305" t="str">
            <v>41110OR</v>
          </cell>
          <cell r="G1305" t="str">
            <v>41110</v>
          </cell>
          <cell r="I1305">
            <v>-343088</v>
          </cell>
        </row>
        <row r="1306">
          <cell r="A1306" t="str">
            <v>41110OTHER</v>
          </cell>
          <cell r="B1306" t="str">
            <v>41110</v>
          </cell>
          <cell r="D1306">
            <v>-291874</v>
          </cell>
          <cell r="F1306" t="str">
            <v>41110OTHER</v>
          </cell>
          <cell r="G1306" t="str">
            <v>41110</v>
          </cell>
          <cell r="I1306">
            <v>-291874</v>
          </cell>
        </row>
        <row r="1307">
          <cell r="A1307" t="str">
            <v>41110SCHMDEXP</v>
          </cell>
          <cell r="B1307" t="str">
            <v>41110</v>
          </cell>
          <cell r="D1307">
            <v>-238136916</v>
          </cell>
          <cell r="F1307" t="str">
            <v>41110SCHMDEXP</v>
          </cell>
          <cell r="G1307" t="str">
            <v>41110</v>
          </cell>
          <cell r="I1307">
            <v>-238136916</v>
          </cell>
        </row>
        <row r="1308">
          <cell r="A1308" t="str">
            <v>41110SE</v>
          </cell>
          <cell r="B1308" t="str">
            <v>41110</v>
          </cell>
          <cell r="D1308">
            <v>0</v>
          </cell>
          <cell r="F1308" t="str">
            <v>41110SE</v>
          </cell>
          <cell r="G1308" t="str">
            <v>41110</v>
          </cell>
          <cell r="I1308">
            <v>0</v>
          </cell>
        </row>
        <row r="1309">
          <cell r="A1309" t="str">
            <v>41110SG</v>
          </cell>
          <cell r="B1309" t="str">
            <v>41110</v>
          </cell>
          <cell r="D1309">
            <v>-6145216</v>
          </cell>
          <cell r="F1309" t="str">
            <v>41110SG</v>
          </cell>
          <cell r="G1309" t="str">
            <v>41110</v>
          </cell>
          <cell r="I1309">
            <v>-6145216</v>
          </cell>
        </row>
        <row r="1310">
          <cell r="A1310" t="str">
            <v>41110SGCT</v>
          </cell>
          <cell r="B1310" t="str">
            <v>41110</v>
          </cell>
          <cell r="D1310">
            <v>-425972</v>
          </cell>
          <cell r="F1310" t="str">
            <v>41110SGCT</v>
          </cell>
          <cell r="G1310" t="str">
            <v>41110</v>
          </cell>
          <cell r="I1310">
            <v>-425972</v>
          </cell>
        </row>
        <row r="1311">
          <cell r="A1311" t="str">
            <v>41110SNP</v>
          </cell>
          <cell r="B1311" t="str">
            <v>41110</v>
          </cell>
          <cell r="D1311">
            <v>-21691880</v>
          </cell>
          <cell r="F1311" t="str">
            <v>41110SNP</v>
          </cell>
          <cell r="G1311" t="str">
            <v>41110</v>
          </cell>
          <cell r="I1311">
            <v>-21691880</v>
          </cell>
        </row>
        <row r="1312">
          <cell r="A1312" t="str">
            <v>41110SNPD</v>
          </cell>
          <cell r="B1312" t="str">
            <v>41110</v>
          </cell>
          <cell r="D1312">
            <v>0</v>
          </cell>
          <cell r="F1312" t="str">
            <v>41110SNPD</v>
          </cell>
          <cell r="G1312" t="str">
            <v>41110</v>
          </cell>
          <cell r="I1312">
            <v>0</v>
          </cell>
        </row>
        <row r="1313">
          <cell r="A1313" t="str">
            <v>41110SO</v>
          </cell>
          <cell r="B1313" t="str">
            <v>41110</v>
          </cell>
          <cell r="D1313">
            <v>-3304047</v>
          </cell>
          <cell r="F1313" t="str">
            <v>41110SO</v>
          </cell>
          <cell r="G1313" t="str">
            <v>41110</v>
          </cell>
          <cell r="I1313">
            <v>-3304047</v>
          </cell>
        </row>
        <row r="1314">
          <cell r="A1314" t="str">
            <v>41110TAXDEPR</v>
          </cell>
          <cell r="B1314" t="str">
            <v>41110</v>
          </cell>
          <cell r="D1314">
            <v>0</v>
          </cell>
          <cell r="F1314" t="str">
            <v>41110TAXDEPR</v>
          </cell>
          <cell r="G1314" t="str">
            <v>41110</v>
          </cell>
          <cell r="I1314">
            <v>0</v>
          </cell>
        </row>
        <row r="1315">
          <cell r="A1315" t="str">
            <v>41110TROJD</v>
          </cell>
          <cell r="B1315" t="str">
            <v>41110</v>
          </cell>
          <cell r="D1315">
            <v>0</v>
          </cell>
          <cell r="F1315" t="str">
            <v>41110TROJD</v>
          </cell>
          <cell r="G1315" t="str">
            <v>41110</v>
          </cell>
          <cell r="I1315">
            <v>0</v>
          </cell>
        </row>
        <row r="1316">
          <cell r="A1316" t="str">
            <v>41110UT</v>
          </cell>
          <cell r="B1316" t="str">
            <v>41110</v>
          </cell>
          <cell r="D1316">
            <v>-803576.82624000032</v>
          </cell>
          <cell r="F1316" t="str">
            <v>41110UT</v>
          </cell>
          <cell r="G1316" t="str">
            <v>41110</v>
          </cell>
          <cell r="I1316">
            <v>-803576.82624000032</v>
          </cell>
        </row>
        <row r="1317">
          <cell r="A1317" t="str">
            <v>41110WA</v>
          </cell>
          <cell r="B1317" t="str">
            <v>41110</v>
          </cell>
          <cell r="D1317">
            <v>1689215</v>
          </cell>
          <cell r="F1317" t="str">
            <v>41110WA</v>
          </cell>
          <cell r="G1317" t="str">
            <v>41110</v>
          </cell>
          <cell r="I1317">
            <v>1689215</v>
          </cell>
        </row>
        <row r="1318">
          <cell r="A1318" t="str">
            <v>41110WYP</v>
          </cell>
          <cell r="B1318" t="str">
            <v>41110</v>
          </cell>
          <cell r="D1318">
            <v>-279944</v>
          </cell>
          <cell r="F1318" t="str">
            <v>41110WYP</v>
          </cell>
          <cell r="G1318" t="str">
            <v>41110</v>
          </cell>
          <cell r="I1318">
            <v>-279944</v>
          </cell>
        </row>
        <row r="1319">
          <cell r="A1319" t="str">
            <v>41110WYU</v>
          </cell>
          <cell r="B1319" t="str">
            <v>41110</v>
          </cell>
          <cell r="D1319">
            <v>1290961</v>
          </cell>
          <cell r="F1319" t="str">
            <v>41110WYU</v>
          </cell>
          <cell r="G1319" t="str">
            <v>41110</v>
          </cell>
          <cell r="I1319">
            <v>1290961</v>
          </cell>
        </row>
        <row r="1320">
          <cell r="A1320" t="str">
            <v>41110SSGCH</v>
          </cell>
          <cell r="B1320" t="str">
            <v>41110</v>
          </cell>
          <cell r="D1320">
            <v>-538368</v>
          </cell>
          <cell r="F1320" t="str">
            <v>41110SSGCH</v>
          </cell>
          <cell r="G1320" t="str">
            <v>41110</v>
          </cell>
          <cell r="I1320">
            <v>-538368</v>
          </cell>
        </row>
        <row r="1321">
          <cell r="A1321" t="str">
            <v>SCHMAPOTHER</v>
          </cell>
          <cell r="B1321" t="str">
            <v>SCHMAP</v>
          </cell>
          <cell r="D1321">
            <v>0</v>
          </cell>
          <cell r="F1321" t="str">
            <v>SCHMAPOTHER</v>
          </cell>
          <cell r="G1321" t="str">
            <v>SCHMAP</v>
          </cell>
          <cell r="I1321">
            <v>0</v>
          </cell>
        </row>
        <row r="1322">
          <cell r="A1322" t="str">
            <v>SCHMAPSCHMDEXP</v>
          </cell>
          <cell r="B1322" t="str">
            <v>SCHMAP</v>
          </cell>
          <cell r="D1322">
            <v>-242691.11000000004</v>
          </cell>
          <cell r="F1322" t="str">
            <v>SCHMAPSCHMDEXP</v>
          </cell>
          <cell r="G1322" t="str">
            <v>SCHMAP</v>
          </cell>
          <cell r="I1322">
            <v>-242691.11000000004</v>
          </cell>
        </row>
        <row r="1323">
          <cell r="A1323" t="str">
            <v>SCHMAPSE</v>
          </cell>
          <cell r="B1323" t="str">
            <v>SCHMAP</v>
          </cell>
          <cell r="D1323">
            <v>16000.149999999994</v>
          </cell>
          <cell r="F1323" t="str">
            <v>SCHMAPSE</v>
          </cell>
          <cell r="G1323" t="str">
            <v>SCHMAP</v>
          </cell>
          <cell r="I1323">
            <v>16000.149999999994</v>
          </cell>
        </row>
        <row r="1324">
          <cell r="A1324" t="str">
            <v>SCHMAPSO</v>
          </cell>
          <cell r="B1324" t="str">
            <v>SCHMAP</v>
          </cell>
          <cell r="D1324">
            <v>8687289.6900000013</v>
          </cell>
          <cell r="F1324" t="str">
            <v>SCHMAPSO</v>
          </cell>
          <cell r="G1324" t="str">
            <v>SCHMAP</v>
          </cell>
          <cell r="I1324">
            <v>8687289.6900000013</v>
          </cell>
        </row>
        <row r="1325">
          <cell r="A1325" t="str">
            <v>SCHMATCA</v>
          </cell>
          <cell r="B1325" t="str">
            <v>SCHMAT</v>
          </cell>
          <cell r="D1325">
            <v>0</v>
          </cell>
          <cell r="F1325" t="str">
            <v>SCHMATCA</v>
          </cell>
          <cell r="G1325" t="str">
            <v>SCHMAT</v>
          </cell>
          <cell r="I1325">
            <v>0</v>
          </cell>
        </row>
        <row r="1326">
          <cell r="A1326" t="str">
            <v>SCHMATCIAC</v>
          </cell>
          <cell r="B1326" t="str">
            <v>SCHMAT</v>
          </cell>
          <cell r="D1326">
            <v>67159841.480000004</v>
          </cell>
          <cell r="F1326" t="str">
            <v>SCHMATCIAC</v>
          </cell>
          <cell r="G1326" t="str">
            <v>SCHMAT</v>
          </cell>
          <cell r="I1326">
            <v>67159841.480000004</v>
          </cell>
        </row>
        <row r="1327">
          <cell r="A1327" t="str">
            <v>SCHMATID</v>
          </cell>
          <cell r="B1327" t="str">
            <v>SCHMAT</v>
          </cell>
          <cell r="D1327">
            <v>91161</v>
          </cell>
          <cell r="F1327" t="str">
            <v>SCHMATID</v>
          </cell>
          <cell r="G1327" t="str">
            <v>SCHMAT</v>
          </cell>
          <cell r="I1327">
            <v>91161</v>
          </cell>
        </row>
        <row r="1328">
          <cell r="A1328" t="str">
            <v>SCHMATOR</v>
          </cell>
          <cell r="B1328" t="str">
            <v>SCHMAT</v>
          </cell>
          <cell r="D1328">
            <v>2661102.5</v>
          </cell>
          <cell r="F1328" t="str">
            <v>SCHMATOR</v>
          </cell>
          <cell r="G1328" t="str">
            <v>SCHMAT</v>
          </cell>
          <cell r="I1328">
            <v>2661102.5</v>
          </cell>
        </row>
        <row r="1329">
          <cell r="A1329" t="str">
            <v>SCHMATOTHER</v>
          </cell>
          <cell r="B1329" t="str">
            <v>SCHMAT</v>
          </cell>
          <cell r="D1329">
            <v>512134.3900000006</v>
          </cell>
          <cell r="F1329" t="str">
            <v>SCHMATOTHER</v>
          </cell>
          <cell r="G1329" t="str">
            <v>SCHMAT</v>
          </cell>
          <cell r="I1329">
            <v>512134.3900000006</v>
          </cell>
        </row>
        <row r="1330">
          <cell r="A1330" t="str">
            <v>SCHMATSCHMDEXP</v>
          </cell>
          <cell r="B1330" t="str">
            <v>SCHMAT</v>
          </cell>
          <cell r="D1330">
            <v>627485219.5999999</v>
          </cell>
          <cell r="F1330" t="str">
            <v>SCHMATSCHMDEXP</v>
          </cell>
          <cell r="G1330" t="str">
            <v>SCHMAT</v>
          </cell>
          <cell r="I1330">
            <v>627485219.5999999</v>
          </cell>
        </row>
        <row r="1331">
          <cell r="A1331" t="str">
            <v>SCHMATSE</v>
          </cell>
          <cell r="B1331" t="str">
            <v>SCHMAT</v>
          </cell>
          <cell r="D1331">
            <v>0</v>
          </cell>
          <cell r="F1331" t="str">
            <v>SCHMATSE</v>
          </cell>
          <cell r="G1331" t="str">
            <v>SCHMAT</v>
          </cell>
          <cell r="I1331">
            <v>0</v>
          </cell>
        </row>
        <row r="1332">
          <cell r="A1332" t="str">
            <v>SCHMATSG</v>
          </cell>
          <cell r="B1332" t="str">
            <v>SCHMAT</v>
          </cell>
          <cell r="D1332">
            <v>16192499.829999998</v>
          </cell>
          <cell r="F1332" t="str">
            <v>SCHMATSG</v>
          </cell>
          <cell r="G1332" t="str">
            <v>SCHMAT</v>
          </cell>
          <cell r="I1332">
            <v>16192499.829999998</v>
          </cell>
        </row>
        <row r="1333">
          <cell r="A1333" t="str">
            <v>SCHMATSGCT</v>
          </cell>
          <cell r="B1333" t="str">
            <v>SCHMAT</v>
          </cell>
          <cell r="D1333">
            <v>1122425</v>
          </cell>
          <cell r="F1333" t="str">
            <v>SCHMATSGCT</v>
          </cell>
          <cell r="G1333" t="str">
            <v>SCHMAT</v>
          </cell>
          <cell r="I1333">
            <v>1122425</v>
          </cell>
        </row>
        <row r="1334">
          <cell r="A1334" t="str">
            <v>SCHMATSNP</v>
          </cell>
          <cell r="B1334" t="str">
            <v>SCHMAT</v>
          </cell>
          <cell r="D1334">
            <v>57157598.420000002</v>
          </cell>
          <cell r="F1334" t="str">
            <v>SCHMATSNP</v>
          </cell>
          <cell r="G1334" t="str">
            <v>SCHMAT</v>
          </cell>
          <cell r="I1334">
            <v>57157598.420000002</v>
          </cell>
        </row>
        <row r="1335">
          <cell r="A1335" t="str">
            <v>SCHMATSNPD</v>
          </cell>
          <cell r="B1335" t="str">
            <v>SCHMAT</v>
          </cell>
          <cell r="D1335">
            <v>0</v>
          </cell>
          <cell r="F1335" t="str">
            <v>SCHMATSNPD</v>
          </cell>
          <cell r="G1335" t="str">
            <v>SCHMAT</v>
          </cell>
          <cell r="I1335">
            <v>0</v>
          </cell>
        </row>
        <row r="1336">
          <cell r="A1336" t="str">
            <v>SCHMATSO</v>
          </cell>
          <cell r="B1336" t="str">
            <v>SCHMAT</v>
          </cell>
          <cell r="D1336">
            <v>8706088.3799999915</v>
          </cell>
          <cell r="F1336" t="str">
            <v>SCHMATSO</v>
          </cell>
          <cell r="G1336" t="str">
            <v>SCHMAT</v>
          </cell>
          <cell r="I1336">
            <v>8706088.3799999915</v>
          </cell>
        </row>
        <row r="1337">
          <cell r="A1337" t="str">
            <v>SCHMATTROJD</v>
          </cell>
          <cell r="B1337" t="str">
            <v>SCHMAT</v>
          </cell>
          <cell r="D1337">
            <v>0</v>
          </cell>
          <cell r="F1337" t="str">
            <v>SCHMATTROJD</v>
          </cell>
          <cell r="G1337" t="str">
            <v>SCHMAT</v>
          </cell>
          <cell r="I1337">
            <v>0</v>
          </cell>
        </row>
        <row r="1338">
          <cell r="A1338" t="str">
            <v>SCHMATUT</v>
          </cell>
          <cell r="B1338" t="str">
            <v>SCHMAT</v>
          </cell>
          <cell r="D1338">
            <v>561824</v>
          </cell>
          <cell r="F1338" t="str">
            <v>SCHMATUT</v>
          </cell>
          <cell r="G1338" t="str">
            <v>SCHMAT</v>
          </cell>
          <cell r="I1338">
            <v>561824</v>
          </cell>
        </row>
        <row r="1339">
          <cell r="A1339" t="str">
            <v>SCHMATWA</v>
          </cell>
          <cell r="B1339" t="str">
            <v>SCHMAT</v>
          </cell>
          <cell r="D1339">
            <v>456638.50000000047</v>
          </cell>
          <cell r="F1339" t="str">
            <v>SCHMATWA</v>
          </cell>
          <cell r="G1339" t="str">
            <v>SCHMAT</v>
          </cell>
          <cell r="I1339">
            <v>456638.50000000047</v>
          </cell>
        </row>
        <row r="1340">
          <cell r="A1340" t="str">
            <v>SCHMATWYP</v>
          </cell>
          <cell r="B1340" t="str">
            <v>SCHMAT</v>
          </cell>
          <cell r="D1340">
            <v>51941.5</v>
          </cell>
          <cell r="F1340" t="str">
            <v>SCHMATWYP</v>
          </cell>
          <cell r="G1340" t="str">
            <v>SCHMAT</v>
          </cell>
          <cell r="I1340">
            <v>51941.5</v>
          </cell>
        </row>
        <row r="1341">
          <cell r="A1341" t="str">
            <v>SCHMDPCA</v>
          </cell>
          <cell r="B1341" t="str">
            <v>SCHMDP</v>
          </cell>
          <cell r="D1341">
            <v>0</v>
          </cell>
          <cell r="F1341" t="str">
            <v>SCHMDPCA</v>
          </cell>
          <cell r="G1341" t="str">
            <v>SCHMDP</v>
          </cell>
          <cell r="I1341">
            <v>0</v>
          </cell>
        </row>
        <row r="1342">
          <cell r="A1342" t="str">
            <v>SCHMDPSE</v>
          </cell>
          <cell r="B1342" t="str">
            <v>SCHMDP</v>
          </cell>
          <cell r="D1342">
            <v>774337.12</v>
          </cell>
          <cell r="F1342" t="str">
            <v>SCHMDPSE</v>
          </cell>
          <cell r="G1342" t="str">
            <v>SCHMDP</v>
          </cell>
          <cell r="I1342">
            <v>774337.12</v>
          </cell>
        </row>
        <row r="1343">
          <cell r="A1343" t="str">
            <v>SCHMDPSNP</v>
          </cell>
          <cell r="B1343" t="str">
            <v>SCHMDP</v>
          </cell>
          <cell r="D1343">
            <v>381062.46</v>
          </cell>
          <cell r="F1343" t="str">
            <v>SCHMDPSNP</v>
          </cell>
          <cell r="G1343" t="str">
            <v>SCHMDP</v>
          </cell>
          <cell r="I1343">
            <v>381062.46</v>
          </cell>
        </row>
        <row r="1344">
          <cell r="A1344" t="str">
            <v>SCHMDPSO</v>
          </cell>
          <cell r="B1344" t="str">
            <v>SCHMDP</v>
          </cell>
          <cell r="D1344">
            <v>8049999.5899999999</v>
          </cell>
          <cell r="F1344" t="str">
            <v>SCHMDPSO</v>
          </cell>
          <cell r="G1344" t="str">
            <v>SCHMDP</v>
          </cell>
          <cell r="I1344">
            <v>8049999.5899999999</v>
          </cell>
        </row>
        <row r="1345">
          <cell r="A1345" t="str">
            <v>SCHMDTBADDEBT</v>
          </cell>
          <cell r="B1345" t="str">
            <v>SCHMDT</v>
          </cell>
          <cell r="D1345">
            <v>0</v>
          </cell>
          <cell r="F1345" t="str">
            <v>SCHMDTBADDEBT</v>
          </cell>
          <cell r="G1345" t="str">
            <v>SCHMDT</v>
          </cell>
          <cell r="I1345">
            <v>0</v>
          </cell>
        </row>
        <row r="1346">
          <cell r="A1346" t="str">
            <v>SCHMDTCA</v>
          </cell>
          <cell r="B1346" t="str">
            <v>SCHMDT</v>
          </cell>
          <cell r="D1346">
            <v>0</v>
          </cell>
          <cell r="F1346" t="str">
            <v>SCHMDTCA</v>
          </cell>
          <cell r="G1346" t="str">
            <v>SCHMDT</v>
          </cell>
          <cell r="I1346">
            <v>0</v>
          </cell>
        </row>
        <row r="1347">
          <cell r="A1347" t="str">
            <v>SCHMDTCN</v>
          </cell>
          <cell r="B1347" t="str">
            <v>SCHMDT</v>
          </cell>
          <cell r="D1347">
            <v>0</v>
          </cell>
          <cell r="F1347" t="str">
            <v>SCHMDTCN</v>
          </cell>
          <cell r="G1347" t="str">
            <v>SCHMDT</v>
          </cell>
          <cell r="I1347">
            <v>0</v>
          </cell>
        </row>
        <row r="1348">
          <cell r="A1348" t="str">
            <v>SCHMDTGPS</v>
          </cell>
          <cell r="B1348" t="str">
            <v>SCHMDT</v>
          </cell>
          <cell r="D1348">
            <v>37236190.430000007</v>
          </cell>
          <cell r="F1348" t="str">
            <v>SCHMDTGPS</v>
          </cell>
          <cell r="G1348" t="str">
            <v>SCHMDT</v>
          </cell>
          <cell r="I1348">
            <v>37236190.430000007</v>
          </cell>
        </row>
        <row r="1349">
          <cell r="A1349" t="str">
            <v>SCHMDTID</v>
          </cell>
          <cell r="B1349" t="str">
            <v>SCHMDT</v>
          </cell>
          <cell r="D1349">
            <v>32973</v>
          </cell>
          <cell r="F1349" t="str">
            <v>SCHMDTID</v>
          </cell>
          <cell r="G1349" t="str">
            <v>SCHMDT</v>
          </cell>
          <cell r="I1349">
            <v>32973</v>
          </cell>
        </row>
        <row r="1350">
          <cell r="A1350" t="str">
            <v>SCHMDTOR</v>
          </cell>
          <cell r="B1350" t="str">
            <v>SCHMDT</v>
          </cell>
          <cell r="D1350">
            <v>-520641.5</v>
          </cell>
          <cell r="F1350" t="str">
            <v>SCHMDTOR</v>
          </cell>
          <cell r="G1350" t="str">
            <v>SCHMDT</v>
          </cell>
          <cell r="I1350">
            <v>-520641.5</v>
          </cell>
        </row>
        <row r="1351">
          <cell r="A1351" t="str">
            <v>SCHMDTOTHER</v>
          </cell>
          <cell r="B1351" t="str">
            <v>SCHMDT</v>
          </cell>
          <cell r="D1351">
            <v>13627.160000000149</v>
          </cell>
          <cell r="F1351" t="str">
            <v>SCHMDTOTHER</v>
          </cell>
          <cell r="G1351" t="str">
            <v>SCHMDT</v>
          </cell>
          <cell r="I1351">
            <v>13627.160000000149</v>
          </cell>
        </row>
        <row r="1352">
          <cell r="A1352" t="str">
            <v>SCHMDTSE</v>
          </cell>
          <cell r="B1352" t="str">
            <v>SCHMDT</v>
          </cell>
          <cell r="D1352">
            <v>3901894.8299999908</v>
          </cell>
          <cell r="F1352" t="str">
            <v>SCHMDTSE</v>
          </cell>
          <cell r="G1352" t="str">
            <v>SCHMDT</v>
          </cell>
          <cell r="I1352">
            <v>3901894.8299999908</v>
          </cell>
        </row>
        <row r="1353">
          <cell r="A1353" t="str">
            <v>SCHMDTSG</v>
          </cell>
          <cell r="B1353" t="str">
            <v>SCHMDT</v>
          </cell>
          <cell r="D1353">
            <v>147193554.66999999</v>
          </cell>
          <cell r="F1353" t="str">
            <v>SCHMDTSG</v>
          </cell>
          <cell r="G1353" t="str">
            <v>SCHMDT</v>
          </cell>
          <cell r="I1353">
            <v>147193554.66999999</v>
          </cell>
        </row>
        <row r="1354">
          <cell r="A1354" t="str">
            <v>SCHMDTSNP</v>
          </cell>
          <cell r="B1354" t="str">
            <v>SCHMDT</v>
          </cell>
          <cell r="D1354">
            <v>67086382.790000007</v>
          </cell>
          <cell r="F1354" t="str">
            <v>SCHMDTSNP</v>
          </cell>
          <cell r="G1354" t="str">
            <v>SCHMDT</v>
          </cell>
          <cell r="I1354">
            <v>67086382.790000007</v>
          </cell>
        </row>
        <row r="1355">
          <cell r="A1355" t="str">
            <v>SCHMDTSNPD</v>
          </cell>
          <cell r="B1355" t="str">
            <v>SCHMDT</v>
          </cell>
          <cell r="D1355">
            <v>0</v>
          </cell>
          <cell r="F1355" t="str">
            <v>SCHMDTSNPD</v>
          </cell>
          <cell r="G1355" t="str">
            <v>SCHMDT</v>
          </cell>
          <cell r="I1355">
            <v>0</v>
          </cell>
        </row>
        <row r="1356">
          <cell r="A1356" t="str">
            <v>SCHMDTSO</v>
          </cell>
          <cell r="B1356" t="str">
            <v>SCHMDT</v>
          </cell>
          <cell r="D1356">
            <v>0</v>
          </cell>
          <cell r="F1356" t="str">
            <v>SCHMDTSO</v>
          </cell>
          <cell r="G1356" t="str">
            <v>SCHMDT</v>
          </cell>
          <cell r="I1356">
            <v>0</v>
          </cell>
        </row>
        <row r="1357">
          <cell r="A1357" t="str">
            <v>SCHMDTTAXDEPR</v>
          </cell>
          <cell r="B1357" t="str">
            <v>SCHMDT</v>
          </cell>
          <cell r="D1357">
            <v>1474463788</v>
          </cell>
          <cell r="F1357" t="str">
            <v>SCHMDTTAXDEPR</v>
          </cell>
          <cell r="G1357" t="str">
            <v>SCHMDT</v>
          </cell>
          <cell r="I1357">
            <v>1474463788</v>
          </cell>
        </row>
        <row r="1358">
          <cell r="A1358" t="str">
            <v>SCHMDTUT</v>
          </cell>
          <cell r="B1358" t="str">
            <v>SCHMDT</v>
          </cell>
          <cell r="D1358">
            <v>2975645.8820365267</v>
          </cell>
          <cell r="F1358" t="str">
            <v>SCHMDTUT</v>
          </cell>
          <cell r="G1358" t="str">
            <v>SCHMDT</v>
          </cell>
          <cell r="I1358">
            <v>2975645.8820365267</v>
          </cell>
        </row>
        <row r="1359">
          <cell r="A1359" t="str">
            <v>SCHMDTWA</v>
          </cell>
          <cell r="B1359" t="str">
            <v>SCHMDT</v>
          </cell>
          <cell r="D1359">
            <v>-2891503.5</v>
          </cell>
          <cell r="F1359" t="str">
            <v>SCHMDTWA</v>
          </cell>
          <cell r="G1359" t="str">
            <v>SCHMDT</v>
          </cell>
          <cell r="I1359">
            <v>-2891503.5</v>
          </cell>
        </row>
        <row r="1360">
          <cell r="A1360" t="str">
            <v>SCHMDTWYP</v>
          </cell>
          <cell r="B1360" t="str">
            <v>SCHMDT</v>
          </cell>
          <cell r="D1360">
            <v>0</v>
          </cell>
          <cell r="F1360" t="str">
            <v>SCHMDTWYP</v>
          </cell>
          <cell r="G1360" t="str">
            <v>SCHMDT</v>
          </cell>
          <cell r="I1360">
            <v>0</v>
          </cell>
        </row>
        <row r="1361">
          <cell r="A1361" t="str">
            <v>SCHMDTSSGCH</v>
          </cell>
          <cell r="B1361" t="str">
            <v>SCHMDT</v>
          </cell>
          <cell r="D1361">
            <v>0</v>
          </cell>
          <cell r="F1361" t="str">
            <v>SCHMDTSSGCH</v>
          </cell>
          <cell r="G1361" t="str">
            <v>SCHMDT</v>
          </cell>
          <cell r="I1361">
            <v>0</v>
          </cell>
        </row>
        <row r="1362">
          <cell r="A1362" t="str">
            <v>40910SG</v>
          </cell>
          <cell r="B1362">
            <v>40910</v>
          </cell>
          <cell r="D1362">
            <v>-69591908</v>
          </cell>
          <cell r="F1362" t="str">
            <v>40910SG</v>
          </cell>
          <cell r="G1362">
            <v>40910</v>
          </cell>
          <cell r="I1362">
            <v>-69591908</v>
          </cell>
        </row>
        <row r="1363">
          <cell r="A1363" t="str">
            <v>40911SG</v>
          </cell>
          <cell r="B1363">
            <v>40911</v>
          </cell>
          <cell r="D1363">
            <v>-796582.62950000004</v>
          </cell>
          <cell r="F1363" t="str">
            <v>40911SG</v>
          </cell>
          <cell r="G1363">
            <v>40911</v>
          </cell>
          <cell r="I1363">
            <v>-796582.62950000004</v>
          </cell>
        </row>
        <row r="1364">
          <cell r="A1364" t="str">
            <v>SCHMDPSG</v>
          </cell>
          <cell r="B1364" t="str">
            <v>SCHMDP</v>
          </cell>
          <cell r="D1364">
            <v>0</v>
          </cell>
          <cell r="F1364" t="str">
            <v>SCHMDPSG</v>
          </cell>
          <cell r="G1364" t="str">
            <v>SCHMDP</v>
          </cell>
          <cell r="I1364">
            <v>0</v>
          </cell>
        </row>
        <row r="1365">
          <cell r="A1365" t="str">
            <v>282SSGCH</v>
          </cell>
          <cell r="B1365">
            <v>282</v>
          </cell>
          <cell r="D1365">
            <v>0</v>
          </cell>
          <cell r="F1365" t="str">
            <v>282SSGCH</v>
          </cell>
          <cell r="G1365">
            <v>282</v>
          </cell>
          <cell r="I1365">
            <v>0</v>
          </cell>
        </row>
      </sheetData>
      <sheetData sheetId="14">
        <row r="4">
          <cell r="B4" t="str">
            <v>SG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MWh (HLH)"/>
      <sheetName val="MWh (LLH)"/>
      <sheetName val="Energy Dollars"/>
      <sheetName val="Other Energy"/>
      <sheetName val="Demand Dollars"/>
      <sheetName val="Other Dollars"/>
      <sheetName val="MMBtu"/>
      <sheetName val="GRID Prices (HLH)"/>
      <sheetName val="GRID Prices (LLH)"/>
      <sheetName val="GRID Allocated Spin Res (HLH)"/>
      <sheetName val="GRID Allocated Spin Res (LLH)"/>
      <sheetName val="GRID Allocated Ready Res (HLH)"/>
      <sheetName val="GRID Allocated Ready Res (LLH)"/>
      <sheetName val="GRID Contracted Reserves (HLH)"/>
      <sheetName val="GRID Contracted Reserves (LLH)"/>
      <sheetName val="GRID Reserve Requirement (HLH)"/>
      <sheetName val="GRID Reserve Requirement (LLH)"/>
      <sheetName val="GRID Transmission MWh"/>
      <sheetName val="Market Value"/>
      <sheetName val="Market Value (Variance)"/>
      <sheetName val="Incremental Market Variance"/>
      <sheetName val="Market Value (Btu Variance)"/>
      <sheetName val="TransmissionTransfer"/>
      <sheetName val="on off peak hours"/>
      <sheetName val="Market Value (HLH)"/>
      <sheetName val="Market Value (LLH)"/>
      <sheetName val="MacroBuilder"/>
      <sheetName val="PE_Financial Forecast_2008_GR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39448</v>
          </cell>
          <cell r="C4">
            <v>39479</v>
          </cell>
          <cell r="D4">
            <v>39508</v>
          </cell>
          <cell r="E4">
            <v>39539</v>
          </cell>
          <cell r="F4">
            <v>39569</v>
          </cell>
          <cell r="G4">
            <v>39600</v>
          </cell>
          <cell r="H4">
            <v>39630</v>
          </cell>
          <cell r="I4">
            <v>39661</v>
          </cell>
          <cell r="J4">
            <v>39692</v>
          </cell>
          <cell r="K4">
            <v>39722</v>
          </cell>
          <cell r="L4">
            <v>39753</v>
          </cell>
          <cell r="M4">
            <v>39783</v>
          </cell>
          <cell r="N4">
            <v>39814</v>
          </cell>
          <cell r="O4">
            <v>39845</v>
          </cell>
          <cell r="P4">
            <v>39873</v>
          </cell>
          <cell r="Q4">
            <v>39904</v>
          </cell>
          <cell r="R4">
            <v>39934</v>
          </cell>
          <cell r="S4">
            <v>39965</v>
          </cell>
          <cell r="T4">
            <v>39995</v>
          </cell>
          <cell r="U4">
            <v>40026</v>
          </cell>
          <cell r="V4">
            <v>40057</v>
          </cell>
          <cell r="W4">
            <v>40087</v>
          </cell>
          <cell r="X4">
            <v>40118</v>
          </cell>
          <cell r="Y4">
            <v>40148</v>
          </cell>
          <cell r="Z4">
            <v>40179</v>
          </cell>
          <cell r="AA4">
            <v>40210</v>
          </cell>
          <cell r="AB4">
            <v>40238</v>
          </cell>
          <cell r="AC4">
            <v>40269</v>
          </cell>
          <cell r="AD4">
            <v>40299</v>
          </cell>
          <cell r="AE4">
            <v>40330</v>
          </cell>
          <cell r="AF4">
            <v>40360</v>
          </cell>
          <cell r="AG4">
            <v>40391</v>
          </cell>
          <cell r="AH4">
            <v>40422</v>
          </cell>
          <cell r="AI4">
            <v>40452</v>
          </cell>
          <cell r="AJ4">
            <v>40483</v>
          </cell>
          <cell r="AK4">
            <v>40513</v>
          </cell>
          <cell r="AL4">
            <v>40544</v>
          </cell>
          <cell r="AM4">
            <v>40575</v>
          </cell>
          <cell r="AN4">
            <v>40603</v>
          </cell>
          <cell r="AO4">
            <v>40634</v>
          </cell>
          <cell r="AP4">
            <v>40664</v>
          </cell>
          <cell r="AQ4">
            <v>40695</v>
          </cell>
          <cell r="AR4">
            <v>40725</v>
          </cell>
          <cell r="AS4">
            <v>40756</v>
          </cell>
          <cell r="AT4">
            <v>40787</v>
          </cell>
          <cell r="AU4">
            <v>40817</v>
          </cell>
          <cell r="AV4">
            <v>40848</v>
          </cell>
          <cell r="AW4">
            <v>40878</v>
          </cell>
          <cell r="AX4">
            <v>40909</v>
          </cell>
          <cell r="AY4">
            <v>40940</v>
          </cell>
          <cell r="AZ4">
            <v>40969</v>
          </cell>
          <cell r="BA4">
            <v>41000</v>
          </cell>
          <cell r="BB4">
            <v>41030</v>
          </cell>
          <cell r="BC4">
            <v>41061</v>
          </cell>
          <cell r="BD4">
            <v>41091</v>
          </cell>
          <cell r="BE4">
            <v>41122</v>
          </cell>
          <cell r="BF4">
            <v>41153</v>
          </cell>
          <cell r="BG4">
            <v>41183</v>
          </cell>
          <cell r="BH4">
            <v>41214</v>
          </cell>
          <cell r="BI4">
            <v>41244</v>
          </cell>
          <cell r="BJ4">
            <v>41275</v>
          </cell>
          <cell r="BK4">
            <v>41306</v>
          </cell>
          <cell r="BL4">
            <v>41334</v>
          </cell>
          <cell r="BM4">
            <v>41365</v>
          </cell>
          <cell r="BN4">
            <v>41395</v>
          </cell>
          <cell r="BO4">
            <v>41426</v>
          </cell>
          <cell r="BP4">
            <v>41456</v>
          </cell>
          <cell r="BQ4">
            <v>41487</v>
          </cell>
          <cell r="BR4">
            <v>41518</v>
          </cell>
          <cell r="BS4">
            <v>41548</v>
          </cell>
          <cell r="BT4">
            <v>41579</v>
          </cell>
          <cell r="BU4">
            <v>41609</v>
          </cell>
          <cell r="BV4">
            <v>41640</v>
          </cell>
          <cell r="BW4">
            <v>41671</v>
          </cell>
          <cell r="BX4">
            <v>41699</v>
          </cell>
          <cell r="BY4">
            <v>41730</v>
          </cell>
          <cell r="BZ4">
            <v>41760</v>
          </cell>
          <cell r="CA4">
            <v>41791</v>
          </cell>
          <cell r="CB4">
            <v>41821</v>
          </cell>
          <cell r="CC4">
            <v>41852</v>
          </cell>
          <cell r="CD4">
            <v>41883</v>
          </cell>
          <cell r="CE4">
            <v>41913</v>
          </cell>
          <cell r="CF4">
            <v>41944</v>
          </cell>
          <cell r="CG4">
            <v>41974</v>
          </cell>
          <cell r="CH4">
            <v>42005</v>
          </cell>
          <cell r="CI4">
            <v>42036</v>
          </cell>
          <cell r="CJ4">
            <v>42064</v>
          </cell>
          <cell r="CK4">
            <v>42095</v>
          </cell>
          <cell r="CL4">
            <v>42125</v>
          </cell>
          <cell r="CM4">
            <v>42156</v>
          </cell>
          <cell r="CN4">
            <v>42186</v>
          </cell>
          <cell r="CO4">
            <v>42217</v>
          </cell>
          <cell r="CP4">
            <v>42248</v>
          </cell>
          <cell r="CQ4">
            <v>42278</v>
          </cell>
          <cell r="CR4">
            <v>42309</v>
          </cell>
          <cell r="CS4">
            <v>42339</v>
          </cell>
          <cell r="CT4">
            <v>42370</v>
          </cell>
          <cell r="CU4">
            <v>42401</v>
          </cell>
          <cell r="CV4">
            <v>42430</v>
          </cell>
          <cell r="CW4">
            <v>42461</v>
          </cell>
          <cell r="CX4">
            <v>42491</v>
          </cell>
          <cell r="CY4">
            <v>42522</v>
          </cell>
          <cell r="CZ4">
            <v>42552</v>
          </cell>
          <cell r="DA4">
            <v>42583</v>
          </cell>
          <cell r="DB4">
            <v>42614</v>
          </cell>
          <cell r="DC4">
            <v>42644</v>
          </cell>
          <cell r="DD4">
            <v>42675</v>
          </cell>
          <cell r="DE4">
            <v>42705</v>
          </cell>
          <cell r="DF4">
            <v>42736</v>
          </cell>
          <cell r="DG4">
            <v>42767</v>
          </cell>
          <cell r="DH4">
            <v>42795</v>
          </cell>
          <cell r="DI4">
            <v>42826</v>
          </cell>
          <cell r="DJ4">
            <v>42856</v>
          </cell>
          <cell r="DK4">
            <v>42887</v>
          </cell>
          <cell r="DL4">
            <v>42917</v>
          </cell>
          <cell r="DM4">
            <v>42948</v>
          </cell>
          <cell r="DN4">
            <v>42979</v>
          </cell>
          <cell r="DO4">
            <v>43009</v>
          </cell>
          <cell r="DP4">
            <v>43040</v>
          </cell>
          <cell r="DQ4">
            <v>43070</v>
          </cell>
        </row>
        <row r="5">
          <cell r="A5">
            <v>4</v>
          </cell>
          <cell r="B5">
            <v>513035.08</v>
          </cell>
          <cell r="C5">
            <v>513035.08</v>
          </cell>
          <cell r="D5">
            <v>513035.08</v>
          </cell>
          <cell r="E5">
            <v>513035.08</v>
          </cell>
          <cell r="F5">
            <v>513035.08</v>
          </cell>
          <cell r="G5">
            <v>513035.08</v>
          </cell>
          <cell r="H5">
            <v>513035.08</v>
          </cell>
          <cell r="I5">
            <v>513035.08</v>
          </cell>
          <cell r="J5">
            <v>513035.08</v>
          </cell>
          <cell r="K5">
            <v>513035.08</v>
          </cell>
          <cell r="L5">
            <v>513035.08</v>
          </cell>
          <cell r="M5">
            <v>513035.08</v>
          </cell>
          <cell r="N5">
            <v>509980.1</v>
          </cell>
          <cell r="O5">
            <v>0</v>
          </cell>
          <cell r="P5">
            <v>-509980.1</v>
          </cell>
          <cell r="Q5">
            <v>509980.1</v>
          </cell>
          <cell r="R5">
            <v>509980.1</v>
          </cell>
          <cell r="S5">
            <v>509980.1</v>
          </cell>
          <cell r="T5">
            <v>509980.1</v>
          </cell>
          <cell r="U5">
            <v>509980.1</v>
          </cell>
          <cell r="V5">
            <v>509980.1</v>
          </cell>
          <cell r="W5">
            <v>509980.1</v>
          </cell>
          <cell r="X5">
            <v>509980.1</v>
          </cell>
          <cell r="Y5">
            <v>509980.1</v>
          </cell>
          <cell r="Z5">
            <v>605544.06000000006</v>
          </cell>
          <cell r="AA5">
            <v>605544.06000000006</v>
          </cell>
          <cell r="AB5">
            <v>605544.06000000006</v>
          </cell>
          <cell r="AC5">
            <v>605544.06000000006</v>
          </cell>
          <cell r="AD5">
            <v>605544.06000000006</v>
          </cell>
          <cell r="AE5">
            <v>605544.06000000006</v>
          </cell>
          <cell r="AF5">
            <v>605544.06000000006</v>
          </cell>
          <cell r="AG5">
            <v>605544.06000000006</v>
          </cell>
          <cell r="AH5">
            <v>605544.06000000006</v>
          </cell>
          <cell r="AI5">
            <v>605544.06000000006</v>
          </cell>
          <cell r="AJ5">
            <v>605544.06000000006</v>
          </cell>
          <cell r="AK5">
            <v>605544.06000000006</v>
          </cell>
          <cell r="AL5">
            <v>605544.06000000006</v>
          </cell>
          <cell r="AM5">
            <v>605544.06000000006</v>
          </cell>
          <cell r="AN5">
            <v>605544.06000000006</v>
          </cell>
          <cell r="AO5">
            <v>605544.06000000006</v>
          </cell>
          <cell r="AP5">
            <v>605544.06000000006</v>
          </cell>
          <cell r="AQ5">
            <v>605544.06000000006</v>
          </cell>
          <cell r="AR5">
            <v>605544.06000000006</v>
          </cell>
          <cell r="AS5">
            <v>605544.06000000006</v>
          </cell>
          <cell r="AT5">
            <v>605544.06000000006</v>
          </cell>
          <cell r="AU5">
            <v>605544.06000000006</v>
          </cell>
          <cell r="AV5">
            <v>605544.06000000006</v>
          </cell>
          <cell r="AW5">
            <v>605544.06000000006</v>
          </cell>
          <cell r="AX5">
            <v>605544.06000000006</v>
          </cell>
          <cell r="AY5">
            <v>605544.06000000006</v>
          </cell>
          <cell r="AZ5">
            <v>605544.06000000006</v>
          </cell>
          <cell r="BA5">
            <v>605544.06000000006</v>
          </cell>
          <cell r="BB5">
            <v>605544.06000000006</v>
          </cell>
          <cell r="BC5">
            <v>605544.06000000006</v>
          </cell>
          <cell r="BD5">
            <v>605544.06000000006</v>
          </cell>
          <cell r="BE5">
            <v>605544.06000000006</v>
          </cell>
          <cell r="BF5">
            <v>605544.06000000006</v>
          </cell>
          <cell r="BG5">
            <v>605544.06000000006</v>
          </cell>
          <cell r="BH5">
            <v>605544.06000000006</v>
          </cell>
          <cell r="BI5">
            <v>605544.06000000006</v>
          </cell>
          <cell r="BJ5">
            <v>605544.06000000006</v>
          </cell>
          <cell r="BK5">
            <v>605544.06000000006</v>
          </cell>
          <cell r="BL5">
            <v>605544.06000000006</v>
          </cell>
          <cell r="BM5">
            <v>605544.06000000006</v>
          </cell>
          <cell r="BN5">
            <v>605544.06000000006</v>
          </cell>
          <cell r="BO5">
            <v>605544.06000000006</v>
          </cell>
          <cell r="BP5">
            <v>605544.06000000006</v>
          </cell>
          <cell r="BQ5">
            <v>605544.06000000006</v>
          </cell>
          <cell r="BR5">
            <v>605544.06000000006</v>
          </cell>
          <cell r="BS5">
            <v>605544.06000000006</v>
          </cell>
          <cell r="BT5">
            <v>605544.06000000006</v>
          </cell>
          <cell r="BU5">
            <v>605544.06000000006</v>
          </cell>
          <cell r="BV5">
            <v>605544.06000000006</v>
          </cell>
          <cell r="BW5">
            <v>605544.06000000006</v>
          </cell>
          <cell r="BX5">
            <v>605544.06000000006</v>
          </cell>
          <cell r="BY5">
            <v>605544.06000000006</v>
          </cell>
          <cell r="BZ5">
            <v>605544.06000000006</v>
          </cell>
          <cell r="CA5">
            <v>605544.06000000006</v>
          </cell>
          <cell r="CB5">
            <v>605544.06000000006</v>
          </cell>
          <cell r="CC5">
            <v>605544.06000000006</v>
          </cell>
          <cell r="CD5">
            <v>605544.06000000006</v>
          </cell>
          <cell r="CE5">
            <v>605544.06000000006</v>
          </cell>
          <cell r="CF5">
            <v>605544.06000000006</v>
          </cell>
          <cell r="CG5">
            <v>605544.06000000006</v>
          </cell>
          <cell r="CH5">
            <v>605544.06000000006</v>
          </cell>
          <cell r="CI5">
            <v>605544.06000000006</v>
          </cell>
          <cell r="CJ5">
            <v>605544.06000000006</v>
          </cell>
          <cell r="CK5">
            <v>605544.06000000006</v>
          </cell>
          <cell r="CL5">
            <v>605544.06000000006</v>
          </cell>
          <cell r="CM5">
            <v>605544.06000000006</v>
          </cell>
          <cell r="CN5">
            <v>605544.06000000006</v>
          </cell>
          <cell r="CO5">
            <v>605544.06000000006</v>
          </cell>
          <cell r="CP5">
            <v>605544.06000000006</v>
          </cell>
          <cell r="CQ5">
            <v>605544.06000000006</v>
          </cell>
          <cell r="CR5">
            <v>605544.06000000006</v>
          </cell>
          <cell r="CS5">
            <v>605544.06000000006</v>
          </cell>
          <cell r="CT5">
            <v>605544.06000000006</v>
          </cell>
          <cell r="CU5">
            <v>605544.06000000006</v>
          </cell>
          <cell r="CV5">
            <v>605544.06000000006</v>
          </cell>
          <cell r="CW5">
            <v>605544.06000000006</v>
          </cell>
          <cell r="CX5">
            <v>605544.06000000006</v>
          </cell>
          <cell r="CY5">
            <v>605544.06000000006</v>
          </cell>
          <cell r="CZ5">
            <v>605544.06000000006</v>
          </cell>
          <cell r="DA5">
            <v>605544.06000000006</v>
          </cell>
          <cell r="DB5">
            <v>605544.06000000006</v>
          </cell>
          <cell r="DC5">
            <v>605544.06000000006</v>
          </cell>
          <cell r="DD5">
            <v>605544.06000000006</v>
          </cell>
          <cell r="DE5">
            <v>605544.06000000006</v>
          </cell>
          <cell r="DF5">
            <v>605544.06000000006</v>
          </cell>
          <cell r="DG5">
            <v>605544.06000000006</v>
          </cell>
          <cell r="DH5">
            <v>605544.06000000006</v>
          </cell>
          <cell r="DI5">
            <v>605544.06000000006</v>
          </cell>
          <cell r="DJ5">
            <v>605544.06000000006</v>
          </cell>
          <cell r="DK5">
            <v>605544.06000000006</v>
          </cell>
          <cell r="DL5">
            <v>605544.06000000006</v>
          </cell>
          <cell r="DM5">
            <v>605544.06000000006</v>
          </cell>
          <cell r="DN5">
            <v>605544.06000000006</v>
          </cell>
          <cell r="DO5">
            <v>605544.06000000006</v>
          </cell>
          <cell r="DP5">
            <v>605544.06000000006</v>
          </cell>
          <cell r="DQ5">
            <v>605544.06000000006</v>
          </cell>
        </row>
        <row r="6">
          <cell r="A6">
            <v>31</v>
          </cell>
          <cell r="B6">
            <v>0</v>
          </cell>
          <cell r="C6">
            <v>0</v>
          </cell>
          <cell r="D6">
            <v>0</v>
          </cell>
          <cell r="E6">
            <v>1556640</v>
          </cell>
          <cell r="F6">
            <v>1556640</v>
          </cell>
          <cell r="G6">
            <v>1556640</v>
          </cell>
          <cell r="H6">
            <v>1556640</v>
          </cell>
          <cell r="I6">
            <v>1556640</v>
          </cell>
          <cell r="J6">
            <v>1556640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1155600</v>
          </cell>
          <cell r="R6">
            <v>1155600</v>
          </cell>
          <cell r="S6">
            <v>1155600</v>
          </cell>
          <cell r="T6">
            <v>1155600</v>
          </cell>
          <cell r="U6">
            <v>1155600</v>
          </cell>
          <cell r="V6">
            <v>1155600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717100.06</v>
          </cell>
          <cell r="AD6">
            <v>717100.06</v>
          </cell>
          <cell r="AE6">
            <v>717100.06</v>
          </cell>
          <cell r="AF6">
            <v>717100.06</v>
          </cell>
          <cell r="AG6">
            <v>717100.06</v>
          </cell>
          <cell r="AH6">
            <v>717100.06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360720.03</v>
          </cell>
          <cell r="AP6">
            <v>360720.03</v>
          </cell>
          <cell r="AQ6">
            <v>360720.03</v>
          </cell>
          <cell r="AR6">
            <v>360720.03</v>
          </cell>
          <cell r="AS6">
            <v>360720.03</v>
          </cell>
          <cell r="AT6">
            <v>360720.03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</row>
        <row r="7">
          <cell r="A7">
            <v>40</v>
          </cell>
          <cell r="B7">
            <v>1226250</v>
          </cell>
          <cell r="C7">
            <v>1226250</v>
          </cell>
          <cell r="D7">
            <v>1226250</v>
          </cell>
          <cell r="E7">
            <v>1226250</v>
          </cell>
          <cell r="F7">
            <v>1226250</v>
          </cell>
          <cell r="G7">
            <v>1226250</v>
          </cell>
          <cell r="H7">
            <v>1226250</v>
          </cell>
          <cell r="I7">
            <v>1226250</v>
          </cell>
          <cell r="J7">
            <v>1226250</v>
          </cell>
          <cell r="K7">
            <v>1226250</v>
          </cell>
          <cell r="L7">
            <v>1226250</v>
          </cell>
          <cell r="M7">
            <v>1226250</v>
          </cell>
          <cell r="N7">
            <v>1226250</v>
          </cell>
          <cell r="O7">
            <v>1226250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</row>
        <row r="8">
          <cell r="A8">
            <v>44</v>
          </cell>
          <cell r="B8">
            <v>269375</v>
          </cell>
          <cell r="C8">
            <v>269375</v>
          </cell>
          <cell r="D8">
            <v>269375</v>
          </cell>
          <cell r="E8">
            <v>269375</v>
          </cell>
          <cell r="F8">
            <v>269375</v>
          </cell>
          <cell r="G8">
            <v>431000</v>
          </cell>
          <cell r="H8">
            <v>808125</v>
          </cell>
          <cell r="I8">
            <v>635725</v>
          </cell>
          <cell r="J8">
            <v>366349.97</v>
          </cell>
          <cell r="K8">
            <v>269375</v>
          </cell>
          <cell r="L8">
            <v>269375</v>
          </cell>
          <cell r="M8">
            <v>269375</v>
          </cell>
          <cell r="N8">
            <v>269375</v>
          </cell>
          <cell r="O8">
            <v>269375</v>
          </cell>
          <cell r="P8">
            <v>269375</v>
          </cell>
          <cell r="Q8">
            <v>269375</v>
          </cell>
          <cell r="R8">
            <v>269375</v>
          </cell>
          <cell r="S8">
            <v>431000</v>
          </cell>
          <cell r="T8">
            <v>808125</v>
          </cell>
          <cell r="U8">
            <v>635725</v>
          </cell>
          <cell r="V8">
            <v>366349.97</v>
          </cell>
          <cell r="W8">
            <v>269375</v>
          </cell>
          <cell r="X8">
            <v>269375</v>
          </cell>
          <cell r="Y8">
            <v>269375</v>
          </cell>
          <cell r="Z8">
            <v>269375</v>
          </cell>
          <cell r="AA8">
            <v>269375</v>
          </cell>
          <cell r="AB8">
            <v>269375</v>
          </cell>
          <cell r="AC8">
            <v>269375</v>
          </cell>
          <cell r="AD8">
            <v>269375</v>
          </cell>
          <cell r="AE8">
            <v>431000</v>
          </cell>
          <cell r="AF8">
            <v>808125</v>
          </cell>
          <cell r="AG8">
            <v>635725</v>
          </cell>
          <cell r="AH8">
            <v>366349.97</v>
          </cell>
          <cell r="AI8">
            <v>269375</v>
          </cell>
          <cell r="AJ8">
            <v>269375</v>
          </cell>
          <cell r="AK8">
            <v>269375</v>
          </cell>
          <cell r="AL8">
            <v>269375</v>
          </cell>
          <cell r="AM8">
            <v>269375</v>
          </cell>
          <cell r="AN8">
            <v>269375</v>
          </cell>
          <cell r="AO8">
            <v>269375</v>
          </cell>
          <cell r="AP8">
            <v>269375</v>
          </cell>
          <cell r="AQ8">
            <v>431000</v>
          </cell>
          <cell r="AR8">
            <v>808125</v>
          </cell>
          <cell r="AS8">
            <v>635725</v>
          </cell>
          <cell r="AT8">
            <v>366349.97</v>
          </cell>
          <cell r="AU8">
            <v>269375</v>
          </cell>
          <cell r="AV8">
            <v>269375</v>
          </cell>
          <cell r="AW8">
            <v>269375</v>
          </cell>
          <cell r="AX8">
            <v>269375</v>
          </cell>
          <cell r="AY8">
            <v>269375</v>
          </cell>
          <cell r="AZ8">
            <v>269375</v>
          </cell>
          <cell r="BA8">
            <v>269375</v>
          </cell>
          <cell r="BB8">
            <v>269375</v>
          </cell>
          <cell r="BC8">
            <v>431000</v>
          </cell>
          <cell r="BD8">
            <v>808125</v>
          </cell>
          <cell r="BE8">
            <v>635725</v>
          </cell>
          <cell r="BF8">
            <v>366349.97</v>
          </cell>
          <cell r="BG8">
            <v>269375</v>
          </cell>
          <cell r="BH8">
            <v>269375</v>
          </cell>
          <cell r="BI8">
            <v>269375</v>
          </cell>
          <cell r="BJ8">
            <v>269375</v>
          </cell>
          <cell r="BK8">
            <v>269375</v>
          </cell>
          <cell r="BL8">
            <v>269375</v>
          </cell>
          <cell r="BM8">
            <v>269375</v>
          </cell>
          <cell r="BN8">
            <v>269375</v>
          </cell>
          <cell r="BO8">
            <v>431000</v>
          </cell>
          <cell r="BP8">
            <v>808125</v>
          </cell>
          <cell r="BQ8">
            <v>635725</v>
          </cell>
          <cell r="BR8">
            <v>366349.97</v>
          </cell>
          <cell r="BS8">
            <v>269375</v>
          </cell>
          <cell r="BT8">
            <v>269375</v>
          </cell>
          <cell r="BU8">
            <v>269375</v>
          </cell>
          <cell r="BV8">
            <v>269375</v>
          </cell>
          <cell r="BW8">
            <v>269375</v>
          </cell>
          <cell r="BX8">
            <v>269375</v>
          </cell>
          <cell r="BY8">
            <v>269375</v>
          </cell>
          <cell r="BZ8">
            <v>269375</v>
          </cell>
          <cell r="CA8">
            <v>431000</v>
          </cell>
          <cell r="CB8">
            <v>808125</v>
          </cell>
          <cell r="CC8">
            <v>635725</v>
          </cell>
          <cell r="CD8">
            <v>366349.97</v>
          </cell>
          <cell r="CE8">
            <v>269375</v>
          </cell>
          <cell r="CF8">
            <v>269375</v>
          </cell>
          <cell r="CG8">
            <v>269375</v>
          </cell>
          <cell r="CH8">
            <v>269375</v>
          </cell>
          <cell r="CI8">
            <v>269375</v>
          </cell>
          <cell r="CJ8">
            <v>269375</v>
          </cell>
          <cell r="CK8">
            <v>269375</v>
          </cell>
          <cell r="CL8">
            <v>269375</v>
          </cell>
          <cell r="CM8">
            <v>431000</v>
          </cell>
          <cell r="CN8">
            <v>808125</v>
          </cell>
          <cell r="CO8">
            <v>635725</v>
          </cell>
          <cell r="CP8">
            <v>366349.97</v>
          </cell>
          <cell r="CQ8">
            <v>269375</v>
          </cell>
          <cell r="CR8">
            <v>269375</v>
          </cell>
          <cell r="CS8">
            <v>269375</v>
          </cell>
          <cell r="CT8">
            <v>269375</v>
          </cell>
          <cell r="CU8">
            <v>269375</v>
          </cell>
          <cell r="CV8">
            <v>269375</v>
          </cell>
          <cell r="CW8">
            <v>269375</v>
          </cell>
          <cell r="CX8">
            <v>269375</v>
          </cell>
          <cell r="CY8">
            <v>431000</v>
          </cell>
          <cell r="CZ8">
            <v>808125</v>
          </cell>
          <cell r="DA8">
            <v>635725</v>
          </cell>
          <cell r="DB8">
            <v>366349.97</v>
          </cell>
          <cell r="DC8">
            <v>269375</v>
          </cell>
          <cell r="DD8">
            <v>269375</v>
          </cell>
          <cell r="DE8">
            <v>269375</v>
          </cell>
          <cell r="DF8">
            <v>269375</v>
          </cell>
          <cell r="DG8">
            <v>269375</v>
          </cell>
          <cell r="DH8">
            <v>269375</v>
          </cell>
          <cell r="DI8">
            <v>269375</v>
          </cell>
          <cell r="DJ8">
            <v>269375</v>
          </cell>
          <cell r="DK8">
            <v>431000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</row>
        <row r="9">
          <cell r="A9">
            <v>53</v>
          </cell>
          <cell r="B9">
            <v>1530.45</v>
          </cell>
          <cell r="C9">
            <v>1283.43</v>
          </cell>
          <cell r="D9">
            <v>1283.43</v>
          </cell>
          <cell r="E9">
            <v>1283.43</v>
          </cell>
          <cell r="F9">
            <v>1283.43</v>
          </cell>
          <cell r="G9">
            <v>1283.43</v>
          </cell>
          <cell r="H9">
            <v>1283.43</v>
          </cell>
          <cell r="I9">
            <v>1283.43</v>
          </cell>
          <cell r="J9">
            <v>1283.43</v>
          </cell>
          <cell r="K9">
            <v>1283.43</v>
          </cell>
          <cell r="L9">
            <v>1283.43</v>
          </cell>
          <cell r="M9">
            <v>1283.43</v>
          </cell>
          <cell r="N9">
            <v>142183.23000000001</v>
          </cell>
          <cell r="O9">
            <v>121522.8</v>
          </cell>
          <cell r="P9">
            <v>117474.63</v>
          </cell>
          <cell r="Q9">
            <v>132835.92000000001</v>
          </cell>
          <cell r="R9">
            <v>177637.74</v>
          </cell>
          <cell r="S9">
            <v>203465.22</v>
          </cell>
          <cell r="T9">
            <v>224358.75</v>
          </cell>
          <cell r="U9">
            <v>215718.51</v>
          </cell>
          <cell r="V9">
            <v>196728.63</v>
          </cell>
          <cell r="W9">
            <v>120629.25</v>
          </cell>
          <cell r="X9">
            <v>130007.64</v>
          </cell>
          <cell r="Y9">
            <v>134755.10999999999</v>
          </cell>
          <cell r="Z9">
            <v>146448.95999999999</v>
          </cell>
          <cell r="AA9">
            <v>125166.93</v>
          </cell>
          <cell r="AB9">
            <v>121002.21</v>
          </cell>
          <cell r="AC9">
            <v>136814.16</v>
          </cell>
          <cell r="AD9">
            <v>182960.19</v>
          </cell>
          <cell r="AE9">
            <v>209572.44</v>
          </cell>
          <cell r="AF9">
            <v>231095.34</v>
          </cell>
          <cell r="AG9">
            <v>222190.92</v>
          </cell>
          <cell r="AH9">
            <v>202633.83</v>
          </cell>
          <cell r="AI9">
            <v>124250.07</v>
          </cell>
          <cell r="AJ9">
            <v>133908.18</v>
          </cell>
          <cell r="AK9">
            <v>138795.51</v>
          </cell>
          <cell r="AL9">
            <v>150839.01</v>
          </cell>
          <cell r="AM9">
            <v>128919.84</v>
          </cell>
          <cell r="AN9">
            <v>124630.8</v>
          </cell>
          <cell r="AO9">
            <v>140924.49</v>
          </cell>
          <cell r="AP9">
            <v>188453.58</v>
          </cell>
          <cell r="AQ9">
            <v>215858.37</v>
          </cell>
          <cell r="AR9">
            <v>238026.18</v>
          </cell>
          <cell r="AS9">
            <v>228857.58</v>
          </cell>
          <cell r="AT9">
            <v>208709.97</v>
          </cell>
          <cell r="AU9">
            <v>127979.67</v>
          </cell>
          <cell r="AV9">
            <v>137925.26999999999</v>
          </cell>
          <cell r="AW9">
            <v>142960.23000000001</v>
          </cell>
          <cell r="AX9">
            <v>155368.92000000001</v>
          </cell>
          <cell r="AY9">
            <v>132789.29999999999</v>
          </cell>
          <cell r="AZ9">
            <v>128368.17</v>
          </cell>
          <cell r="BA9">
            <v>145151.37</v>
          </cell>
          <cell r="BB9">
            <v>194102.37</v>
          </cell>
          <cell r="BC9">
            <v>222330.78</v>
          </cell>
          <cell r="BD9">
            <v>245166.81</v>
          </cell>
          <cell r="BE9">
            <v>235718.49</v>
          </cell>
          <cell r="BF9">
            <v>214972.59</v>
          </cell>
          <cell r="BG9">
            <v>131818.04999999999</v>
          </cell>
          <cell r="BH9">
            <v>142058.91</v>
          </cell>
          <cell r="BI9">
            <v>147249.26999999999</v>
          </cell>
          <cell r="BJ9">
            <v>160030.92000000001</v>
          </cell>
          <cell r="BK9">
            <v>136775.31</v>
          </cell>
          <cell r="BL9">
            <v>132222.09</v>
          </cell>
          <cell r="BM9">
            <v>149502.57</v>
          </cell>
          <cell r="BN9">
            <v>199929.87</v>
          </cell>
          <cell r="BO9">
            <v>229005.21</v>
          </cell>
          <cell r="BP9">
            <v>252517.23</v>
          </cell>
          <cell r="BQ9">
            <v>242789.19</v>
          </cell>
          <cell r="BR9">
            <v>221421.69</v>
          </cell>
          <cell r="BS9">
            <v>135772.98000000001</v>
          </cell>
          <cell r="BT9">
            <v>146324.64000000001</v>
          </cell>
          <cell r="BU9">
            <v>151662.63</v>
          </cell>
          <cell r="BV9">
            <v>164825.01</v>
          </cell>
          <cell r="BW9">
            <v>140877.87</v>
          </cell>
          <cell r="BX9">
            <v>136184.79</v>
          </cell>
          <cell r="BY9">
            <v>153985.85999999999</v>
          </cell>
          <cell r="BZ9">
            <v>205928.31</v>
          </cell>
          <cell r="CA9">
            <v>235873.89</v>
          </cell>
          <cell r="CB9">
            <v>260092.98</v>
          </cell>
          <cell r="CC9">
            <v>250077.45</v>
          </cell>
          <cell r="CD9">
            <v>228065.04</v>
          </cell>
          <cell r="CE9">
            <v>139844.46</v>
          </cell>
          <cell r="CF9">
            <v>150714.69</v>
          </cell>
          <cell r="CG9">
            <v>156215.85</v>
          </cell>
          <cell r="CH9">
            <v>169774.5</v>
          </cell>
          <cell r="CI9">
            <v>145104.75</v>
          </cell>
          <cell r="CJ9">
            <v>140271.81</v>
          </cell>
          <cell r="CK9">
            <v>158609.01</v>
          </cell>
          <cell r="CL9">
            <v>212105.46</v>
          </cell>
          <cell r="CM9">
            <v>242952.36</v>
          </cell>
          <cell r="CN9">
            <v>267901.83</v>
          </cell>
          <cell r="CO9">
            <v>257575.5</v>
          </cell>
          <cell r="CP9">
            <v>234910.41</v>
          </cell>
          <cell r="CQ9">
            <v>144040.26</v>
          </cell>
          <cell r="CR9">
            <v>155236.82999999999</v>
          </cell>
          <cell r="CS9">
            <v>160901.16</v>
          </cell>
          <cell r="CT9">
            <v>174863.85</v>
          </cell>
          <cell r="CU9">
            <v>149455.95000000001</v>
          </cell>
          <cell r="CV9">
            <v>144483.15</v>
          </cell>
          <cell r="CW9">
            <v>163364.25</v>
          </cell>
          <cell r="CX9">
            <v>218469.09</v>
          </cell>
          <cell r="CY9">
            <v>250240.62</v>
          </cell>
          <cell r="CZ9">
            <v>275936.01</v>
          </cell>
          <cell r="DA9">
            <v>265306.65000000002</v>
          </cell>
          <cell r="DB9">
            <v>241957.8</v>
          </cell>
          <cell r="DC9">
            <v>148360.38</v>
          </cell>
          <cell r="DD9">
            <v>159891.06</v>
          </cell>
          <cell r="DE9">
            <v>165726.32999999999</v>
          </cell>
          <cell r="DF9">
            <v>180108.6</v>
          </cell>
          <cell r="DG9">
            <v>153939.24</v>
          </cell>
          <cell r="DH9">
            <v>148811.04</v>
          </cell>
          <cell r="DI9">
            <v>168267.12</v>
          </cell>
          <cell r="DJ9">
            <v>225019.2</v>
          </cell>
          <cell r="DK9">
            <v>257746.44</v>
          </cell>
          <cell r="DL9">
            <v>284211.06</v>
          </cell>
          <cell r="DM9">
            <v>273263.13</v>
          </cell>
          <cell r="DN9">
            <v>249214.98</v>
          </cell>
          <cell r="DO9">
            <v>152812.59</v>
          </cell>
          <cell r="DP9">
            <v>164685.15</v>
          </cell>
          <cell r="DQ9">
            <v>170699.13</v>
          </cell>
        </row>
        <row r="10">
          <cell r="A10">
            <v>54</v>
          </cell>
          <cell r="B10">
            <v>11268.05</v>
          </cell>
          <cell r="C10">
            <v>8681.5</v>
          </cell>
          <cell r="D10">
            <v>8592</v>
          </cell>
          <cell r="E10">
            <v>8323.5</v>
          </cell>
          <cell r="F10">
            <v>8672.5499999999993</v>
          </cell>
          <cell r="G10">
            <v>9397.5</v>
          </cell>
          <cell r="H10">
            <v>10748.95</v>
          </cell>
          <cell r="I10">
            <v>9683.9</v>
          </cell>
          <cell r="J10">
            <v>8493.5499999999993</v>
          </cell>
          <cell r="K10">
            <v>7992.35</v>
          </cell>
          <cell r="L10">
            <v>9836.0499999999993</v>
          </cell>
          <cell r="M10">
            <v>10668.4</v>
          </cell>
          <cell r="N10">
            <v>1578.78</v>
          </cell>
          <cell r="O10">
            <v>1326.39</v>
          </cell>
          <cell r="P10">
            <v>1326.39</v>
          </cell>
          <cell r="Q10">
            <v>1326.39</v>
          </cell>
          <cell r="R10">
            <v>1326.39</v>
          </cell>
          <cell r="S10">
            <v>1326.39</v>
          </cell>
          <cell r="T10">
            <v>1326.39</v>
          </cell>
          <cell r="U10">
            <v>1326.39</v>
          </cell>
          <cell r="V10">
            <v>1326.39</v>
          </cell>
          <cell r="W10">
            <v>1326.39</v>
          </cell>
          <cell r="X10">
            <v>1326.39</v>
          </cell>
          <cell r="Y10">
            <v>1321.02</v>
          </cell>
          <cell r="Z10">
            <v>1621.74</v>
          </cell>
          <cell r="AA10">
            <v>1363.98</v>
          </cell>
          <cell r="AB10">
            <v>1363.98</v>
          </cell>
          <cell r="AC10">
            <v>1363.98</v>
          </cell>
          <cell r="AD10">
            <v>1363.98</v>
          </cell>
          <cell r="AE10">
            <v>1363.98</v>
          </cell>
          <cell r="AF10">
            <v>1363.98</v>
          </cell>
          <cell r="AG10">
            <v>1363.98</v>
          </cell>
          <cell r="AH10">
            <v>1363.98</v>
          </cell>
          <cell r="AI10">
            <v>1363.98</v>
          </cell>
          <cell r="AJ10">
            <v>1363.98</v>
          </cell>
          <cell r="AK10">
            <v>1363.98</v>
          </cell>
          <cell r="AL10">
            <v>1670.07</v>
          </cell>
          <cell r="AM10">
            <v>1406.94</v>
          </cell>
          <cell r="AN10">
            <v>1406.94</v>
          </cell>
          <cell r="AO10">
            <v>1406.94</v>
          </cell>
          <cell r="AP10">
            <v>1406.94</v>
          </cell>
          <cell r="AQ10">
            <v>1406.94</v>
          </cell>
          <cell r="AR10">
            <v>1406.94</v>
          </cell>
          <cell r="AS10">
            <v>1406.94</v>
          </cell>
          <cell r="AT10">
            <v>1406.94</v>
          </cell>
          <cell r="AU10">
            <v>1406.94</v>
          </cell>
          <cell r="AV10">
            <v>1406.94</v>
          </cell>
          <cell r="AW10">
            <v>1401.57</v>
          </cell>
          <cell r="AX10">
            <v>1723.77</v>
          </cell>
          <cell r="AY10">
            <v>1444.53</v>
          </cell>
          <cell r="AZ10">
            <v>1444.53</v>
          </cell>
          <cell r="BA10">
            <v>1444.53</v>
          </cell>
          <cell r="BB10">
            <v>1444.53</v>
          </cell>
          <cell r="BC10">
            <v>1444.53</v>
          </cell>
          <cell r="BD10">
            <v>1444.53</v>
          </cell>
          <cell r="BE10">
            <v>1444.53</v>
          </cell>
          <cell r="BF10">
            <v>1444.53</v>
          </cell>
          <cell r="BG10">
            <v>1444.53</v>
          </cell>
          <cell r="BH10">
            <v>1444.53</v>
          </cell>
          <cell r="BI10">
            <v>1444.53</v>
          </cell>
          <cell r="BJ10">
            <v>1772.1</v>
          </cell>
          <cell r="BK10">
            <v>1487.49</v>
          </cell>
          <cell r="BL10">
            <v>1487.49</v>
          </cell>
          <cell r="BM10">
            <v>1487.49</v>
          </cell>
          <cell r="BN10">
            <v>1487.49</v>
          </cell>
          <cell r="BO10">
            <v>1487.49</v>
          </cell>
          <cell r="BP10">
            <v>1487.49</v>
          </cell>
          <cell r="BQ10">
            <v>1487.49</v>
          </cell>
          <cell r="BR10">
            <v>1487.49</v>
          </cell>
          <cell r="BS10">
            <v>1487.49</v>
          </cell>
          <cell r="BT10">
            <v>1487.49</v>
          </cell>
          <cell r="BU10">
            <v>1487.49</v>
          </cell>
          <cell r="BV10">
            <v>1825.8</v>
          </cell>
          <cell r="BW10">
            <v>1535.82</v>
          </cell>
          <cell r="BX10">
            <v>1535.82</v>
          </cell>
          <cell r="BY10">
            <v>1535.82</v>
          </cell>
          <cell r="BZ10">
            <v>1535.82</v>
          </cell>
          <cell r="CA10">
            <v>1535.82</v>
          </cell>
          <cell r="CB10">
            <v>1535.82</v>
          </cell>
          <cell r="CC10">
            <v>1535.82</v>
          </cell>
          <cell r="CD10">
            <v>1535.82</v>
          </cell>
          <cell r="CE10">
            <v>1535.82</v>
          </cell>
          <cell r="CF10">
            <v>1535.82</v>
          </cell>
          <cell r="CG10">
            <v>1535.82</v>
          </cell>
          <cell r="CH10">
            <v>1884.87</v>
          </cell>
          <cell r="CI10">
            <v>1578.78</v>
          </cell>
          <cell r="CJ10">
            <v>1578.78</v>
          </cell>
          <cell r="CK10">
            <v>1578.78</v>
          </cell>
          <cell r="CL10">
            <v>1578.78</v>
          </cell>
          <cell r="CM10">
            <v>1578.78</v>
          </cell>
          <cell r="CN10">
            <v>1578.78</v>
          </cell>
          <cell r="CO10">
            <v>1578.78</v>
          </cell>
          <cell r="CP10">
            <v>1578.78</v>
          </cell>
          <cell r="CQ10">
            <v>1578.78</v>
          </cell>
          <cell r="CR10">
            <v>1578.78</v>
          </cell>
          <cell r="CS10">
            <v>1578.78</v>
          </cell>
          <cell r="CT10">
            <v>1938.57</v>
          </cell>
          <cell r="CU10">
            <v>1627.11</v>
          </cell>
          <cell r="CV10">
            <v>1627.11</v>
          </cell>
          <cell r="CW10">
            <v>1627.11</v>
          </cell>
          <cell r="CX10">
            <v>1627.11</v>
          </cell>
          <cell r="CY10">
            <v>1627.11</v>
          </cell>
          <cell r="CZ10">
            <v>1627.11</v>
          </cell>
          <cell r="DA10">
            <v>1627.11</v>
          </cell>
          <cell r="DB10">
            <v>1627.11</v>
          </cell>
          <cell r="DC10">
            <v>1627.11</v>
          </cell>
          <cell r="DD10">
            <v>1627.11</v>
          </cell>
          <cell r="DE10">
            <v>1627.11</v>
          </cell>
          <cell r="DF10">
            <v>1938.57</v>
          </cell>
          <cell r="DG10">
            <v>1627.11</v>
          </cell>
          <cell r="DH10">
            <v>1627.11</v>
          </cell>
          <cell r="DI10">
            <v>1627.11</v>
          </cell>
          <cell r="DJ10">
            <v>1627.11</v>
          </cell>
          <cell r="DK10">
            <v>1627.11</v>
          </cell>
          <cell r="DL10">
            <v>1627.11</v>
          </cell>
          <cell r="DM10">
            <v>1627.11</v>
          </cell>
          <cell r="DN10">
            <v>1627.11</v>
          </cell>
          <cell r="DO10">
            <v>1627.11</v>
          </cell>
          <cell r="DP10">
            <v>1627.11</v>
          </cell>
          <cell r="DQ10">
            <v>1627.11</v>
          </cell>
        </row>
        <row r="11">
          <cell r="A11">
            <v>55</v>
          </cell>
          <cell r="B11">
            <v>7482.2</v>
          </cell>
          <cell r="C11">
            <v>6014.4</v>
          </cell>
          <cell r="D11">
            <v>5808.55</v>
          </cell>
          <cell r="E11">
            <v>5191</v>
          </cell>
          <cell r="F11">
            <v>5029.8999999999996</v>
          </cell>
          <cell r="G11">
            <v>5557.95</v>
          </cell>
          <cell r="H11">
            <v>6291.85</v>
          </cell>
          <cell r="I11">
            <v>6479.8</v>
          </cell>
          <cell r="J11">
            <v>5316.3</v>
          </cell>
          <cell r="K11">
            <v>5334.2</v>
          </cell>
          <cell r="L11">
            <v>6461.9</v>
          </cell>
          <cell r="M11">
            <v>6998.9</v>
          </cell>
          <cell r="N11">
            <v>11366.5</v>
          </cell>
          <cell r="O11">
            <v>8753.1</v>
          </cell>
          <cell r="P11">
            <v>8663.6</v>
          </cell>
          <cell r="Q11">
            <v>8395.1</v>
          </cell>
          <cell r="R11">
            <v>8753.1</v>
          </cell>
          <cell r="S11">
            <v>9487</v>
          </cell>
          <cell r="T11">
            <v>10838.45</v>
          </cell>
          <cell r="U11">
            <v>9773.4</v>
          </cell>
          <cell r="V11">
            <v>8565.15</v>
          </cell>
          <cell r="W11">
            <v>8063.95</v>
          </cell>
          <cell r="X11">
            <v>9925.5499999999993</v>
          </cell>
          <cell r="Y11">
            <v>10766.85</v>
          </cell>
          <cell r="Z11">
            <v>11473.9</v>
          </cell>
          <cell r="AA11">
            <v>8833.65</v>
          </cell>
          <cell r="AB11">
            <v>8744.15</v>
          </cell>
          <cell r="AC11">
            <v>8475.65</v>
          </cell>
          <cell r="AD11">
            <v>8833.65</v>
          </cell>
          <cell r="AE11">
            <v>9567.5499999999993</v>
          </cell>
          <cell r="AF11">
            <v>10936.9</v>
          </cell>
          <cell r="AG11">
            <v>9853.9500000000007</v>
          </cell>
          <cell r="AH11">
            <v>8645.7000000000007</v>
          </cell>
          <cell r="AI11">
            <v>8135.55</v>
          </cell>
          <cell r="AJ11">
            <v>10015.049999999999</v>
          </cell>
          <cell r="AK11">
            <v>10865.3</v>
          </cell>
          <cell r="AL11">
            <v>11572.35</v>
          </cell>
          <cell r="AM11">
            <v>8914.2000000000007</v>
          </cell>
          <cell r="AN11">
            <v>8824.7000000000007</v>
          </cell>
          <cell r="AO11">
            <v>8547.25</v>
          </cell>
          <cell r="AP11">
            <v>8914.2000000000007</v>
          </cell>
          <cell r="AQ11">
            <v>9657.0499999999993</v>
          </cell>
          <cell r="AR11">
            <v>11035.35</v>
          </cell>
          <cell r="AS11">
            <v>9943.4500000000007</v>
          </cell>
          <cell r="AT11">
            <v>8726.25</v>
          </cell>
          <cell r="AU11">
            <v>8216.1</v>
          </cell>
          <cell r="AV11">
            <v>10104.549999999999</v>
          </cell>
          <cell r="AW11">
            <v>10963.75</v>
          </cell>
          <cell r="AX11">
            <v>11679.75</v>
          </cell>
          <cell r="AY11">
            <v>8994.75</v>
          </cell>
          <cell r="AZ11">
            <v>8905.25</v>
          </cell>
          <cell r="BA11">
            <v>8627.7999999999993</v>
          </cell>
          <cell r="BB11">
            <v>8994.75</v>
          </cell>
          <cell r="BC11">
            <v>9746.5499999999993</v>
          </cell>
          <cell r="BD11">
            <v>11133.8</v>
          </cell>
          <cell r="BE11">
            <v>10032.950000000001</v>
          </cell>
          <cell r="BF11">
            <v>8797.85</v>
          </cell>
          <cell r="BG11">
            <v>8287.7000000000007</v>
          </cell>
          <cell r="BH11">
            <v>10194.049999999999</v>
          </cell>
          <cell r="BI11">
            <v>11062.2</v>
          </cell>
          <cell r="BJ11">
            <v>11787.15</v>
          </cell>
          <cell r="BK11">
            <v>9075.2999999999993</v>
          </cell>
          <cell r="BL11">
            <v>8985.7999999999993</v>
          </cell>
          <cell r="BM11">
            <v>8699.4</v>
          </cell>
          <cell r="BN11">
            <v>9075.2999999999993</v>
          </cell>
          <cell r="BO11">
            <v>9827.1</v>
          </cell>
          <cell r="BP11">
            <v>11241.2</v>
          </cell>
          <cell r="BQ11">
            <v>10122.450000000001</v>
          </cell>
          <cell r="BR11">
            <v>8878.4</v>
          </cell>
          <cell r="BS11">
            <v>8359.2999999999993</v>
          </cell>
          <cell r="BT11">
            <v>10283.549999999999</v>
          </cell>
          <cell r="BU11">
            <v>11160.65</v>
          </cell>
          <cell r="BV11">
            <v>11885.6</v>
          </cell>
          <cell r="BW11">
            <v>9155.85</v>
          </cell>
          <cell r="BX11">
            <v>9066.35</v>
          </cell>
          <cell r="BY11">
            <v>8779.9500000000007</v>
          </cell>
          <cell r="BZ11">
            <v>9155.85</v>
          </cell>
          <cell r="CA11">
            <v>9916.6</v>
          </cell>
          <cell r="CB11">
            <v>11339.65</v>
          </cell>
          <cell r="CC11">
            <v>10220.9</v>
          </cell>
          <cell r="CD11">
            <v>8958.9500000000007</v>
          </cell>
          <cell r="CE11">
            <v>8439.85</v>
          </cell>
          <cell r="CF11">
            <v>10382</v>
          </cell>
          <cell r="CG11">
            <v>11259.1</v>
          </cell>
          <cell r="CH11">
            <v>11993</v>
          </cell>
          <cell r="CI11">
            <v>9245.35</v>
          </cell>
          <cell r="CJ11">
            <v>9146.9</v>
          </cell>
          <cell r="CK11">
            <v>8860.5</v>
          </cell>
          <cell r="CL11">
            <v>9236.4</v>
          </cell>
          <cell r="CM11">
            <v>10006.1</v>
          </cell>
          <cell r="CN11">
            <v>11438.1</v>
          </cell>
          <cell r="CO11">
            <v>10310.4</v>
          </cell>
          <cell r="CP11">
            <v>9039.5</v>
          </cell>
          <cell r="CQ11">
            <v>8511.4500000000007</v>
          </cell>
          <cell r="CR11">
            <v>10471.5</v>
          </cell>
          <cell r="CS11">
            <v>11357.55</v>
          </cell>
          <cell r="CT11">
            <v>12100.4</v>
          </cell>
          <cell r="CU11">
            <v>9325.9</v>
          </cell>
          <cell r="CV11">
            <v>9227.4500000000007</v>
          </cell>
          <cell r="CW11">
            <v>8941.0499999999993</v>
          </cell>
          <cell r="CX11">
            <v>9316.9500000000007</v>
          </cell>
          <cell r="CY11">
            <v>10095.6</v>
          </cell>
          <cell r="CZ11">
            <v>11545.5</v>
          </cell>
          <cell r="DA11">
            <v>10399.9</v>
          </cell>
          <cell r="DB11">
            <v>9120.0499999999993</v>
          </cell>
          <cell r="DC11">
            <v>8592</v>
          </cell>
          <cell r="DD11">
            <v>10561</v>
          </cell>
          <cell r="DE11">
            <v>11464.95</v>
          </cell>
          <cell r="DF11">
            <v>12216.75</v>
          </cell>
          <cell r="DG11">
            <v>9406.4500000000007</v>
          </cell>
          <cell r="DH11">
            <v>9308</v>
          </cell>
          <cell r="DI11">
            <v>9021.6</v>
          </cell>
          <cell r="DJ11">
            <v>9406.4500000000007</v>
          </cell>
          <cell r="DK11">
            <v>10194.049999999999</v>
          </cell>
          <cell r="DL11">
            <v>11643.95</v>
          </cell>
          <cell r="DM11">
            <v>10498.35</v>
          </cell>
          <cell r="DN11">
            <v>9200.6</v>
          </cell>
          <cell r="DO11">
            <v>8663.6</v>
          </cell>
          <cell r="DP11">
            <v>10659.45</v>
          </cell>
          <cell r="DQ11">
            <v>11563.4</v>
          </cell>
        </row>
        <row r="12">
          <cell r="A12">
            <v>56</v>
          </cell>
          <cell r="B12">
            <v>2439.7800000000002</v>
          </cell>
          <cell r="C12">
            <v>1965.81</v>
          </cell>
          <cell r="D12">
            <v>1973.58</v>
          </cell>
          <cell r="E12">
            <v>1802.64</v>
          </cell>
          <cell r="F12">
            <v>1616.16</v>
          </cell>
          <cell r="G12">
            <v>1600.62</v>
          </cell>
          <cell r="H12">
            <v>1476.3</v>
          </cell>
          <cell r="I12">
            <v>1522.92</v>
          </cell>
          <cell r="J12">
            <v>1701.63</v>
          </cell>
          <cell r="K12">
            <v>1748.25</v>
          </cell>
          <cell r="L12">
            <v>1926.96</v>
          </cell>
          <cell r="M12">
            <v>1981.35</v>
          </cell>
          <cell r="N12">
            <v>7482.2</v>
          </cell>
          <cell r="O12">
            <v>6014.4</v>
          </cell>
          <cell r="P12">
            <v>5808.55</v>
          </cell>
          <cell r="Q12">
            <v>5191</v>
          </cell>
          <cell r="R12">
            <v>5029.8999999999996</v>
          </cell>
          <cell r="S12">
            <v>5557.95</v>
          </cell>
          <cell r="T12">
            <v>6291.85</v>
          </cell>
          <cell r="U12">
            <v>6479.8</v>
          </cell>
          <cell r="V12">
            <v>5316.3</v>
          </cell>
          <cell r="W12">
            <v>5334.2</v>
          </cell>
          <cell r="X12">
            <v>6461.9</v>
          </cell>
          <cell r="Y12">
            <v>6998.9</v>
          </cell>
          <cell r="Z12">
            <v>7482.2</v>
          </cell>
          <cell r="AA12">
            <v>6014.4</v>
          </cell>
          <cell r="AB12">
            <v>5808.55</v>
          </cell>
          <cell r="AC12">
            <v>5191</v>
          </cell>
          <cell r="AD12">
            <v>5029.8999999999996</v>
          </cell>
          <cell r="AE12">
            <v>5557.95</v>
          </cell>
          <cell r="AF12">
            <v>6291.85</v>
          </cell>
          <cell r="AG12">
            <v>6479.8</v>
          </cell>
          <cell r="AH12">
            <v>5316.3</v>
          </cell>
          <cell r="AI12">
            <v>5334.2</v>
          </cell>
          <cell r="AJ12">
            <v>6461.9</v>
          </cell>
          <cell r="AK12">
            <v>6998.9</v>
          </cell>
          <cell r="AL12">
            <v>7482.2</v>
          </cell>
          <cell r="AM12">
            <v>6014.4</v>
          </cell>
          <cell r="AN12">
            <v>5808.55</v>
          </cell>
          <cell r="AO12">
            <v>5191</v>
          </cell>
          <cell r="AP12">
            <v>5029.8999999999996</v>
          </cell>
          <cell r="AQ12">
            <v>5557.95</v>
          </cell>
          <cell r="AR12">
            <v>6291.85</v>
          </cell>
          <cell r="AS12">
            <v>6479.8</v>
          </cell>
          <cell r="AT12">
            <v>5316.3</v>
          </cell>
          <cell r="AU12">
            <v>5334.2</v>
          </cell>
          <cell r="AV12">
            <v>6461.9</v>
          </cell>
          <cell r="AW12">
            <v>6998.9</v>
          </cell>
          <cell r="AX12">
            <v>7482.2</v>
          </cell>
          <cell r="AY12">
            <v>6014.4</v>
          </cell>
          <cell r="AZ12">
            <v>5808.55</v>
          </cell>
          <cell r="BA12">
            <v>5191</v>
          </cell>
          <cell r="BB12">
            <v>5029.8999999999996</v>
          </cell>
          <cell r="BC12">
            <v>5557.95</v>
          </cell>
          <cell r="BD12">
            <v>6291.85</v>
          </cell>
          <cell r="BE12">
            <v>6479.8</v>
          </cell>
          <cell r="BF12">
            <v>5316.3</v>
          </cell>
          <cell r="BG12">
            <v>5334.2</v>
          </cell>
          <cell r="BH12">
            <v>6461.9</v>
          </cell>
          <cell r="BI12">
            <v>6998.9</v>
          </cell>
          <cell r="BJ12">
            <v>7482.2</v>
          </cell>
          <cell r="BK12">
            <v>6014.4</v>
          </cell>
          <cell r="BL12">
            <v>5808.55</v>
          </cell>
          <cell r="BM12">
            <v>5191</v>
          </cell>
          <cell r="BN12">
            <v>5029.8999999999996</v>
          </cell>
          <cell r="BO12">
            <v>5557.95</v>
          </cell>
          <cell r="BP12">
            <v>6291.85</v>
          </cell>
          <cell r="BQ12">
            <v>6479.8</v>
          </cell>
          <cell r="BR12">
            <v>5316.3</v>
          </cell>
          <cell r="BS12">
            <v>5334.2</v>
          </cell>
          <cell r="BT12">
            <v>6461.9</v>
          </cell>
          <cell r="BU12">
            <v>6998.9</v>
          </cell>
          <cell r="BV12">
            <v>7482.2</v>
          </cell>
          <cell r="BW12">
            <v>6014.4</v>
          </cell>
          <cell r="BX12">
            <v>5808.55</v>
          </cell>
          <cell r="BY12">
            <v>5191</v>
          </cell>
          <cell r="BZ12">
            <v>5029.8999999999996</v>
          </cell>
          <cell r="CA12">
            <v>5557.95</v>
          </cell>
          <cell r="CB12">
            <v>6291.85</v>
          </cell>
          <cell r="CC12">
            <v>6479.8</v>
          </cell>
          <cell r="CD12">
            <v>5316.3</v>
          </cell>
          <cell r="CE12">
            <v>5334.2</v>
          </cell>
          <cell r="CF12">
            <v>6461.9</v>
          </cell>
          <cell r="CG12">
            <v>6998.9</v>
          </cell>
          <cell r="CH12">
            <v>7482.2</v>
          </cell>
          <cell r="CI12">
            <v>6014.4</v>
          </cell>
          <cell r="CJ12">
            <v>5808.55</v>
          </cell>
          <cell r="CK12">
            <v>5191</v>
          </cell>
          <cell r="CL12">
            <v>5029.8999999999996</v>
          </cell>
          <cell r="CM12">
            <v>5557.95</v>
          </cell>
          <cell r="CN12">
            <v>6291.85</v>
          </cell>
          <cell r="CO12">
            <v>6479.8</v>
          </cell>
          <cell r="CP12">
            <v>5316.3</v>
          </cell>
          <cell r="CQ12">
            <v>5334.2</v>
          </cell>
          <cell r="CR12">
            <v>6461.9</v>
          </cell>
          <cell r="CS12">
            <v>6998.9</v>
          </cell>
          <cell r="CT12">
            <v>7482.2</v>
          </cell>
          <cell r="CU12">
            <v>6014.4</v>
          </cell>
          <cell r="CV12">
            <v>5808.55</v>
          </cell>
          <cell r="CW12">
            <v>5191</v>
          </cell>
          <cell r="CX12">
            <v>5029.8999999999996</v>
          </cell>
          <cell r="CY12">
            <v>5557.95</v>
          </cell>
          <cell r="CZ12">
            <v>6291.85</v>
          </cell>
          <cell r="DA12">
            <v>6479.8</v>
          </cell>
          <cell r="DB12">
            <v>5316.3</v>
          </cell>
          <cell r="DC12">
            <v>5334.2</v>
          </cell>
          <cell r="DD12">
            <v>6461.9</v>
          </cell>
          <cell r="DE12">
            <v>6998.9</v>
          </cell>
          <cell r="DF12">
            <v>7482.2</v>
          </cell>
          <cell r="DG12">
            <v>6014.4</v>
          </cell>
          <cell r="DH12">
            <v>5808.55</v>
          </cell>
          <cell r="DI12">
            <v>5191</v>
          </cell>
          <cell r="DJ12">
            <v>5029.8999999999996</v>
          </cell>
          <cell r="DK12">
            <v>5557.95</v>
          </cell>
          <cell r="DL12">
            <v>6291.85</v>
          </cell>
          <cell r="DM12">
            <v>6479.8</v>
          </cell>
          <cell r="DN12">
            <v>5316.3</v>
          </cell>
          <cell r="DO12">
            <v>5334.2</v>
          </cell>
          <cell r="DP12">
            <v>6461.9</v>
          </cell>
          <cell r="DQ12">
            <v>6998.9</v>
          </cell>
        </row>
        <row r="13">
          <cell r="A13">
            <v>57</v>
          </cell>
          <cell r="B13">
            <v>12525.24</v>
          </cell>
          <cell r="C13">
            <v>10349.64</v>
          </cell>
          <cell r="D13">
            <v>10116.540000000001</v>
          </cell>
          <cell r="E13">
            <v>9292.92</v>
          </cell>
          <cell r="F13">
            <v>9386.16</v>
          </cell>
          <cell r="G13">
            <v>9331.77</v>
          </cell>
          <cell r="H13">
            <v>10652.67</v>
          </cell>
          <cell r="I13">
            <v>11577.3</v>
          </cell>
          <cell r="J13">
            <v>10466.19</v>
          </cell>
          <cell r="K13">
            <v>9937.83</v>
          </cell>
          <cell r="L13">
            <v>11064.48</v>
          </cell>
          <cell r="M13">
            <v>11724.93</v>
          </cell>
          <cell r="N13">
            <v>2455.3200000000002</v>
          </cell>
          <cell r="O13">
            <v>1981.35</v>
          </cell>
          <cell r="P13">
            <v>1981.35</v>
          </cell>
          <cell r="Q13">
            <v>1818.18</v>
          </cell>
          <cell r="R13">
            <v>1623.93</v>
          </cell>
          <cell r="S13">
            <v>1616.16</v>
          </cell>
          <cell r="T13">
            <v>1484.07</v>
          </cell>
          <cell r="U13">
            <v>1530.69</v>
          </cell>
          <cell r="V13">
            <v>1709.4</v>
          </cell>
          <cell r="W13">
            <v>1763.79</v>
          </cell>
          <cell r="X13">
            <v>1934.73</v>
          </cell>
          <cell r="Y13">
            <v>1989.12</v>
          </cell>
          <cell r="Z13">
            <v>2470.86</v>
          </cell>
          <cell r="AA13">
            <v>1989.12</v>
          </cell>
          <cell r="AB13">
            <v>1996.89</v>
          </cell>
          <cell r="AC13">
            <v>1825.95</v>
          </cell>
          <cell r="AD13">
            <v>1639.47</v>
          </cell>
          <cell r="AE13">
            <v>1623.93</v>
          </cell>
          <cell r="AF13">
            <v>1491.84</v>
          </cell>
          <cell r="AG13">
            <v>1538.46</v>
          </cell>
          <cell r="AH13">
            <v>1724.94</v>
          </cell>
          <cell r="AI13">
            <v>1771.56</v>
          </cell>
          <cell r="AJ13">
            <v>1950.27</v>
          </cell>
          <cell r="AK13">
            <v>2004.66</v>
          </cell>
          <cell r="AL13">
            <v>2486.4</v>
          </cell>
          <cell r="AM13">
            <v>2004.66</v>
          </cell>
          <cell r="AN13">
            <v>2012.43</v>
          </cell>
          <cell r="AO13">
            <v>1841.49</v>
          </cell>
          <cell r="AP13">
            <v>1647.24</v>
          </cell>
          <cell r="AQ13">
            <v>1631.7</v>
          </cell>
          <cell r="AR13">
            <v>1507.38</v>
          </cell>
          <cell r="AS13">
            <v>1546.23</v>
          </cell>
          <cell r="AT13">
            <v>1732.71</v>
          </cell>
          <cell r="AU13">
            <v>1779.33</v>
          </cell>
          <cell r="AV13">
            <v>1958.04</v>
          </cell>
          <cell r="AW13">
            <v>2012.43</v>
          </cell>
          <cell r="AX13">
            <v>2494.17</v>
          </cell>
          <cell r="AY13">
            <v>2012.43</v>
          </cell>
          <cell r="AZ13">
            <v>2020.2</v>
          </cell>
          <cell r="BA13">
            <v>1849.26</v>
          </cell>
          <cell r="BB13">
            <v>1655.01</v>
          </cell>
          <cell r="BC13">
            <v>1639.47</v>
          </cell>
          <cell r="BD13">
            <v>1515.15</v>
          </cell>
          <cell r="BE13">
            <v>1554</v>
          </cell>
          <cell r="BF13">
            <v>1740.48</v>
          </cell>
          <cell r="BG13">
            <v>1794.87</v>
          </cell>
          <cell r="BH13">
            <v>1973.58</v>
          </cell>
          <cell r="BI13">
            <v>2027.97</v>
          </cell>
          <cell r="BJ13">
            <v>2509.71</v>
          </cell>
          <cell r="BK13">
            <v>2027.97</v>
          </cell>
          <cell r="BL13">
            <v>2035.74</v>
          </cell>
          <cell r="BM13">
            <v>1864.8</v>
          </cell>
          <cell r="BN13">
            <v>1662.78</v>
          </cell>
          <cell r="BO13">
            <v>1655.01</v>
          </cell>
          <cell r="BP13">
            <v>1522.92</v>
          </cell>
          <cell r="BQ13">
            <v>1569.54</v>
          </cell>
          <cell r="BR13">
            <v>1756.02</v>
          </cell>
          <cell r="BS13">
            <v>1802.64</v>
          </cell>
          <cell r="BT13">
            <v>1981.35</v>
          </cell>
          <cell r="BU13">
            <v>2035.74</v>
          </cell>
          <cell r="BV13">
            <v>2525.25</v>
          </cell>
          <cell r="BW13">
            <v>2043.51</v>
          </cell>
          <cell r="BX13">
            <v>2043.51</v>
          </cell>
          <cell r="BY13">
            <v>1872.57</v>
          </cell>
          <cell r="BZ13">
            <v>1678.32</v>
          </cell>
          <cell r="CA13">
            <v>1662.78</v>
          </cell>
          <cell r="CB13">
            <v>1530.69</v>
          </cell>
          <cell r="CC13">
            <v>1577.31</v>
          </cell>
          <cell r="CD13">
            <v>1763.79</v>
          </cell>
          <cell r="CE13">
            <v>1810.41</v>
          </cell>
          <cell r="CF13">
            <v>1996.89</v>
          </cell>
          <cell r="CG13">
            <v>2051.2800000000002</v>
          </cell>
          <cell r="CH13">
            <v>2540.79</v>
          </cell>
          <cell r="CI13">
            <v>2051.2800000000002</v>
          </cell>
          <cell r="CJ13">
            <v>2059.0500000000002</v>
          </cell>
          <cell r="CK13">
            <v>1880.34</v>
          </cell>
          <cell r="CL13">
            <v>1686.09</v>
          </cell>
          <cell r="CM13">
            <v>1670.55</v>
          </cell>
          <cell r="CN13">
            <v>1538.46</v>
          </cell>
          <cell r="CO13">
            <v>1585.08</v>
          </cell>
          <cell r="CP13">
            <v>1771.56</v>
          </cell>
          <cell r="CQ13">
            <v>1825.95</v>
          </cell>
          <cell r="CR13">
            <v>2004.66</v>
          </cell>
          <cell r="CS13">
            <v>2066.8200000000002</v>
          </cell>
          <cell r="CT13">
            <v>2556.33</v>
          </cell>
          <cell r="CU13">
            <v>2066.8200000000002</v>
          </cell>
          <cell r="CV13">
            <v>2066.8200000000002</v>
          </cell>
          <cell r="CW13">
            <v>1895.88</v>
          </cell>
          <cell r="CX13">
            <v>1693.86</v>
          </cell>
          <cell r="CY13">
            <v>1686.09</v>
          </cell>
          <cell r="CZ13">
            <v>1546.23</v>
          </cell>
          <cell r="DA13">
            <v>1592.85</v>
          </cell>
          <cell r="DB13">
            <v>1787.1</v>
          </cell>
          <cell r="DC13">
            <v>1833.72</v>
          </cell>
          <cell r="DD13">
            <v>2020.2</v>
          </cell>
          <cell r="DE13">
            <v>2074.59</v>
          </cell>
          <cell r="DF13">
            <v>2571.87</v>
          </cell>
          <cell r="DG13">
            <v>2074.59</v>
          </cell>
          <cell r="DH13">
            <v>2082.36</v>
          </cell>
          <cell r="DI13">
            <v>1903.65</v>
          </cell>
          <cell r="DJ13">
            <v>1709.4</v>
          </cell>
          <cell r="DK13">
            <v>1693.86</v>
          </cell>
          <cell r="DL13">
            <v>1561.77</v>
          </cell>
          <cell r="DM13">
            <v>1600.62</v>
          </cell>
          <cell r="DN13">
            <v>1794.87</v>
          </cell>
          <cell r="DO13">
            <v>1849.26</v>
          </cell>
          <cell r="DP13">
            <v>2027.97</v>
          </cell>
          <cell r="DQ13">
            <v>2090.13</v>
          </cell>
        </row>
        <row r="14">
          <cell r="A14">
            <v>58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13395.48</v>
          </cell>
          <cell r="O14">
            <v>11072.25</v>
          </cell>
          <cell r="P14">
            <v>10823.61</v>
          </cell>
          <cell r="Q14">
            <v>9945.6</v>
          </cell>
          <cell r="R14">
            <v>10046.61</v>
          </cell>
          <cell r="S14">
            <v>9984.4500000000007</v>
          </cell>
          <cell r="T14">
            <v>11398.59</v>
          </cell>
          <cell r="U14">
            <v>12393.15</v>
          </cell>
          <cell r="V14">
            <v>11196.57</v>
          </cell>
          <cell r="W14">
            <v>10637.13</v>
          </cell>
          <cell r="X14">
            <v>11833.71</v>
          </cell>
          <cell r="Y14">
            <v>12548.55</v>
          </cell>
          <cell r="Z14">
            <v>14335.65</v>
          </cell>
          <cell r="AA14">
            <v>11841.48</v>
          </cell>
          <cell r="AB14">
            <v>11585.07</v>
          </cell>
          <cell r="AC14">
            <v>10644.9</v>
          </cell>
          <cell r="AD14">
            <v>10745.91</v>
          </cell>
          <cell r="AE14">
            <v>10683.75</v>
          </cell>
          <cell r="AF14">
            <v>12198.9</v>
          </cell>
          <cell r="AG14">
            <v>13255.62</v>
          </cell>
          <cell r="AH14">
            <v>11981.34</v>
          </cell>
          <cell r="AI14">
            <v>11383.05</v>
          </cell>
          <cell r="AJ14">
            <v>12665.1</v>
          </cell>
          <cell r="AK14">
            <v>13426.56</v>
          </cell>
          <cell r="AL14">
            <v>15337.98</v>
          </cell>
          <cell r="AM14">
            <v>12672.87</v>
          </cell>
          <cell r="AN14">
            <v>12393.15</v>
          </cell>
          <cell r="AO14">
            <v>11390.82</v>
          </cell>
          <cell r="AP14">
            <v>11499.6</v>
          </cell>
          <cell r="AQ14">
            <v>11429.67</v>
          </cell>
          <cell r="AR14">
            <v>13053.6</v>
          </cell>
          <cell r="AS14">
            <v>14188.02</v>
          </cell>
          <cell r="AT14">
            <v>12820.5</v>
          </cell>
          <cell r="AU14">
            <v>12175.59</v>
          </cell>
          <cell r="AV14">
            <v>13550.88</v>
          </cell>
          <cell r="AW14">
            <v>14358.96</v>
          </cell>
          <cell r="AX14">
            <v>16410.240000000002</v>
          </cell>
          <cell r="AY14">
            <v>13558.65</v>
          </cell>
          <cell r="AZ14">
            <v>13255.62</v>
          </cell>
          <cell r="BA14">
            <v>12183.36</v>
          </cell>
          <cell r="BB14">
            <v>12307.68</v>
          </cell>
          <cell r="BC14">
            <v>12229.98</v>
          </cell>
          <cell r="BD14">
            <v>13962.69</v>
          </cell>
          <cell r="BE14">
            <v>15174.81</v>
          </cell>
          <cell r="BF14">
            <v>13714.05</v>
          </cell>
          <cell r="BG14">
            <v>13030.29</v>
          </cell>
          <cell r="BH14">
            <v>14498.82</v>
          </cell>
          <cell r="BI14">
            <v>15369.06</v>
          </cell>
          <cell r="BJ14">
            <v>17560.2</v>
          </cell>
          <cell r="BK14">
            <v>14514.36</v>
          </cell>
          <cell r="BL14">
            <v>14188.02</v>
          </cell>
          <cell r="BM14">
            <v>13038.06</v>
          </cell>
          <cell r="BN14">
            <v>13170.15</v>
          </cell>
          <cell r="BO14">
            <v>13084.68</v>
          </cell>
          <cell r="BP14">
            <v>14941.71</v>
          </cell>
          <cell r="BQ14">
            <v>16239.3</v>
          </cell>
          <cell r="BR14">
            <v>14677.53</v>
          </cell>
          <cell r="BS14">
            <v>13939.38</v>
          </cell>
          <cell r="BT14">
            <v>15516.69</v>
          </cell>
          <cell r="BU14">
            <v>16441.32</v>
          </cell>
          <cell r="BV14">
            <v>18795.63</v>
          </cell>
          <cell r="BW14">
            <v>15524.46</v>
          </cell>
          <cell r="BX14">
            <v>15182.58</v>
          </cell>
          <cell r="BY14">
            <v>13947.15</v>
          </cell>
          <cell r="BZ14">
            <v>14087.01</v>
          </cell>
          <cell r="CA14">
            <v>14001.54</v>
          </cell>
          <cell r="CB14">
            <v>15982.89</v>
          </cell>
          <cell r="CC14">
            <v>17381.490000000002</v>
          </cell>
          <cell r="CD14">
            <v>15703.17</v>
          </cell>
          <cell r="CE14">
            <v>14918.4</v>
          </cell>
          <cell r="CF14">
            <v>16604.490000000002</v>
          </cell>
          <cell r="CG14">
            <v>17591.28</v>
          </cell>
          <cell r="CH14">
            <v>20108.759999999998</v>
          </cell>
          <cell r="CI14">
            <v>16612.259999999998</v>
          </cell>
          <cell r="CJ14">
            <v>16247.07</v>
          </cell>
          <cell r="CK14">
            <v>14926.17</v>
          </cell>
          <cell r="CL14">
            <v>15073.8</v>
          </cell>
          <cell r="CM14">
            <v>14980.56</v>
          </cell>
          <cell r="CN14">
            <v>17109.54</v>
          </cell>
          <cell r="CO14">
            <v>18593.61</v>
          </cell>
          <cell r="CP14">
            <v>16798.740000000002</v>
          </cell>
          <cell r="CQ14">
            <v>15959.58</v>
          </cell>
          <cell r="CR14">
            <v>17762.22</v>
          </cell>
          <cell r="CS14">
            <v>18826.71</v>
          </cell>
          <cell r="CT14">
            <v>21515.13</v>
          </cell>
          <cell r="CU14">
            <v>17777.759999999998</v>
          </cell>
          <cell r="CV14">
            <v>17381.490000000002</v>
          </cell>
          <cell r="CW14">
            <v>15967.35</v>
          </cell>
          <cell r="CX14">
            <v>16130.52</v>
          </cell>
          <cell r="CY14">
            <v>16029.51</v>
          </cell>
          <cell r="CZ14">
            <v>18306.12</v>
          </cell>
          <cell r="DA14">
            <v>19898.97</v>
          </cell>
          <cell r="DB14">
            <v>17979.78</v>
          </cell>
          <cell r="DC14">
            <v>17078.46</v>
          </cell>
          <cell r="DD14">
            <v>19005.419999999998</v>
          </cell>
          <cell r="DE14">
            <v>20147.61</v>
          </cell>
          <cell r="DF14">
            <v>23022.51</v>
          </cell>
          <cell r="DG14">
            <v>19020.96</v>
          </cell>
          <cell r="DH14">
            <v>18593.61</v>
          </cell>
          <cell r="DI14">
            <v>17086.23</v>
          </cell>
          <cell r="DJ14">
            <v>17257.169999999998</v>
          </cell>
          <cell r="DK14">
            <v>17148.39</v>
          </cell>
          <cell r="DL14">
            <v>19588.169999999998</v>
          </cell>
          <cell r="DM14">
            <v>21289.8</v>
          </cell>
          <cell r="DN14">
            <v>19238.52</v>
          </cell>
          <cell r="DO14">
            <v>18275.04</v>
          </cell>
          <cell r="DP14">
            <v>20334.09</v>
          </cell>
          <cell r="DQ14">
            <v>21553.98</v>
          </cell>
        </row>
        <row r="15">
          <cell r="A15">
            <v>140</v>
          </cell>
          <cell r="B15">
            <v>-697550</v>
          </cell>
          <cell r="C15">
            <v>-697550</v>
          </cell>
          <cell r="D15">
            <v>-697550</v>
          </cell>
          <cell r="E15">
            <v>-697550</v>
          </cell>
          <cell r="F15">
            <v>-697550</v>
          </cell>
          <cell r="G15">
            <v>-697550</v>
          </cell>
          <cell r="H15">
            <v>-697550</v>
          </cell>
          <cell r="I15">
            <v>-697550</v>
          </cell>
          <cell r="J15">
            <v>-697550</v>
          </cell>
          <cell r="K15">
            <v>-697550</v>
          </cell>
          <cell r="L15">
            <v>-697550</v>
          </cell>
          <cell r="M15">
            <v>-697550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</row>
        <row r="16">
          <cell r="A16">
            <v>166</v>
          </cell>
          <cell r="B16">
            <v>-962742</v>
          </cell>
          <cell r="C16">
            <v>-962742</v>
          </cell>
          <cell r="D16">
            <v>-962742</v>
          </cell>
          <cell r="E16">
            <v>-960190</v>
          </cell>
          <cell r="F16">
            <v>-960190</v>
          </cell>
          <cell r="G16">
            <v>-960190</v>
          </cell>
          <cell r="H16">
            <v>-949982</v>
          </cell>
          <cell r="I16">
            <v>-949982</v>
          </cell>
          <cell r="J16">
            <v>-960190</v>
          </cell>
          <cell r="K16">
            <v>-960190</v>
          </cell>
          <cell r="L16">
            <v>-960190</v>
          </cell>
          <cell r="M16">
            <v>-960190</v>
          </cell>
          <cell r="N16">
            <v>131950.14000000001</v>
          </cell>
          <cell r="O16">
            <v>96954.06</v>
          </cell>
          <cell r="P16">
            <v>91243.11</v>
          </cell>
          <cell r="Q16">
            <v>87824.31</v>
          </cell>
          <cell r="R16">
            <v>108523.59</v>
          </cell>
          <cell r="S16">
            <v>119160.72</v>
          </cell>
          <cell r="T16">
            <v>129813.39</v>
          </cell>
          <cell r="U16">
            <v>121382.94</v>
          </cell>
          <cell r="V16">
            <v>113970.36</v>
          </cell>
          <cell r="W16">
            <v>92750.49</v>
          </cell>
          <cell r="X16">
            <v>100885.68</v>
          </cell>
          <cell r="Y16">
            <v>104382.18</v>
          </cell>
          <cell r="Z16">
            <v>137093.88</v>
          </cell>
          <cell r="AA16">
            <v>100738.05</v>
          </cell>
          <cell r="AB16">
            <v>94801.77</v>
          </cell>
          <cell r="AC16">
            <v>91250.880000000005</v>
          </cell>
          <cell r="AD16">
            <v>112750.47</v>
          </cell>
          <cell r="AE16">
            <v>123807.18</v>
          </cell>
          <cell r="AF16">
            <v>134871.66</v>
          </cell>
          <cell r="AG16">
            <v>126114.87</v>
          </cell>
          <cell r="AH16">
            <v>118422.57</v>
          </cell>
          <cell r="AI16">
            <v>96371.31</v>
          </cell>
          <cell r="AJ16">
            <v>104825.07</v>
          </cell>
          <cell r="AK16">
            <v>108453.66</v>
          </cell>
          <cell r="AL16">
            <v>142439.64000000001</v>
          </cell>
          <cell r="AM16">
            <v>104669.67</v>
          </cell>
          <cell r="AN16">
            <v>98500.29</v>
          </cell>
          <cell r="AO16">
            <v>94809.54</v>
          </cell>
          <cell r="AP16">
            <v>117148.29</v>
          </cell>
          <cell r="AQ16">
            <v>128632.35</v>
          </cell>
          <cell r="AR16">
            <v>140131.95000000001</v>
          </cell>
          <cell r="AS16">
            <v>131033.28</v>
          </cell>
          <cell r="AT16">
            <v>123037.95</v>
          </cell>
          <cell r="AU16">
            <v>100124.22</v>
          </cell>
          <cell r="AV16">
            <v>108912.09</v>
          </cell>
          <cell r="AW16">
            <v>112688.31</v>
          </cell>
          <cell r="AX16">
            <v>147995.19</v>
          </cell>
          <cell r="AY16">
            <v>108748.92</v>
          </cell>
          <cell r="AZ16">
            <v>102338.67</v>
          </cell>
          <cell r="BA16">
            <v>98508.06</v>
          </cell>
          <cell r="BB16">
            <v>121717.05</v>
          </cell>
          <cell r="BC16">
            <v>133651.76999999999</v>
          </cell>
          <cell r="BD16">
            <v>145602.03</v>
          </cell>
          <cell r="BE16">
            <v>136145.94</v>
          </cell>
          <cell r="BF16">
            <v>127832.04</v>
          </cell>
          <cell r="BG16">
            <v>104032.53</v>
          </cell>
          <cell r="BH16">
            <v>113162.28</v>
          </cell>
          <cell r="BI16">
            <v>117078.36</v>
          </cell>
          <cell r="BJ16">
            <v>153768.29999999999</v>
          </cell>
          <cell r="BK16">
            <v>112991.34</v>
          </cell>
          <cell r="BL16">
            <v>106332.45</v>
          </cell>
          <cell r="BM16">
            <v>102346.44</v>
          </cell>
          <cell r="BN16">
            <v>126464.52</v>
          </cell>
          <cell r="BO16">
            <v>138865.44</v>
          </cell>
          <cell r="BP16">
            <v>151274.13</v>
          </cell>
          <cell r="BQ16">
            <v>141452.85</v>
          </cell>
          <cell r="BR16">
            <v>132820.38</v>
          </cell>
          <cell r="BS16">
            <v>108088.47</v>
          </cell>
          <cell r="BT16">
            <v>117575.64</v>
          </cell>
          <cell r="BU16">
            <v>121647.12</v>
          </cell>
          <cell r="BV16">
            <v>159766.74</v>
          </cell>
          <cell r="BW16">
            <v>117396.93</v>
          </cell>
          <cell r="BX16">
            <v>110473.86</v>
          </cell>
          <cell r="BY16">
            <v>106340.22</v>
          </cell>
          <cell r="BZ16">
            <v>131398.47</v>
          </cell>
          <cell r="CA16">
            <v>144281.13</v>
          </cell>
          <cell r="CB16">
            <v>157179.32999999999</v>
          </cell>
          <cell r="CC16">
            <v>146969.54999999999</v>
          </cell>
          <cell r="CD16">
            <v>138002.97</v>
          </cell>
          <cell r="CE16">
            <v>112307.58</v>
          </cell>
          <cell r="CF16">
            <v>122159.94</v>
          </cell>
          <cell r="CG16">
            <v>126394.59</v>
          </cell>
          <cell r="CH16">
            <v>165990.51</v>
          </cell>
          <cell r="CI16">
            <v>121973.46</v>
          </cell>
          <cell r="CJ16">
            <v>114786.21</v>
          </cell>
          <cell r="CK16">
            <v>110489.4</v>
          </cell>
          <cell r="CL16">
            <v>136526.67000000001</v>
          </cell>
          <cell r="CM16">
            <v>149906.60999999999</v>
          </cell>
          <cell r="CN16">
            <v>163309.85999999999</v>
          </cell>
          <cell r="CO16">
            <v>152703.81</v>
          </cell>
          <cell r="CP16">
            <v>143379.81</v>
          </cell>
          <cell r="CQ16">
            <v>116682.09</v>
          </cell>
          <cell r="CR16">
            <v>126922.95</v>
          </cell>
          <cell r="CS16">
            <v>131320.76999999999</v>
          </cell>
          <cell r="CT16">
            <v>172470.69</v>
          </cell>
          <cell r="CU16">
            <v>126736.47</v>
          </cell>
          <cell r="CV16">
            <v>119261.73</v>
          </cell>
          <cell r="CW16">
            <v>114793.98</v>
          </cell>
          <cell r="CX16">
            <v>141849.12</v>
          </cell>
          <cell r="CY16">
            <v>155749.65</v>
          </cell>
          <cell r="CZ16">
            <v>169673.49</v>
          </cell>
          <cell r="DA16">
            <v>158655.63</v>
          </cell>
          <cell r="DB16">
            <v>148974.21</v>
          </cell>
          <cell r="DC16">
            <v>121235.31</v>
          </cell>
          <cell r="DD16">
            <v>131872.44</v>
          </cell>
          <cell r="DE16">
            <v>136441.20000000001</v>
          </cell>
          <cell r="DF16">
            <v>179191.74</v>
          </cell>
          <cell r="DG16">
            <v>131678.19</v>
          </cell>
          <cell r="DH16">
            <v>123915.96</v>
          </cell>
          <cell r="DI16">
            <v>119269.5</v>
          </cell>
          <cell r="DJ16">
            <v>147381.35999999999</v>
          </cell>
          <cell r="DK16">
            <v>161825.79</v>
          </cell>
          <cell r="DL16">
            <v>176293.53</v>
          </cell>
          <cell r="DM16">
            <v>164840.54999999999</v>
          </cell>
          <cell r="DN16">
            <v>154786.17000000001</v>
          </cell>
          <cell r="DO16">
            <v>125967.24</v>
          </cell>
          <cell r="DP16">
            <v>137016.18</v>
          </cell>
          <cell r="DQ16">
            <v>141763.65</v>
          </cell>
        </row>
        <row r="17">
          <cell r="A17">
            <v>167</v>
          </cell>
          <cell r="B17">
            <v>-245843</v>
          </cell>
          <cell r="C17">
            <v>-245843</v>
          </cell>
          <cell r="D17">
            <v>-245843</v>
          </cell>
          <cell r="E17">
            <v>-244903</v>
          </cell>
          <cell r="F17">
            <v>-244903</v>
          </cell>
          <cell r="G17">
            <v>-244903</v>
          </cell>
          <cell r="H17">
            <v>-241143</v>
          </cell>
          <cell r="I17">
            <v>-241143</v>
          </cell>
          <cell r="J17">
            <v>-244903</v>
          </cell>
          <cell r="K17">
            <v>-244903</v>
          </cell>
          <cell r="L17">
            <v>-244903</v>
          </cell>
          <cell r="M17">
            <v>-244903</v>
          </cell>
          <cell r="N17">
            <v>-582399.93999999994</v>
          </cell>
          <cell r="O17">
            <v>-582399.93999999994</v>
          </cell>
          <cell r="P17">
            <v>-582399.93999999994</v>
          </cell>
          <cell r="Q17">
            <v>-582399.93999999994</v>
          </cell>
          <cell r="R17">
            <v>-582399.93999999994</v>
          </cell>
          <cell r="S17">
            <v>-582399.93999999994</v>
          </cell>
          <cell r="T17">
            <v>-582399.93999999994</v>
          </cell>
          <cell r="U17">
            <v>-582399.93999999994</v>
          </cell>
          <cell r="V17">
            <v>-582399.93999999994</v>
          </cell>
          <cell r="W17">
            <v>-582399.93999999994</v>
          </cell>
          <cell r="X17">
            <v>-582399.93999999994</v>
          </cell>
          <cell r="Y17">
            <v>-582399.93999999994</v>
          </cell>
          <cell r="Z17">
            <v>-506699.97</v>
          </cell>
          <cell r="AA17">
            <v>-506699.97</v>
          </cell>
          <cell r="AB17">
            <v>-506699.97</v>
          </cell>
          <cell r="AC17">
            <v>-506699.97</v>
          </cell>
          <cell r="AD17">
            <v>-506699.97</v>
          </cell>
          <cell r="AE17">
            <v>-506699.97</v>
          </cell>
          <cell r="AF17">
            <v>-506699.97</v>
          </cell>
          <cell r="AG17">
            <v>-506699.97</v>
          </cell>
          <cell r="AH17">
            <v>-506699.97</v>
          </cell>
          <cell r="AI17">
            <v>-506699.97</v>
          </cell>
          <cell r="AJ17">
            <v>-506699.97</v>
          </cell>
          <cell r="AK17">
            <v>-506699.97</v>
          </cell>
          <cell r="AL17">
            <v>-514199.94</v>
          </cell>
          <cell r="AM17">
            <v>-514199.94</v>
          </cell>
          <cell r="AN17">
            <v>-514199.94</v>
          </cell>
          <cell r="AO17">
            <v>-514199.94</v>
          </cell>
          <cell r="AP17">
            <v>-514199.94</v>
          </cell>
          <cell r="AQ17">
            <v>-514199.94</v>
          </cell>
          <cell r="AR17">
            <v>-514199.94</v>
          </cell>
          <cell r="AS17">
            <v>-514199.94</v>
          </cell>
          <cell r="AT17">
            <v>-514199.94</v>
          </cell>
          <cell r="AU17">
            <v>-514199.94</v>
          </cell>
          <cell r="AV17">
            <v>-514199.94</v>
          </cell>
          <cell r="AW17">
            <v>-514199.94</v>
          </cell>
          <cell r="AX17">
            <v>-522000</v>
          </cell>
          <cell r="AY17">
            <v>-522000</v>
          </cell>
          <cell r="AZ17">
            <v>-522000</v>
          </cell>
          <cell r="BA17">
            <v>-522000</v>
          </cell>
          <cell r="BB17">
            <v>-522000</v>
          </cell>
          <cell r="BC17">
            <v>-522000</v>
          </cell>
          <cell r="BD17">
            <v>-522000</v>
          </cell>
          <cell r="BE17">
            <v>-522000</v>
          </cell>
          <cell r="BF17">
            <v>-522000</v>
          </cell>
          <cell r="BG17">
            <v>-522000</v>
          </cell>
          <cell r="BH17">
            <v>-522000</v>
          </cell>
          <cell r="BI17">
            <v>-522000</v>
          </cell>
          <cell r="BJ17">
            <v>-529800</v>
          </cell>
          <cell r="BK17">
            <v>-529800</v>
          </cell>
          <cell r="BL17">
            <v>-529800</v>
          </cell>
          <cell r="BM17">
            <v>-529800</v>
          </cell>
          <cell r="BN17">
            <v>-529800</v>
          </cell>
          <cell r="BO17">
            <v>-529800</v>
          </cell>
          <cell r="BP17">
            <v>-529800</v>
          </cell>
          <cell r="BQ17">
            <v>-529800</v>
          </cell>
          <cell r="BR17">
            <v>-529800</v>
          </cell>
          <cell r="BS17">
            <v>-529800</v>
          </cell>
          <cell r="BT17">
            <v>-529800</v>
          </cell>
          <cell r="BU17">
            <v>-529800</v>
          </cell>
          <cell r="BV17">
            <v>-537600</v>
          </cell>
          <cell r="BW17">
            <v>-537600</v>
          </cell>
          <cell r="BX17">
            <v>-537600</v>
          </cell>
          <cell r="BY17">
            <v>-537600</v>
          </cell>
          <cell r="BZ17">
            <v>-537600</v>
          </cell>
          <cell r="CA17">
            <v>-537600</v>
          </cell>
          <cell r="CB17">
            <v>-537600</v>
          </cell>
          <cell r="CC17">
            <v>-537600</v>
          </cell>
          <cell r="CD17">
            <v>-537600</v>
          </cell>
          <cell r="CE17">
            <v>-537600</v>
          </cell>
          <cell r="CF17">
            <v>-537600</v>
          </cell>
          <cell r="CG17">
            <v>-537600</v>
          </cell>
          <cell r="CH17">
            <v>-545700</v>
          </cell>
          <cell r="CI17">
            <v>-545700</v>
          </cell>
          <cell r="CJ17">
            <v>-545700</v>
          </cell>
          <cell r="CK17">
            <v>-545700</v>
          </cell>
          <cell r="CL17">
            <v>-545700</v>
          </cell>
          <cell r="CM17">
            <v>-545700</v>
          </cell>
          <cell r="CN17">
            <v>-545700</v>
          </cell>
          <cell r="CO17">
            <v>-545700</v>
          </cell>
          <cell r="CP17">
            <v>-545700</v>
          </cell>
          <cell r="CQ17">
            <v>-545700</v>
          </cell>
          <cell r="CR17">
            <v>-545700</v>
          </cell>
          <cell r="CS17">
            <v>-545700</v>
          </cell>
          <cell r="CT17">
            <v>-553800</v>
          </cell>
          <cell r="CU17">
            <v>-553800</v>
          </cell>
          <cell r="CV17">
            <v>-553800</v>
          </cell>
          <cell r="CW17">
            <v>-553800</v>
          </cell>
          <cell r="CX17">
            <v>-553800</v>
          </cell>
          <cell r="CY17">
            <v>-553800</v>
          </cell>
          <cell r="CZ17">
            <v>-553800</v>
          </cell>
          <cell r="DA17">
            <v>-553800</v>
          </cell>
          <cell r="DB17">
            <v>-553800</v>
          </cell>
          <cell r="DC17">
            <v>-553800</v>
          </cell>
          <cell r="DD17">
            <v>-553800</v>
          </cell>
          <cell r="DE17">
            <v>-553800</v>
          </cell>
          <cell r="DF17">
            <v>-562200</v>
          </cell>
          <cell r="DG17">
            <v>-562200</v>
          </cell>
          <cell r="DH17">
            <v>-562200</v>
          </cell>
          <cell r="DI17">
            <v>-562200</v>
          </cell>
          <cell r="DJ17">
            <v>-562200</v>
          </cell>
          <cell r="DK17">
            <v>-562200</v>
          </cell>
          <cell r="DL17">
            <v>-562200</v>
          </cell>
          <cell r="DM17">
            <v>-562200</v>
          </cell>
          <cell r="DN17">
            <v>-562200</v>
          </cell>
          <cell r="DO17">
            <v>-562200</v>
          </cell>
          <cell r="DP17">
            <v>-562200</v>
          </cell>
          <cell r="DQ17">
            <v>-562200</v>
          </cell>
        </row>
        <row r="18">
          <cell r="A18">
            <v>168</v>
          </cell>
          <cell r="B18">
            <v>-341630</v>
          </cell>
          <cell r="C18">
            <v>-341630</v>
          </cell>
          <cell r="D18">
            <v>-341630</v>
          </cell>
          <cell r="E18">
            <v>-338940</v>
          </cell>
          <cell r="F18">
            <v>-338940</v>
          </cell>
          <cell r="G18">
            <v>-338940</v>
          </cell>
          <cell r="H18">
            <v>-336250</v>
          </cell>
          <cell r="I18">
            <v>-336250</v>
          </cell>
          <cell r="J18">
            <v>-338940</v>
          </cell>
          <cell r="K18">
            <v>-338940</v>
          </cell>
          <cell r="L18">
            <v>-504000</v>
          </cell>
          <cell r="M18">
            <v>-504000</v>
          </cell>
          <cell r="N18">
            <v>-960190</v>
          </cell>
          <cell r="O18">
            <v>-960190</v>
          </cell>
          <cell r="P18">
            <v>-960190</v>
          </cell>
          <cell r="Q18">
            <v>-960190</v>
          </cell>
          <cell r="R18">
            <v>-960190</v>
          </cell>
          <cell r="S18">
            <v>-960190</v>
          </cell>
          <cell r="T18">
            <v>-960190</v>
          </cell>
          <cell r="U18">
            <v>-960190</v>
          </cell>
          <cell r="V18">
            <v>-960190</v>
          </cell>
          <cell r="W18">
            <v>-1056209</v>
          </cell>
          <cell r="X18">
            <v>-1056209</v>
          </cell>
          <cell r="Y18">
            <v>-1056209</v>
          </cell>
          <cell r="Z18">
            <v>-1056209</v>
          </cell>
          <cell r="AA18">
            <v>-1056209</v>
          </cell>
          <cell r="AB18">
            <v>-1056209</v>
          </cell>
          <cell r="AC18">
            <v>-1056209</v>
          </cell>
          <cell r="AD18">
            <v>-1056209</v>
          </cell>
          <cell r="AE18">
            <v>-1056209</v>
          </cell>
          <cell r="AF18">
            <v>-1056209</v>
          </cell>
          <cell r="AG18">
            <v>-1056209</v>
          </cell>
          <cell r="AH18">
            <v>-1056209</v>
          </cell>
          <cell r="AI18">
            <v>-1056209</v>
          </cell>
          <cell r="AJ18">
            <v>-1056209</v>
          </cell>
          <cell r="AK18">
            <v>-1056209</v>
          </cell>
          <cell r="AL18">
            <v>-1056209</v>
          </cell>
          <cell r="AM18">
            <v>-1056209</v>
          </cell>
          <cell r="AN18">
            <v>-1056209</v>
          </cell>
          <cell r="AO18">
            <v>-1056209</v>
          </cell>
          <cell r="AP18">
            <v>-1056209</v>
          </cell>
          <cell r="AQ18">
            <v>-1056209</v>
          </cell>
          <cell r="AR18">
            <v>-1056209</v>
          </cell>
          <cell r="AS18">
            <v>-1056209</v>
          </cell>
          <cell r="AT18">
            <v>-1056209</v>
          </cell>
          <cell r="AU18">
            <v>-1109019.45</v>
          </cell>
          <cell r="AV18">
            <v>-1109019.45</v>
          </cell>
          <cell r="AW18">
            <v>-1109019.45</v>
          </cell>
          <cell r="AX18">
            <v>-1109019.45</v>
          </cell>
          <cell r="AY18">
            <v>-1109019.45</v>
          </cell>
          <cell r="AZ18">
            <v>-1109019.45</v>
          </cell>
          <cell r="BA18">
            <v>-1109019.45</v>
          </cell>
          <cell r="BB18">
            <v>-1109019.45</v>
          </cell>
          <cell r="BC18">
            <v>-1109019.45</v>
          </cell>
          <cell r="BD18">
            <v>-1109019.45</v>
          </cell>
          <cell r="BE18">
            <v>-1109019.45</v>
          </cell>
          <cell r="BF18">
            <v>-1109019.45</v>
          </cell>
          <cell r="BG18">
            <v>-1109019.45</v>
          </cell>
          <cell r="BH18">
            <v>-1109019.45</v>
          </cell>
          <cell r="BI18">
            <v>-1109019.45</v>
          </cell>
          <cell r="BJ18">
            <v>-1109019.45</v>
          </cell>
          <cell r="BK18">
            <v>-1109019.45</v>
          </cell>
          <cell r="BL18">
            <v>-1109019.45</v>
          </cell>
          <cell r="BM18">
            <v>-1109019.45</v>
          </cell>
          <cell r="BN18">
            <v>-1109019.45</v>
          </cell>
          <cell r="BO18">
            <v>-1109019.45</v>
          </cell>
          <cell r="BP18">
            <v>-1109019.45</v>
          </cell>
          <cell r="BQ18">
            <v>-1109019.45</v>
          </cell>
          <cell r="BR18">
            <v>-1109019.45</v>
          </cell>
          <cell r="BS18">
            <v>-1164470.4225000001</v>
          </cell>
          <cell r="BT18">
            <v>-1164470.4225000001</v>
          </cell>
          <cell r="BU18">
            <v>-1164470.4225000001</v>
          </cell>
          <cell r="BV18">
            <v>-1164470.4225000001</v>
          </cell>
          <cell r="BW18">
            <v>-1164470.4225000001</v>
          </cell>
          <cell r="BX18">
            <v>-1164470.4225000001</v>
          </cell>
          <cell r="BY18">
            <v>-1164470.4225000001</v>
          </cell>
          <cell r="BZ18">
            <v>-1164470.4225000001</v>
          </cell>
          <cell r="CA18">
            <v>-1164470.4225000001</v>
          </cell>
          <cell r="CB18">
            <v>-1164470.4225000001</v>
          </cell>
          <cell r="CC18">
            <v>-1164470.4225000001</v>
          </cell>
          <cell r="CD18">
            <v>-1164470.4225000001</v>
          </cell>
          <cell r="CE18">
            <v>-1164470.4225000001</v>
          </cell>
          <cell r="CF18">
            <v>-1164470.4225000001</v>
          </cell>
          <cell r="CG18">
            <v>-1164470.4225000001</v>
          </cell>
          <cell r="CH18">
            <v>-1164470.4225000001</v>
          </cell>
          <cell r="CI18">
            <v>-1164470.4225000001</v>
          </cell>
          <cell r="CJ18">
            <v>-1164470.4225000001</v>
          </cell>
          <cell r="CK18">
            <v>-1164470.4225000001</v>
          </cell>
          <cell r="CL18">
            <v>-1164470.4225000001</v>
          </cell>
          <cell r="CM18">
            <v>-1164470.4225000001</v>
          </cell>
          <cell r="CN18">
            <v>-1164470.4225000001</v>
          </cell>
          <cell r="CO18">
            <v>-1164470.4225000001</v>
          </cell>
          <cell r="CP18">
            <v>-1164470.4225000001</v>
          </cell>
          <cell r="CQ18">
            <v>-1222693.9436250001</v>
          </cell>
          <cell r="CR18">
            <v>-1222693.9436250001</v>
          </cell>
          <cell r="CS18">
            <v>-1222693.9436250001</v>
          </cell>
          <cell r="CT18">
            <v>-1222693.9436250001</v>
          </cell>
          <cell r="CU18">
            <v>-1222693.9436250001</v>
          </cell>
          <cell r="CV18">
            <v>-1222693.9436250001</v>
          </cell>
          <cell r="CW18">
            <v>-1222693.9436250001</v>
          </cell>
          <cell r="CX18">
            <v>-1222693.9436250001</v>
          </cell>
          <cell r="CY18">
            <v>-1222693.9436250001</v>
          </cell>
          <cell r="CZ18">
            <v>-1222693.9436250001</v>
          </cell>
          <cell r="DA18">
            <v>-1222693.9436250001</v>
          </cell>
          <cell r="DB18">
            <v>-1222693.9436250001</v>
          </cell>
          <cell r="DC18">
            <v>-1222693.9436250001</v>
          </cell>
          <cell r="DD18">
            <v>-1222693.9436250001</v>
          </cell>
          <cell r="DE18">
            <v>-1222693.9436250001</v>
          </cell>
          <cell r="DF18">
            <v>-1222693.9436250001</v>
          </cell>
          <cell r="DG18">
            <v>-1222693.9436250001</v>
          </cell>
          <cell r="DH18">
            <v>-1222693.9436250001</v>
          </cell>
          <cell r="DI18">
            <v>-1222693.9436250001</v>
          </cell>
          <cell r="DJ18">
            <v>-1222693.9436250001</v>
          </cell>
          <cell r="DK18">
            <v>-1222693.9436250001</v>
          </cell>
          <cell r="DL18">
            <v>-1222693.9436250001</v>
          </cell>
          <cell r="DM18">
            <v>-1222693.9436250001</v>
          </cell>
          <cell r="DN18">
            <v>-1222693.9436250001</v>
          </cell>
          <cell r="DO18">
            <v>-1283828.64080625</v>
          </cell>
          <cell r="DP18">
            <v>-1283828.64080625</v>
          </cell>
          <cell r="DQ18">
            <v>-1283828.64080625</v>
          </cell>
        </row>
        <row r="19">
          <cell r="A19">
            <v>169</v>
          </cell>
          <cell r="B19">
            <v>-334998</v>
          </cell>
          <cell r="C19">
            <v>-334998</v>
          </cell>
          <cell r="D19">
            <v>-334998</v>
          </cell>
          <cell r="E19">
            <v>-333614</v>
          </cell>
          <cell r="F19">
            <v>-333614</v>
          </cell>
          <cell r="G19">
            <v>-333614</v>
          </cell>
          <cell r="H19">
            <v>-328078</v>
          </cell>
          <cell r="I19">
            <v>-515194</v>
          </cell>
          <cell r="J19">
            <v>-334110</v>
          </cell>
          <cell r="K19">
            <v>-334110</v>
          </cell>
          <cell r="L19">
            <v>-334110</v>
          </cell>
          <cell r="M19">
            <v>-334110</v>
          </cell>
          <cell r="N19">
            <v>-245843</v>
          </cell>
          <cell r="O19">
            <v>-245843</v>
          </cell>
          <cell r="P19">
            <v>-245843</v>
          </cell>
          <cell r="Q19">
            <v>-245843</v>
          </cell>
          <cell r="R19">
            <v>-245843</v>
          </cell>
          <cell r="S19">
            <v>-245843</v>
          </cell>
          <cell r="T19">
            <v>-245843</v>
          </cell>
          <cell r="U19">
            <v>-245843</v>
          </cell>
          <cell r="V19">
            <v>-245843</v>
          </cell>
          <cell r="W19">
            <v>-270427.3</v>
          </cell>
          <cell r="X19">
            <v>-270427.3</v>
          </cell>
          <cell r="Y19">
            <v>-270427.3</v>
          </cell>
          <cell r="Z19">
            <v>-270427.3</v>
          </cell>
          <cell r="AA19">
            <v>-270427.3</v>
          </cell>
          <cell r="AB19">
            <v>-270427.3</v>
          </cell>
          <cell r="AC19">
            <v>-270427.3</v>
          </cell>
          <cell r="AD19">
            <v>-270427.3</v>
          </cell>
          <cell r="AE19">
            <v>-270427.3</v>
          </cell>
          <cell r="AF19">
            <v>-270427.3</v>
          </cell>
          <cell r="AG19">
            <v>-270427.3</v>
          </cell>
          <cell r="AH19">
            <v>-270427.3</v>
          </cell>
          <cell r="AI19">
            <v>-270427.3</v>
          </cell>
          <cell r="AJ19">
            <v>-270427.3</v>
          </cell>
          <cell r="AK19">
            <v>-270427.3</v>
          </cell>
          <cell r="AL19">
            <v>-270427.3</v>
          </cell>
          <cell r="AM19">
            <v>-270427.3</v>
          </cell>
          <cell r="AN19">
            <v>-270427.3</v>
          </cell>
          <cell r="AO19">
            <v>-270427.3</v>
          </cell>
          <cell r="AP19">
            <v>-270427.3</v>
          </cell>
          <cell r="AQ19">
            <v>-270427.3</v>
          </cell>
          <cell r="AR19">
            <v>-270427.3</v>
          </cell>
          <cell r="AS19">
            <v>-270427.3</v>
          </cell>
          <cell r="AT19">
            <v>-270427.3</v>
          </cell>
          <cell r="AU19">
            <v>-283948.66500000004</v>
          </cell>
          <cell r="AV19">
            <v>-283948.66500000004</v>
          </cell>
          <cell r="AW19">
            <v>-283948.66500000004</v>
          </cell>
          <cell r="AX19">
            <v>-283948.66500000004</v>
          </cell>
          <cell r="AY19">
            <v>-283948.66500000004</v>
          </cell>
          <cell r="AZ19">
            <v>-283948.66500000004</v>
          </cell>
          <cell r="BA19">
            <v>-283948.66500000004</v>
          </cell>
          <cell r="BB19">
            <v>-283948.66500000004</v>
          </cell>
          <cell r="BC19">
            <v>-283948.66500000004</v>
          </cell>
          <cell r="BD19">
            <v>-283948.66500000004</v>
          </cell>
          <cell r="BE19">
            <v>-283948.66500000004</v>
          </cell>
          <cell r="BF19">
            <v>-283948.66500000004</v>
          </cell>
          <cell r="BG19">
            <v>-283948.66500000004</v>
          </cell>
          <cell r="BH19">
            <v>-283948.66500000004</v>
          </cell>
          <cell r="BI19">
            <v>-283948.66500000004</v>
          </cell>
          <cell r="BJ19">
            <v>-283948.66500000004</v>
          </cell>
          <cell r="BK19">
            <v>-283948.66500000004</v>
          </cell>
          <cell r="BL19">
            <v>-283948.66500000004</v>
          </cell>
          <cell r="BM19">
            <v>-283948.66500000004</v>
          </cell>
          <cell r="BN19">
            <v>-283948.66500000004</v>
          </cell>
          <cell r="BO19">
            <v>-283948.66500000004</v>
          </cell>
          <cell r="BP19">
            <v>-283948.66500000004</v>
          </cell>
          <cell r="BQ19">
            <v>-283948.66500000004</v>
          </cell>
          <cell r="BR19">
            <v>-283948.66500000004</v>
          </cell>
          <cell r="BS19">
            <v>-298146.09825000004</v>
          </cell>
          <cell r="BT19">
            <v>-298146.09825000004</v>
          </cell>
          <cell r="BU19">
            <v>-298146.09825000004</v>
          </cell>
          <cell r="BV19">
            <v>-298146.09825000004</v>
          </cell>
          <cell r="BW19">
            <v>-298146.09825000004</v>
          </cell>
          <cell r="BX19">
            <v>-298146.09825000004</v>
          </cell>
          <cell r="BY19">
            <v>-298146.09825000004</v>
          </cell>
          <cell r="BZ19">
            <v>-298146.09825000004</v>
          </cell>
          <cell r="CA19">
            <v>-298146.09825000004</v>
          </cell>
          <cell r="CB19">
            <v>-298146.09825000004</v>
          </cell>
          <cell r="CC19">
            <v>-298146.09825000004</v>
          </cell>
          <cell r="CD19">
            <v>-298146.09825000004</v>
          </cell>
          <cell r="CE19">
            <v>-298146.09825000004</v>
          </cell>
          <cell r="CF19">
            <v>-298146.09825000004</v>
          </cell>
          <cell r="CG19">
            <v>-298146.09825000004</v>
          </cell>
          <cell r="CH19">
            <v>-298146.09825000004</v>
          </cell>
          <cell r="CI19">
            <v>-298146.09825000004</v>
          </cell>
          <cell r="CJ19">
            <v>-298146.09825000004</v>
          </cell>
          <cell r="CK19">
            <v>-298146.09825000004</v>
          </cell>
          <cell r="CL19">
            <v>-298146.09825000004</v>
          </cell>
          <cell r="CM19">
            <v>-298146.09825000004</v>
          </cell>
          <cell r="CN19">
            <v>-298146.09825000004</v>
          </cell>
          <cell r="CO19">
            <v>-298146.09825000004</v>
          </cell>
          <cell r="CP19">
            <v>-298146.09825000004</v>
          </cell>
          <cell r="CQ19">
            <v>-313053.40316250006</v>
          </cell>
          <cell r="CR19">
            <v>-313053.40316250006</v>
          </cell>
          <cell r="CS19">
            <v>-313053.40316250006</v>
          </cell>
          <cell r="CT19">
            <v>-313053.40316250006</v>
          </cell>
          <cell r="CU19">
            <v>-313053.40316250006</v>
          </cell>
          <cell r="CV19">
            <v>-313053.40316250006</v>
          </cell>
          <cell r="CW19">
            <v>-313053.40316250006</v>
          </cell>
          <cell r="CX19">
            <v>-313053.40316250006</v>
          </cell>
          <cell r="CY19">
            <v>-313053.40316250006</v>
          </cell>
          <cell r="CZ19">
            <v>-313053.40316250006</v>
          </cell>
          <cell r="DA19">
            <v>-313053.40316250006</v>
          </cell>
          <cell r="DB19">
            <v>-313053.40316250006</v>
          </cell>
          <cell r="DC19">
            <v>-313053.40316250006</v>
          </cell>
          <cell r="DD19">
            <v>-313053.40316250006</v>
          </cell>
          <cell r="DE19">
            <v>-313053.40316250006</v>
          </cell>
          <cell r="DF19">
            <v>-313053.40316250006</v>
          </cell>
          <cell r="DG19">
            <v>-313053.40316250006</v>
          </cell>
          <cell r="DH19">
            <v>-313053.40316250006</v>
          </cell>
          <cell r="DI19">
            <v>-313053.40316250006</v>
          </cell>
          <cell r="DJ19">
            <v>-313053.40316250006</v>
          </cell>
          <cell r="DK19">
            <v>-313053.40316250006</v>
          </cell>
          <cell r="DL19">
            <v>-313053.40316250006</v>
          </cell>
          <cell r="DM19">
            <v>-313053.40316250006</v>
          </cell>
          <cell r="DN19">
            <v>-313053.40316250006</v>
          </cell>
          <cell r="DO19">
            <v>-328706.07332062512</v>
          </cell>
          <cell r="DP19">
            <v>-328706.07332062512</v>
          </cell>
          <cell r="DQ19">
            <v>-328706.07332062512</v>
          </cell>
        </row>
        <row r="20">
          <cell r="A20">
            <v>170</v>
          </cell>
          <cell r="B20">
            <v>-1020000</v>
          </cell>
          <cell r="C20">
            <v>-1020000</v>
          </cell>
          <cell r="D20">
            <v>-1020000</v>
          </cell>
          <cell r="E20">
            <v>-1020000</v>
          </cell>
          <cell r="F20">
            <v>-1020000</v>
          </cell>
          <cell r="G20">
            <v>-1020000</v>
          </cell>
          <cell r="H20">
            <v>-1002000</v>
          </cell>
          <cell r="I20">
            <v>-1002000</v>
          </cell>
          <cell r="J20">
            <v>-1020000</v>
          </cell>
          <cell r="K20">
            <v>-1020000</v>
          </cell>
          <cell r="L20">
            <v>-1020000</v>
          </cell>
          <cell r="M20">
            <v>-1020000</v>
          </cell>
          <cell r="N20">
            <v>-504000</v>
          </cell>
          <cell r="O20">
            <v>-504000</v>
          </cell>
          <cell r="P20">
            <v>-504000</v>
          </cell>
          <cell r="Q20">
            <v>-504000</v>
          </cell>
          <cell r="R20">
            <v>-504000</v>
          </cell>
          <cell r="S20">
            <v>-504000</v>
          </cell>
          <cell r="T20">
            <v>-504000</v>
          </cell>
          <cell r="U20">
            <v>-504000</v>
          </cell>
          <cell r="V20">
            <v>-504000</v>
          </cell>
          <cell r="W20">
            <v>-725065.21739130432</v>
          </cell>
          <cell r="X20">
            <v>-725065.21739130432</v>
          </cell>
          <cell r="Y20">
            <v>-725065.21739130432</v>
          </cell>
          <cell r="Z20">
            <v>-725065.21739130432</v>
          </cell>
          <cell r="AA20">
            <v>-725065.21739130432</v>
          </cell>
          <cell r="AB20">
            <v>-725065.21739130432</v>
          </cell>
          <cell r="AC20">
            <v>-725065.21739130432</v>
          </cell>
          <cell r="AD20">
            <v>-725065.21739130432</v>
          </cell>
          <cell r="AE20">
            <v>-725065.21739130432</v>
          </cell>
          <cell r="AF20">
            <v>-725065.21739130432</v>
          </cell>
          <cell r="AG20">
            <v>-725065.21739130432</v>
          </cell>
          <cell r="AH20">
            <v>-725065.21739130432</v>
          </cell>
          <cell r="AI20">
            <v>-725065.21739130432</v>
          </cell>
          <cell r="AJ20">
            <v>-725065.21739130432</v>
          </cell>
          <cell r="AK20">
            <v>-725065.21739130432</v>
          </cell>
          <cell r="AL20">
            <v>-725065.21739130432</v>
          </cell>
          <cell r="AM20">
            <v>-725065.21739130432</v>
          </cell>
          <cell r="AN20">
            <v>-725065.21739130432</v>
          </cell>
          <cell r="AO20">
            <v>-725065.21739130432</v>
          </cell>
          <cell r="AP20">
            <v>-725065.21739130432</v>
          </cell>
          <cell r="AQ20">
            <v>-725065.21739130432</v>
          </cell>
          <cell r="AR20">
            <v>-725065.21739130432</v>
          </cell>
          <cell r="AS20">
            <v>-725065.21739130432</v>
          </cell>
          <cell r="AT20">
            <v>-725065.21739130432</v>
          </cell>
          <cell r="AU20">
            <v>-761318.47826086963</v>
          </cell>
          <cell r="AV20">
            <v>-761318.47826086963</v>
          </cell>
          <cell r="AW20">
            <v>-761318.47826086963</v>
          </cell>
          <cell r="AX20">
            <v>-761318.47826086963</v>
          </cell>
          <cell r="AY20">
            <v>-761318.47826086963</v>
          </cell>
          <cell r="AZ20">
            <v>-761318.47826086963</v>
          </cell>
          <cell r="BA20">
            <v>-761318.47826086963</v>
          </cell>
          <cell r="BB20">
            <v>-761318.47826086963</v>
          </cell>
          <cell r="BC20">
            <v>-761318.47826086963</v>
          </cell>
          <cell r="BD20">
            <v>-761318.47826086963</v>
          </cell>
          <cell r="BE20">
            <v>-761318.47826086963</v>
          </cell>
          <cell r="BF20">
            <v>-761318.47826086963</v>
          </cell>
          <cell r="BG20">
            <v>-761318.47826086963</v>
          </cell>
          <cell r="BH20">
            <v>-761318.47826086963</v>
          </cell>
          <cell r="BI20">
            <v>-761318.47826086963</v>
          </cell>
          <cell r="BJ20">
            <v>-761318.47826086963</v>
          </cell>
          <cell r="BK20">
            <v>-761318.47826086963</v>
          </cell>
          <cell r="BL20">
            <v>-761318.47826086963</v>
          </cell>
          <cell r="BM20">
            <v>-761318.47826086963</v>
          </cell>
          <cell r="BN20">
            <v>-761318.47826086963</v>
          </cell>
          <cell r="BO20">
            <v>-761318.47826086963</v>
          </cell>
          <cell r="BP20">
            <v>-761318.47826086963</v>
          </cell>
          <cell r="BQ20">
            <v>-761318.47826086963</v>
          </cell>
          <cell r="BR20">
            <v>-761318.47826086963</v>
          </cell>
          <cell r="BS20">
            <v>-799384.4021739132</v>
          </cell>
          <cell r="BT20">
            <v>-799384.4021739132</v>
          </cell>
          <cell r="BU20">
            <v>-799384.4021739132</v>
          </cell>
          <cell r="BV20">
            <v>-799384.4021739132</v>
          </cell>
          <cell r="BW20">
            <v>-799384.4021739132</v>
          </cell>
          <cell r="BX20">
            <v>-799384.4021739132</v>
          </cell>
          <cell r="BY20">
            <v>-799384.4021739132</v>
          </cell>
          <cell r="BZ20">
            <v>-799384.4021739132</v>
          </cell>
          <cell r="CA20">
            <v>-799384.4021739132</v>
          </cell>
          <cell r="CB20">
            <v>-799384.4021739132</v>
          </cell>
          <cell r="CC20">
            <v>-799384.4021739132</v>
          </cell>
          <cell r="CD20">
            <v>-799384.4021739132</v>
          </cell>
          <cell r="CE20">
            <v>-799384.4021739132</v>
          </cell>
          <cell r="CF20">
            <v>-799384.4021739132</v>
          </cell>
          <cell r="CG20">
            <v>-799384.4021739132</v>
          </cell>
          <cell r="CH20">
            <v>-799384.4021739132</v>
          </cell>
          <cell r="CI20">
            <v>-799384.4021739132</v>
          </cell>
          <cell r="CJ20">
            <v>-799384.4021739132</v>
          </cell>
          <cell r="CK20">
            <v>-799384.4021739132</v>
          </cell>
          <cell r="CL20">
            <v>-799384.4021739132</v>
          </cell>
          <cell r="CM20">
            <v>-799384.4021739132</v>
          </cell>
          <cell r="CN20">
            <v>-799384.4021739132</v>
          </cell>
          <cell r="CO20">
            <v>-799384.4021739132</v>
          </cell>
          <cell r="CP20">
            <v>-799384.4021739132</v>
          </cell>
          <cell r="CQ20">
            <v>-839353.62228260888</v>
          </cell>
          <cell r="CR20">
            <v>-839353.62228260888</v>
          </cell>
          <cell r="CS20">
            <v>-839353.62228260888</v>
          </cell>
          <cell r="CT20">
            <v>-839353.62228260888</v>
          </cell>
          <cell r="CU20">
            <v>-839353.62228260888</v>
          </cell>
          <cell r="CV20">
            <v>-839353.62228260888</v>
          </cell>
          <cell r="CW20">
            <v>-839353.62228260888</v>
          </cell>
          <cell r="CX20">
            <v>-839353.62228260888</v>
          </cell>
          <cell r="CY20">
            <v>-839353.62228260888</v>
          </cell>
          <cell r="CZ20">
            <v>-839353.62228260888</v>
          </cell>
          <cell r="DA20">
            <v>-839353.62228260888</v>
          </cell>
          <cell r="DB20">
            <v>-839353.62228260888</v>
          </cell>
          <cell r="DC20">
            <v>-839353.62228260888</v>
          </cell>
          <cell r="DD20">
            <v>-839353.62228260888</v>
          </cell>
          <cell r="DE20">
            <v>-839353.62228260888</v>
          </cell>
          <cell r="DF20">
            <v>-839353.62228260888</v>
          </cell>
          <cell r="DG20">
            <v>-839353.62228260888</v>
          </cell>
          <cell r="DH20">
            <v>-839353.62228260888</v>
          </cell>
          <cell r="DI20">
            <v>-839353.62228260888</v>
          </cell>
          <cell r="DJ20">
            <v>-839353.62228260888</v>
          </cell>
          <cell r="DK20">
            <v>-839353.62228260888</v>
          </cell>
          <cell r="DL20">
            <v>-839353.62228260888</v>
          </cell>
          <cell r="DM20">
            <v>-839353.62228260888</v>
          </cell>
          <cell r="DN20">
            <v>-839353.62228260888</v>
          </cell>
          <cell r="DO20">
            <v>-881321.3033967393</v>
          </cell>
          <cell r="DP20">
            <v>-881321.3033967393</v>
          </cell>
          <cell r="DQ20">
            <v>-881321.3033967393</v>
          </cell>
        </row>
        <row r="21">
          <cell r="A21">
            <v>174</v>
          </cell>
          <cell r="B21">
            <v>-76370</v>
          </cell>
          <cell r="C21">
            <v>-76370</v>
          </cell>
          <cell r="D21">
            <v>-76370</v>
          </cell>
          <cell r="E21">
            <v>-76370</v>
          </cell>
          <cell r="F21">
            <v>-76370</v>
          </cell>
          <cell r="G21">
            <v>-76370</v>
          </cell>
          <cell r="H21">
            <v>-76370</v>
          </cell>
          <cell r="I21">
            <v>-76370</v>
          </cell>
          <cell r="J21">
            <v>-76370</v>
          </cell>
          <cell r="K21">
            <v>-76370</v>
          </cell>
          <cell r="L21">
            <v>-76370</v>
          </cell>
          <cell r="M21">
            <v>-76370</v>
          </cell>
          <cell r="N21">
            <v>-334110</v>
          </cell>
          <cell r="O21">
            <v>-334110</v>
          </cell>
          <cell r="P21">
            <v>-334110</v>
          </cell>
          <cell r="Q21">
            <v>-334110</v>
          </cell>
          <cell r="R21">
            <v>-334110</v>
          </cell>
          <cell r="S21">
            <v>-334110</v>
          </cell>
          <cell r="T21">
            <v>-334110</v>
          </cell>
          <cell r="U21">
            <v>-334110</v>
          </cell>
          <cell r="V21">
            <v>-334110</v>
          </cell>
          <cell r="W21">
            <v>-367521</v>
          </cell>
          <cell r="X21">
            <v>-367521</v>
          </cell>
          <cell r="Y21">
            <v>-367521</v>
          </cell>
          <cell r="Z21">
            <v>-367521</v>
          </cell>
          <cell r="AA21">
            <v>-367521</v>
          </cell>
          <cell r="AB21">
            <v>-367521</v>
          </cell>
          <cell r="AC21">
            <v>-367521</v>
          </cell>
          <cell r="AD21">
            <v>-367521</v>
          </cell>
          <cell r="AE21">
            <v>-367521</v>
          </cell>
          <cell r="AF21">
            <v>-367521</v>
          </cell>
          <cell r="AG21">
            <v>-367521</v>
          </cell>
          <cell r="AH21">
            <v>-367521</v>
          </cell>
          <cell r="AI21">
            <v>-367521</v>
          </cell>
          <cell r="AJ21">
            <v>-367521</v>
          </cell>
          <cell r="AK21">
            <v>-367521</v>
          </cell>
          <cell r="AL21">
            <v>-367521</v>
          </cell>
          <cell r="AM21">
            <v>-367521</v>
          </cell>
          <cell r="AN21">
            <v>-367521</v>
          </cell>
          <cell r="AO21">
            <v>-367521</v>
          </cell>
          <cell r="AP21">
            <v>-367521</v>
          </cell>
          <cell r="AQ21">
            <v>-367521</v>
          </cell>
          <cell r="AR21">
            <v>-367521</v>
          </cell>
          <cell r="AS21">
            <v>-367521</v>
          </cell>
          <cell r="AT21">
            <v>-367521</v>
          </cell>
          <cell r="AU21">
            <v>-385897.05</v>
          </cell>
          <cell r="AV21">
            <v>-385897.05</v>
          </cell>
          <cell r="AW21">
            <v>-385897.05</v>
          </cell>
          <cell r="AX21">
            <v>-385897.05</v>
          </cell>
          <cell r="AY21">
            <v>-385897.05</v>
          </cell>
          <cell r="AZ21">
            <v>-385897.05</v>
          </cell>
          <cell r="BA21">
            <v>-385897.05</v>
          </cell>
          <cell r="BB21">
            <v>-385897.05</v>
          </cell>
          <cell r="BC21">
            <v>-385897.05</v>
          </cell>
          <cell r="BD21">
            <v>-385897.05</v>
          </cell>
          <cell r="BE21">
            <v>-385897.05</v>
          </cell>
          <cell r="BF21">
            <v>-385897.05</v>
          </cell>
          <cell r="BG21">
            <v>-385897.05</v>
          </cell>
          <cell r="BH21">
            <v>-385897.05</v>
          </cell>
          <cell r="BI21">
            <v>-385897.05</v>
          </cell>
          <cell r="BJ21">
            <v>-385897.05</v>
          </cell>
          <cell r="BK21">
            <v>-385897.05</v>
          </cell>
          <cell r="BL21">
            <v>-385897.05</v>
          </cell>
          <cell r="BM21">
            <v>-385897.05</v>
          </cell>
          <cell r="BN21">
            <v>-385897.05</v>
          </cell>
          <cell r="BO21">
            <v>-385897.05</v>
          </cell>
          <cell r="BP21">
            <v>-385897.05</v>
          </cell>
          <cell r="BQ21">
            <v>-385897.05</v>
          </cell>
          <cell r="BR21">
            <v>-385897.05</v>
          </cell>
          <cell r="BS21">
            <v>-405191.90250000003</v>
          </cell>
          <cell r="BT21">
            <v>-405191.90250000003</v>
          </cell>
          <cell r="BU21">
            <v>-405191.90250000003</v>
          </cell>
          <cell r="BV21">
            <v>-405191.90250000003</v>
          </cell>
          <cell r="BW21">
            <v>-405191.90250000003</v>
          </cell>
          <cell r="BX21">
            <v>-405191.90250000003</v>
          </cell>
          <cell r="BY21">
            <v>-405191.90250000003</v>
          </cell>
          <cell r="BZ21">
            <v>-405191.90250000003</v>
          </cell>
          <cell r="CA21">
            <v>-405191.90250000003</v>
          </cell>
          <cell r="CB21">
            <v>-405191.90250000003</v>
          </cell>
          <cell r="CC21">
            <v>-405191.90250000003</v>
          </cell>
          <cell r="CD21">
            <v>-405191.90250000003</v>
          </cell>
          <cell r="CE21">
            <v>-405191.90250000003</v>
          </cell>
          <cell r="CF21">
            <v>-405191.90250000003</v>
          </cell>
          <cell r="CG21">
            <v>-405191.90250000003</v>
          </cell>
          <cell r="CH21">
            <v>-405191.90250000003</v>
          </cell>
          <cell r="CI21">
            <v>-405191.90250000003</v>
          </cell>
          <cell r="CJ21">
            <v>-405191.90250000003</v>
          </cell>
          <cell r="CK21">
            <v>-405191.90250000003</v>
          </cell>
          <cell r="CL21">
            <v>-405191.90250000003</v>
          </cell>
          <cell r="CM21">
            <v>-405191.90250000003</v>
          </cell>
          <cell r="CN21">
            <v>-405191.90250000003</v>
          </cell>
          <cell r="CO21">
            <v>-405191.90250000003</v>
          </cell>
          <cell r="CP21">
            <v>-405191.90250000003</v>
          </cell>
          <cell r="CQ21">
            <v>-425451.49762500002</v>
          </cell>
          <cell r="CR21">
            <v>-425451.49762500002</v>
          </cell>
          <cell r="CS21">
            <v>-425451.49762500002</v>
          </cell>
          <cell r="CT21">
            <v>-425451.49762500002</v>
          </cell>
          <cell r="CU21">
            <v>-425451.49762500002</v>
          </cell>
          <cell r="CV21">
            <v>-425451.49762500002</v>
          </cell>
          <cell r="CW21">
            <v>-425451.49762500002</v>
          </cell>
          <cell r="CX21">
            <v>-425451.49762500002</v>
          </cell>
          <cell r="CY21">
            <v>-425451.49762500002</v>
          </cell>
          <cell r="CZ21">
            <v>-425451.49762500002</v>
          </cell>
          <cell r="DA21">
            <v>-425451.49762500002</v>
          </cell>
          <cell r="DB21">
            <v>-425451.49762500002</v>
          </cell>
          <cell r="DC21">
            <v>-425451.49762500002</v>
          </cell>
          <cell r="DD21">
            <v>-425451.49762500002</v>
          </cell>
          <cell r="DE21">
            <v>-425451.49762500002</v>
          </cell>
          <cell r="DF21">
            <v>-425451.49762500002</v>
          </cell>
          <cell r="DG21">
            <v>-425451.49762500002</v>
          </cell>
          <cell r="DH21">
            <v>-425451.49762500002</v>
          </cell>
          <cell r="DI21">
            <v>-425451.49762500002</v>
          </cell>
          <cell r="DJ21">
            <v>-425451.49762500002</v>
          </cell>
          <cell r="DK21">
            <v>-425451.49762500002</v>
          </cell>
          <cell r="DL21">
            <v>-425451.49762500002</v>
          </cell>
          <cell r="DM21">
            <v>-425451.49762500002</v>
          </cell>
          <cell r="DN21">
            <v>-425451.49762500002</v>
          </cell>
          <cell r="DO21">
            <v>-446724.07250625</v>
          </cell>
          <cell r="DP21">
            <v>-446724.07250625</v>
          </cell>
          <cell r="DQ21">
            <v>-446724.07250625</v>
          </cell>
        </row>
        <row r="22">
          <cell r="A22">
            <v>175</v>
          </cell>
          <cell r="B22">
            <v>-234822</v>
          </cell>
          <cell r="C22">
            <v>-233886</v>
          </cell>
          <cell r="D22">
            <v>-235632</v>
          </cell>
          <cell r="E22">
            <v>-233770</v>
          </cell>
          <cell r="F22">
            <v>-234238</v>
          </cell>
          <cell r="G22">
            <v>-233770</v>
          </cell>
          <cell r="H22">
            <v>-231902</v>
          </cell>
          <cell r="I22">
            <v>-231902</v>
          </cell>
          <cell r="J22">
            <v>-233740.25</v>
          </cell>
          <cell r="K22">
            <v>-233740.25</v>
          </cell>
          <cell r="L22">
            <v>-233740.25</v>
          </cell>
          <cell r="M22">
            <v>-233740.25</v>
          </cell>
          <cell r="N22">
            <v>-1020000</v>
          </cell>
          <cell r="O22">
            <v>-1020000</v>
          </cell>
          <cell r="P22">
            <v>-1020000</v>
          </cell>
          <cell r="Q22">
            <v>-1020000</v>
          </cell>
          <cell r="R22">
            <v>-1020000</v>
          </cell>
          <cell r="S22">
            <v>-1020000</v>
          </cell>
          <cell r="T22">
            <v>-1020000</v>
          </cell>
          <cell r="U22">
            <v>-1020000</v>
          </cell>
          <cell r="V22">
            <v>-1020000</v>
          </cell>
          <cell r="W22">
            <v>-1122000</v>
          </cell>
          <cell r="X22">
            <v>-1122000</v>
          </cell>
          <cell r="Y22">
            <v>-1122000</v>
          </cell>
          <cell r="Z22">
            <v>-1122000</v>
          </cell>
          <cell r="AA22">
            <v>-1122000</v>
          </cell>
          <cell r="AB22">
            <v>-1122000</v>
          </cell>
          <cell r="AC22">
            <v>-1122000</v>
          </cell>
          <cell r="AD22">
            <v>-1122000</v>
          </cell>
          <cell r="AE22">
            <v>-1122000</v>
          </cell>
          <cell r="AF22">
            <v>-1122000</v>
          </cell>
          <cell r="AG22">
            <v>-1122000</v>
          </cell>
          <cell r="AH22">
            <v>-1122000</v>
          </cell>
          <cell r="AI22">
            <v>-1122000</v>
          </cell>
          <cell r="AJ22">
            <v>-1122000</v>
          </cell>
          <cell r="AK22">
            <v>-1122000</v>
          </cell>
          <cell r="AL22">
            <v>-1122000</v>
          </cell>
          <cell r="AM22">
            <v>-1122000</v>
          </cell>
          <cell r="AN22">
            <v>-1122000</v>
          </cell>
          <cell r="AO22">
            <v>-1122000</v>
          </cell>
          <cell r="AP22">
            <v>-1122000</v>
          </cell>
          <cell r="AQ22">
            <v>-1122000</v>
          </cell>
          <cell r="AR22">
            <v>-1122000</v>
          </cell>
          <cell r="AS22">
            <v>-1122000</v>
          </cell>
          <cell r="AT22">
            <v>-1122000</v>
          </cell>
          <cell r="AU22">
            <v>-1178100</v>
          </cell>
          <cell r="AV22">
            <v>-1178100</v>
          </cell>
          <cell r="AW22">
            <v>-1178100</v>
          </cell>
          <cell r="AX22">
            <v>-1178100</v>
          </cell>
          <cell r="AY22">
            <v>-1178100</v>
          </cell>
          <cell r="AZ22">
            <v>-1178100</v>
          </cell>
          <cell r="BA22">
            <v>-1178100</v>
          </cell>
          <cell r="BB22">
            <v>-1178100</v>
          </cell>
          <cell r="BC22">
            <v>-1178100</v>
          </cell>
          <cell r="BD22">
            <v>-1178100</v>
          </cell>
          <cell r="BE22">
            <v>-1178100</v>
          </cell>
          <cell r="BF22">
            <v>-1178100</v>
          </cell>
          <cell r="BG22">
            <v>-1178100</v>
          </cell>
          <cell r="BH22">
            <v>-1178100</v>
          </cell>
          <cell r="BI22">
            <v>-1178100</v>
          </cell>
          <cell r="BJ22">
            <v>-1178100</v>
          </cell>
          <cell r="BK22">
            <v>-1178100</v>
          </cell>
          <cell r="BL22">
            <v>-1178100</v>
          </cell>
          <cell r="BM22">
            <v>-1178100</v>
          </cell>
          <cell r="BN22">
            <v>-1178100</v>
          </cell>
          <cell r="BO22">
            <v>-1178100</v>
          </cell>
          <cell r="BP22">
            <v>-1178100</v>
          </cell>
          <cell r="BQ22">
            <v>-1178100</v>
          </cell>
          <cell r="BR22">
            <v>-1178100</v>
          </cell>
          <cell r="BS22">
            <v>-1237005</v>
          </cell>
          <cell r="BT22">
            <v>-1237005</v>
          </cell>
          <cell r="BU22">
            <v>-1237005</v>
          </cell>
          <cell r="BV22">
            <v>-1237005</v>
          </cell>
          <cell r="BW22">
            <v>-1237005</v>
          </cell>
          <cell r="BX22">
            <v>-1237005</v>
          </cell>
          <cell r="BY22">
            <v>-1237005</v>
          </cell>
          <cell r="BZ22">
            <v>-1237005</v>
          </cell>
          <cell r="CA22">
            <v>-1237005</v>
          </cell>
          <cell r="CB22">
            <v>-1237005</v>
          </cell>
          <cell r="CC22">
            <v>-1237005</v>
          </cell>
          <cell r="CD22">
            <v>-1237005</v>
          </cell>
          <cell r="CE22">
            <v>-1237005</v>
          </cell>
          <cell r="CF22">
            <v>-1237005</v>
          </cell>
          <cell r="CG22">
            <v>-1237005</v>
          </cell>
          <cell r="CH22">
            <v>-1237005</v>
          </cell>
          <cell r="CI22">
            <v>-1237005</v>
          </cell>
          <cell r="CJ22">
            <v>-1237005</v>
          </cell>
          <cell r="CK22">
            <v>-1237005</v>
          </cell>
          <cell r="CL22">
            <v>-1237005</v>
          </cell>
          <cell r="CM22">
            <v>-1237005</v>
          </cell>
          <cell r="CN22">
            <v>-1237005</v>
          </cell>
          <cell r="CO22">
            <v>-1237005</v>
          </cell>
          <cell r="CP22">
            <v>-1237005</v>
          </cell>
          <cell r="CQ22">
            <v>-1298855.25</v>
          </cell>
          <cell r="CR22">
            <v>-1298855.25</v>
          </cell>
          <cell r="CS22">
            <v>-1298855.25</v>
          </cell>
          <cell r="CT22">
            <v>-1298855.25</v>
          </cell>
          <cell r="CU22">
            <v>-1298855.25</v>
          </cell>
          <cell r="CV22">
            <v>-1298855.25</v>
          </cell>
          <cell r="CW22">
            <v>-1298855.25</v>
          </cell>
          <cell r="CX22">
            <v>-1298855.25</v>
          </cell>
          <cell r="CY22">
            <v>-1298855.25</v>
          </cell>
          <cell r="CZ22">
            <v>-1298855.25</v>
          </cell>
          <cell r="DA22">
            <v>-1298855.25</v>
          </cell>
          <cell r="DB22">
            <v>-1298855.25</v>
          </cell>
          <cell r="DC22">
            <v>-1298855.25</v>
          </cell>
          <cell r="DD22">
            <v>-1298855.25</v>
          </cell>
          <cell r="DE22">
            <v>-1298855.25</v>
          </cell>
          <cell r="DF22">
            <v>-1298855.25</v>
          </cell>
          <cell r="DG22">
            <v>-1298855.25</v>
          </cell>
          <cell r="DH22">
            <v>-1298855.25</v>
          </cell>
          <cell r="DI22">
            <v>-1298855.25</v>
          </cell>
          <cell r="DJ22">
            <v>-1298855.25</v>
          </cell>
          <cell r="DK22">
            <v>-1298855.25</v>
          </cell>
          <cell r="DL22">
            <v>-1298855.25</v>
          </cell>
          <cell r="DM22">
            <v>-1298855.25</v>
          </cell>
          <cell r="DN22">
            <v>-1298855.25</v>
          </cell>
          <cell r="DO22">
            <v>-1363798.0125000002</v>
          </cell>
          <cell r="DP22">
            <v>-1363798.0125000002</v>
          </cell>
          <cell r="DQ22">
            <v>-1363798.0125000002</v>
          </cell>
        </row>
        <row r="23">
          <cell r="A23">
            <v>176</v>
          </cell>
          <cell r="B23">
            <v>-179550</v>
          </cell>
          <cell r="C23">
            <v>-162450</v>
          </cell>
          <cell r="D23">
            <v>-160740</v>
          </cell>
          <cell r="E23">
            <v>-117990</v>
          </cell>
          <cell r="F23">
            <v>-116280</v>
          </cell>
          <cell r="G23">
            <v>-107730</v>
          </cell>
          <cell r="H23">
            <v>-109525</v>
          </cell>
          <cell r="I23">
            <v>-112895</v>
          </cell>
          <cell r="J23">
            <v>-118097.04390820873</v>
          </cell>
          <cell r="K23">
            <v>-103867.23298874998</v>
          </cell>
          <cell r="L23">
            <v>-119604.69253249996</v>
          </cell>
          <cell r="M23">
            <v>-136915.89803062496</v>
          </cell>
          <cell r="N23">
            <v>-76370</v>
          </cell>
          <cell r="O23">
            <v>-76370</v>
          </cell>
          <cell r="P23">
            <v>-76370</v>
          </cell>
          <cell r="Q23">
            <v>-76370</v>
          </cell>
          <cell r="R23">
            <v>-76370</v>
          </cell>
          <cell r="S23">
            <v>-76370</v>
          </cell>
          <cell r="T23">
            <v>-76370</v>
          </cell>
          <cell r="U23">
            <v>-76370</v>
          </cell>
          <cell r="V23">
            <v>-76370</v>
          </cell>
          <cell r="W23">
            <v>-76370</v>
          </cell>
          <cell r="X23">
            <v>-76370</v>
          </cell>
          <cell r="Y23">
            <v>-76370</v>
          </cell>
          <cell r="Z23">
            <v>-76370</v>
          </cell>
          <cell r="AA23">
            <v>-76370</v>
          </cell>
          <cell r="AB23">
            <v>-76370</v>
          </cell>
          <cell r="AC23">
            <v>-76370</v>
          </cell>
          <cell r="AD23">
            <v>-76370</v>
          </cell>
          <cell r="AE23">
            <v>-76370</v>
          </cell>
          <cell r="AF23">
            <v>-76370</v>
          </cell>
          <cell r="AG23">
            <v>-76370</v>
          </cell>
          <cell r="AH23">
            <v>-76370</v>
          </cell>
          <cell r="AI23">
            <v>-76370</v>
          </cell>
          <cell r="AJ23">
            <v>-76370</v>
          </cell>
          <cell r="AK23">
            <v>-76370</v>
          </cell>
          <cell r="AL23">
            <v>-76370</v>
          </cell>
          <cell r="AM23">
            <v>-76370</v>
          </cell>
          <cell r="AN23">
            <v>-76370</v>
          </cell>
          <cell r="AO23">
            <v>-76370</v>
          </cell>
          <cell r="AP23">
            <v>-76370</v>
          </cell>
          <cell r="AQ23">
            <v>-76370</v>
          </cell>
          <cell r="AR23">
            <v>-76370</v>
          </cell>
          <cell r="AS23">
            <v>-76370</v>
          </cell>
          <cell r="AT23">
            <v>-76370</v>
          </cell>
          <cell r="AU23">
            <v>-76370</v>
          </cell>
          <cell r="AV23">
            <v>-76370</v>
          </cell>
          <cell r="AW23">
            <v>-76370</v>
          </cell>
          <cell r="AX23">
            <v>-76370</v>
          </cell>
          <cell r="AY23">
            <v>-76370</v>
          </cell>
          <cell r="AZ23">
            <v>-76370</v>
          </cell>
          <cell r="BA23">
            <v>-76370</v>
          </cell>
          <cell r="BB23">
            <v>-76370</v>
          </cell>
          <cell r="BC23">
            <v>-76370</v>
          </cell>
          <cell r="BD23">
            <v>-76370</v>
          </cell>
          <cell r="BE23">
            <v>-76370</v>
          </cell>
          <cell r="BF23">
            <v>-76370</v>
          </cell>
          <cell r="BG23">
            <v>-76370</v>
          </cell>
          <cell r="BH23">
            <v>-76370</v>
          </cell>
          <cell r="BI23">
            <v>-76370</v>
          </cell>
          <cell r="BJ23">
            <v>-76370</v>
          </cell>
          <cell r="BK23">
            <v>-76370</v>
          </cell>
          <cell r="BL23">
            <v>-76370</v>
          </cell>
          <cell r="BM23">
            <v>-76370</v>
          </cell>
          <cell r="BN23">
            <v>-76370</v>
          </cell>
          <cell r="BO23">
            <v>-76370</v>
          </cell>
          <cell r="BP23">
            <v>-76370</v>
          </cell>
          <cell r="BQ23">
            <v>-76370</v>
          </cell>
          <cell r="BR23">
            <v>-76370</v>
          </cell>
          <cell r="BS23">
            <v>-76370</v>
          </cell>
          <cell r="BT23">
            <v>-76370</v>
          </cell>
          <cell r="BU23">
            <v>-76370</v>
          </cell>
          <cell r="BV23">
            <v>-76370</v>
          </cell>
          <cell r="BW23">
            <v>-76370</v>
          </cell>
          <cell r="BX23">
            <v>-76370</v>
          </cell>
          <cell r="BY23">
            <v>-76370</v>
          </cell>
          <cell r="BZ23">
            <v>-76370</v>
          </cell>
          <cell r="CA23">
            <v>-76370</v>
          </cell>
          <cell r="CB23">
            <v>-76370</v>
          </cell>
          <cell r="CC23">
            <v>-76370</v>
          </cell>
          <cell r="CD23">
            <v>-76370</v>
          </cell>
          <cell r="CE23">
            <v>-76370</v>
          </cell>
          <cell r="CF23">
            <v>-76370</v>
          </cell>
          <cell r="CG23">
            <v>-76370</v>
          </cell>
          <cell r="CH23">
            <v>-76370</v>
          </cell>
          <cell r="CI23">
            <v>-76370</v>
          </cell>
          <cell r="CJ23">
            <v>-76370</v>
          </cell>
          <cell r="CK23">
            <v>-76370</v>
          </cell>
          <cell r="CL23">
            <v>-76370</v>
          </cell>
          <cell r="CM23">
            <v>-76370</v>
          </cell>
          <cell r="CN23">
            <v>-76370</v>
          </cell>
          <cell r="CO23">
            <v>-76370</v>
          </cell>
          <cell r="CP23">
            <v>-76370</v>
          </cell>
          <cell r="CQ23">
            <v>-76370</v>
          </cell>
          <cell r="CR23">
            <v>-76370</v>
          </cell>
          <cell r="CS23">
            <v>-76370</v>
          </cell>
          <cell r="CT23">
            <v>-76370</v>
          </cell>
          <cell r="CU23">
            <v>-76370</v>
          </cell>
          <cell r="CV23">
            <v>-76370</v>
          </cell>
          <cell r="CW23">
            <v>-76370</v>
          </cell>
          <cell r="CX23">
            <v>-76370</v>
          </cell>
          <cell r="CY23">
            <v>-76370</v>
          </cell>
          <cell r="CZ23">
            <v>-76370</v>
          </cell>
          <cell r="DA23">
            <v>-76370</v>
          </cell>
          <cell r="DB23">
            <v>-76370</v>
          </cell>
          <cell r="DC23">
            <v>-76370</v>
          </cell>
          <cell r="DD23">
            <v>-76370</v>
          </cell>
          <cell r="DE23">
            <v>-76370</v>
          </cell>
          <cell r="DF23">
            <v>-76370</v>
          </cell>
          <cell r="DG23">
            <v>-76370</v>
          </cell>
          <cell r="DH23">
            <v>-76370</v>
          </cell>
          <cell r="DI23">
            <v>-76370</v>
          </cell>
          <cell r="DJ23">
            <v>-76370</v>
          </cell>
          <cell r="DK23">
            <v>-76370</v>
          </cell>
          <cell r="DL23">
            <v>-76370</v>
          </cell>
          <cell r="DM23">
            <v>-76370</v>
          </cell>
          <cell r="DN23">
            <v>-76370</v>
          </cell>
          <cell r="DO23">
            <v>-76370</v>
          </cell>
          <cell r="DP23">
            <v>-76370</v>
          </cell>
          <cell r="DQ23">
            <v>-76370</v>
          </cell>
        </row>
        <row r="24">
          <cell r="A24">
            <v>177</v>
          </cell>
          <cell r="B24">
            <v>-15525</v>
          </cell>
          <cell r="C24">
            <v>-15525</v>
          </cell>
          <cell r="D24">
            <v>-15525</v>
          </cell>
          <cell r="E24">
            <v>-15353</v>
          </cell>
          <cell r="F24">
            <v>-15353</v>
          </cell>
          <cell r="G24">
            <v>-15353</v>
          </cell>
          <cell r="H24">
            <v>-15180</v>
          </cell>
          <cell r="I24">
            <v>-15180</v>
          </cell>
          <cell r="J24">
            <v>-15525</v>
          </cell>
          <cell r="K24">
            <v>-15353</v>
          </cell>
          <cell r="L24">
            <v>-15353</v>
          </cell>
          <cell r="M24">
            <v>-15353</v>
          </cell>
          <cell r="N24">
            <v>-234780</v>
          </cell>
          <cell r="O24">
            <v>-234780</v>
          </cell>
          <cell r="P24">
            <v>-234780</v>
          </cell>
          <cell r="Q24">
            <v>-234780</v>
          </cell>
          <cell r="R24">
            <v>-234780</v>
          </cell>
          <cell r="S24">
            <v>-234780</v>
          </cell>
          <cell r="T24">
            <v>-234780</v>
          </cell>
          <cell r="U24">
            <v>-234780</v>
          </cell>
          <cell r="V24">
            <v>-234780</v>
          </cell>
          <cell r="W24">
            <v>-258258</v>
          </cell>
          <cell r="X24">
            <v>-258258</v>
          </cell>
          <cell r="Y24">
            <v>-258258</v>
          </cell>
          <cell r="Z24">
            <v>-258258</v>
          </cell>
          <cell r="AA24">
            <v>-258258</v>
          </cell>
          <cell r="AB24">
            <v>-258258</v>
          </cell>
          <cell r="AC24">
            <v>-258258</v>
          </cell>
          <cell r="AD24">
            <v>-258258</v>
          </cell>
          <cell r="AE24">
            <v>-258258</v>
          </cell>
          <cell r="AF24">
            <v>-258258</v>
          </cell>
          <cell r="AG24">
            <v>-258258</v>
          </cell>
          <cell r="AH24">
            <v>-258258</v>
          </cell>
          <cell r="AI24">
            <v>-258258</v>
          </cell>
          <cell r="AJ24">
            <v>-258258</v>
          </cell>
          <cell r="AK24">
            <v>-258258</v>
          </cell>
          <cell r="AL24">
            <v>-258258</v>
          </cell>
          <cell r="AM24">
            <v>-258258</v>
          </cell>
          <cell r="AN24">
            <v>-258258</v>
          </cell>
          <cell r="AO24">
            <v>-258258</v>
          </cell>
          <cell r="AP24">
            <v>-258258</v>
          </cell>
          <cell r="AQ24">
            <v>-258258</v>
          </cell>
          <cell r="AR24">
            <v>-258258</v>
          </cell>
          <cell r="AS24">
            <v>-258258</v>
          </cell>
          <cell r="AT24">
            <v>-258258</v>
          </cell>
          <cell r="AU24">
            <v>-271170.90000000002</v>
          </cell>
          <cell r="AV24">
            <v>-271170.90000000002</v>
          </cell>
          <cell r="AW24">
            <v>-271170.90000000002</v>
          </cell>
          <cell r="AX24">
            <v>-271170.90000000002</v>
          </cell>
          <cell r="AY24">
            <v>-271170.90000000002</v>
          </cell>
          <cell r="AZ24">
            <v>-271170.90000000002</v>
          </cell>
          <cell r="BA24">
            <v>-271170.90000000002</v>
          </cell>
          <cell r="BB24">
            <v>-271170.90000000002</v>
          </cell>
          <cell r="BC24">
            <v>-271170.90000000002</v>
          </cell>
          <cell r="BD24">
            <v>-271170.90000000002</v>
          </cell>
          <cell r="BE24">
            <v>-271170.90000000002</v>
          </cell>
          <cell r="BF24">
            <v>-271170.90000000002</v>
          </cell>
          <cell r="BG24">
            <v>-271170.90000000002</v>
          </cell>
          <cell r="BH24">
            <v>-271170.90000000002</v>
          </cell>
          <cell r="BI24">
            <v>-271170.90000000002</v>
          </cell>
          <cell r="BJ24">
            <v>-271170.90000000002</v>
          </cell>
          <cell r="BK24">
            <v>-271170.90000000002</v>
          </cell>
          <cell r="BL24">
            <v>-271170.90000000002</v>
          </cell>
          <cell r="BM24">
            <v>-271170.90000000002</v>
          </cell>
          <cell r="BN24">
            <v>-271170.90000000002</v>
          </cell>
          <cell r="BO24">
            <v>-271170.90000000002</v>
          </cell>
          <cell r="BP24">
            <v>-271170.90000000002</v>
          </cell>
          <cell r="BQ24">
            <v>-271170.90000000002</v>
          </cell>
          <cell r="BR24">
            <v>-271170.90000000002</v>
          </cell>
          <cell r="BS24">
            <v>-284729.44500000007</v>
          </cell>
          <cell r="BT24">
            <v>-284729.44500000007</v>
          </cell>
          <cell r="BU24">
            <v>-284729.44500000001</v>
          </cell>
          <cell r="BV24">
            <v>-284729.44500000001</v>
          </cell>
          <cell r="BW24">
            <v>-284729.44499999995</v>
          </cell>
          <cell r="BX24">
            <v>-284729.44499999995</v>
          </cell>
          <cell r="BY24">
            <v>-284729.44500000007</v>
          </cell>
          <cell r="BZ24">
            <v>-284729.44500000007</v>
          </cell>
          <cell r="CA24">
            <v>-284729.44500000007</v>
          </cell>
          <cell r="CB24">
            <v>-284729.44500000007</v>
          </cell>
          <cell r="CC24">
            <v>-284729.44500000007</v>
          </cell>
          <cell r="CD24">
            <v>-284729.44500000007</v>
          </cell>
          <cell r="CE24">
            <v>-284729.44500000007</v>
          </cell>
          <cell r="CF24">
            <v>-284729.44500000007</v>
          </cell>
          <cell r="CG24">
            <v>-284729.44500000001</v>
          </cell>
          <cell r="CH24">
            <v>-284729.44500000001</v>
          </cell>
          <cell r="CI24">
            <v>-284729.44499999995</v>
          </cell>
          <cell r="CJ24">
            <v>-284729.44499999995</v>
          </cell>
          <cell r="CK24">
            <v>-284729.44500000007</v>
          </cell>
          <cell r="CL24">
            <v>-284729.44500000007</v>
          </cell>
          <cell r="CM24">
            <v>-284729.44500000007</v>
          </cell>
          <cell r="CN24">
            <v>-284729.44500000007</v>
          </cell>
          <cell r="CO24">
            <v>-284729.44500000007</v>
          </cell>
          <cell r="CP24">
            <v>-284729.44500000007</v>
          </cell>
          <cell r="CQ24">
            <v>-298965.91725000012</v>
          </cell>
          <cell r="CR24">
            <v>-298965.91725000012</v>
          </cell>
          <cell r="CS24">
            <v>-298965.91725000006</v>
          </cell>
          <cell r="CT24">
            <v>-298965.91725000006</v>
          </cell>
          <cell r="CU24">
            <v>-298965.91725</v>
          </cell>
          <cell r="CV24">
            <v>-298965.91725</v>
          </cell>
          <cell r="CW24">
            <v>-298965.91725000012</v>
          </cell>
          <cell r="CX24">
            <v>-298965.91725000012</v>
          </cell>
          <cell r="CY24">
            <v>-298965.91725000012</v>
          </cell>
          <cell r="CZ24">
            <v>-298965.91725000012</v>
          </cell>
          <cell r="DA24">
            <v>-298965.91725000012</v>
          </cell>
          <cell r="DB24">
            <v>-298965.91725000012</v>
          </cell>
          <cell r="DC24">
            <v>-298965.91725000012</v>
          </cell>
          <cell r="DD24">
            <v>-298965.91725000012</v>
          </cell>
          <cell r="DE24">
            <v>-298965.91725000006</v>
          </cell>
          <cell r="DF24">
            <v>-298965.91725000006</v>
          </cell>
          <cell r="DG24">
            <v>-298965.91725</v>
          </cell>
          <cell r="DH24">
            <v>-298965.91725</v>
          </cell>
          <cell r="DI24">
            <v>-298965.91725000012</v>
          </cell>
          <cell r="DJ24">
            <v>-298965.91725000012</v>
          </cell>
          <cell r="DK24">
            <v>-298965.91725000012</v>
          </cell>
          <cell r="DL24">
            <v>-298965.91725000012</v>
          </cell>
          <cell r="DM24">
            <v>-298965.91725000012</v>
          </cell>
          <cell r="DN24">
            <v>-298965.91725000012</v>
          </cell>
          <cell r="DO24">
            <v>-313914.21311250015</v>
          </cell>
          <cell r="DP24">
            <v>-313914.21311250015</v>
          </cell>
          <cell r="DQ24">
            <v>-313914.21311250003</v>
          </cell>
        </row>
        <row r="25">
          <cell r="A25">
            <v>178</v>
          </cell>
          <cell r="B25">
            <v>-28995</v>
          </cell>
          <cell r="C25">
            <v>-28973</v>
          </cell>
          <cell r="D25">
            <v>-28973</v>
          </cell>
          <cell r="E25">
            <v>-28973</v>
          </cell>
          <cell r="F25">
            <v>-28973</v>
          </cell>
          <cell r="G25">
            <v>-28973</v>
          </cell>
          <cell r="H25">
            <v>-28973</v>
          </cell>
          <cell r="I25">
            <v>-28973</v>
          </cell>
          <cell r="J25">
            <v>-28973</v>
          </cell>
          <cell r="K25">
            <v>-28973</v>
          </cell>
          <cell r="L25">
            <v>-28973</v>
          </cell>
          <cell r="M25">
            <v>-28973</v>
          </cell>
          <cell r="N25">
            <v>-151001.54999999999</v>
          </cell>
          <cell r="O25">
            <v>-137116.35</v>
          </cell>
          <cell r="P25">
            <v>-126702.45</v>
          </cell>
          <cell r="Q25">
            <v>-108971.36324257439</v>
          </cell>
          <cell r="R25">
            <v>-112603.74201732689</v>
          </cell>
          <cell r="S25">
            <v>-110787.55262995065</v>
          </cell>
          <cell r="T25">
            <v>-118052.3101794556</v>
          </cell>
          <cell r="U25">
            <v>-121684.68895420808</v>
          </cell>
          <cell r="V25">
            <v>-119868.49956683186</v>
          </cell>
          <cell r="W25">
            <v>-115967.76563193936</v>
          </cell>
          <cell r="X25">
            <v>-133538.63921253619</v>
          </cell>
          <cell r="Y25">
            <v>-152866.60015119278</v>
          </cell>
          <cell r="Z25">
            <v>-168593.23057500002</v>
          </cell>
          <cell r="AA25">
            <v>-153090.40477499994</v>
          </cell>
          <cell r="AB25">
            <v>-141463.28542499998</v>
          </cell>
          <cell r="AC25">
            <v>-121666.52706033428</v>
          </cell>
          <cell r="AD25">
            <v>-125722.07796234546</v>
          </cell>
          <cell r="AE25">
            <v>-123694.30251133988</v>
          </cell>
          <cell r="AF25">
            <v>-131805.40431536213</v>
          </cell>
          <cell r="AG25">
            <v>-135860.9552173733</v>
          </cell>
          <cell r="AH25">
            <v>-133833.17976636774</v>
          </cell>
          <cell r="AI25">
            <v>-117707.28211641843</v>
          </cell>
          <cell r="AJ25">
            <v>-135541.71880072422</v>
          </cell>
          <cell r="AK25">
            <v>-155159.59915346061</v>
          </cell>
          <cell r="AL25">
            <v>-171122.12903362498</v>
          </cell>
          <cell r="AM25">
            <v>-155386.76084662497</v>
          </cell>
          <cell r="AN25">
            <v>-143585.23470637496</v>
          </cell>
          <cell r="AO25">
            <v>-123491.52496623929</v>
          </cell>
          <cell r="AP25">
            <v>-127607.90913178063</v>
          </cell>
          <cell r="AQ25">
            <v>-125549.71704900995</v>
          </cell>
          <cell r="AR25">
            <v>-133782.48538009255</v>
          </cell>
          <cell r="AS25">
            <v>-137898.8695456339</v>
          </cell>
          <cell r="AT25">
            <v>-135840.67746286324</v>
          </cell>
          <cell r="AU25">
            <v>-125446.53591557294</v>
          </cell>
          <cell r="AV25">
            <v>-144453.58681187185</v>
          </cell>
          <cell r="AW25">
            <v>-165361.34279780067</v>
          </cell>
          <cell r="AX25">
            <v>-182373.40901758583</v>
          </cell>
          <cell r="AY25">
            <v>-165603.44037229053</v>
          </cell>
          <cell r="AZ25">
            <v>-153025.96388831912</v>
          </cell>
          <cell r="BA25">
            <v>-131611.0927327695</v>
          </cell>
          <cell r="BB25">
            <v>-135998.12915719519</v>
          </cell>
          <cell r="BC25">
            <v>-133804.61094498236</v>
          </cell>
          <cell r="BD25">
            <v>-142578.68379383362</v>
          </cell>
          <cell r="BE25">
            <v>-146965.72021825932</v>
          </cell>
          <cell r="BF25">
            <v>-144772.20200604649</v>
          </cell>
          <cell r="BG25">
            <v>-127328.23395430652</v>
          </cell>
          <cell r="BH25">
            <v>-146620.39061404992</v>
          </cell>
          <cell r="BI25">
            <v>-167841.76293976765</v>
          </cell>
          <cell r="BJ25">
            <v>-185109.0101528496</v>
          </cell>
          <cell r="BK25">
            <v>-168087.49197787489</v>
          </cell>
          <cell r="BL25">
            <v>-155321.35334664385</v>
          </cell>
          <cell r="BM25">
            <v>-133585.25912376106</v>
          </cell>
          <cell r="BN25">
            <v>-138038.1010945531</v>
          </cell>
          <cell r="BO25">
            <v>-135811.68010915708</v>
          </cell>
          <cell r="BP25">
            <v>-144717.3640507411</v>
          </cell>
          <cell r="BQ25">
            <v>-149170.20602153317</v>
          </cell>
          <cell r="BR25">
            <v>-146943.78503613715</v>
          </cell>
          <cell r="BS25">
            <v>-135700.06533680216</v>
          </cell>
          <cell r="BT25">
            <v>-156260.68129692369</v>
          </cell>
          <cell r="BU25">
            <v>-178877.35885305738</v>
          </cell>
          <cell r="BV25">
            <v>-197279.92757039948</v>
          </cell>
          <cell r="BW25">
            <v>-179139.24457542016</v>
          </cell>
          <cell r="BX25">
            <v>-165533.73232918573</v>
          </cell>
          <cell r="BY25">
            <v>-142368.48991114832</v>
          </cell>
          <cell r="BZ25">
            <v>-147114.10624151997</v>
          </cell>
          <cell r="CA25">
            <v>-144741.29807633415</v>
          </cell>
          <cell r="CB25">
            <v>-154232.53073707732</v>
          </cell>
          <cell r="CC25">
            <v>-158978.147067449</v>
          </cell>
          <cell r="CD25">
            <v>-156605.33890226317</v>
          </cell>
          <cell r="CE25">
            <v>-137735.56631685418</v>
          </cell>
          <cell r="CF25">
            <v>-158604.59151637752</v>
          </cell>
          <cell r="CG25">
            <v>-181560.51923585319</v>
          </cell>
          <cell r="CH25">
            <v>-200239.12648395545</v>
          </cell>
          <cell r="CI25">
            <v>-181826.33324405144</v>
          </cell>
          <cell r="CJ25">
            <v>-168016.7383141235</v>
          </cell>
          <cell r="CK25">
            <v>-144504.01725981553</v>
          </cell>
          <cell r="CL25">
            <v>-149320.81783514275</v>
          </cell>
          <cell r="CM25">
            <v>-146912.41754747918</v>
          </cell>
          <cell r="CN25">
            <v>-156546.0186981335</v>
          </cell>
          <cell r="CO25">
            <v>-161362.81927346071</v>
          </cell>
          <cell r="CP25">
            <v>-158954.41898579709</v>
          </cell>
          <cell r="CQ25">
            <v>-146791.67980218731</v>
          </cell>
          <cell r="CR25">
            <v>-169032.8434085793</v>
          </cell>
          <cell r="CS25">
            <v>-193498.12337561051</v>
          </cell>
          <cell r="CT25">
            <v>-213404.84905027552</v>
          </cell>
          <cell r="CU25">
            <v>-193781.41465484779</v>
          </cell>
          <cell r="CV25">
            <v>-179063.83885827707</v>
          </cell>
          <cell r="CW25">
            <v>-154005.15639464839</v>
          </cell>
          <cell r="CX25">
            <v>-159138.6616078034</v>
          </cell>
          <cell r="CY25">
            <v>-156571.90900122593</v>
          </cell>
          <cell r="CZ25">
            <v>-166838.91942753576</v>
          </cell>
          <cell r="DA25">
            <v>-171972.42464069076</v>
          </cell>
          <cell r="DB25">
            <v>-169405.67203411326</v>
          </cell>
          <cell r="DC25">
            <v>-148993.55499922013</v>
          </cell>
          <cell r="DD25">
            <v>-171568.33605970797</v>
          </cell>
          <cell r="DE25">
            <v>-196400.59522624465</v>
          </cell>
          <cell r="DF25">
            <v>-216605.92178602959</v>
          </cell>
          <cell r="DG25">
            <v>-196688.13587467049</v>
          </cell>
          <cell r="DH25">
            <v>-181749.79644115121</v>
          </cell>
          <cell r="DI25">
            <v>-156315.2337405681</v>
          </cell>
          <cell r="DJ25">
            <v>-161525.74153192044</v>
          </cell>
          <cell r="DK25">
            <v>-158920.4876362443</v>
          </cell>
          <cell r="DL25">
            <v>-169341.50321894878</v>
          </cell>
          <cell r="DM25">
            <v>-174552.0110103011</v>
          </cell>
          <cell r="DN25">
            <v>-171946.75711462495</v>
          </cell>
          <cell r="DO25">
            <v>-158789.88124041885</v>
          </cell>
          <cell r="DP25">
            <v>-182848.95415563375</v>
          </cell>
          <cell r="DQ25">
            <v>-209313.93436237023</v>
          </cell>
        </row>
        <row r="26">
          <cell r="A26">
            <v>181</v>
          </cell>
          <cell r="B26">
            <v>-725200</v>
          </cell>
          <cell r="C26">
            <v>-725200</v>
          </cell>
          <cell r="D26">
            <v>-725200</v>
          </cell>
          <cell r="E26">
            <v>-720300</v>
          </cell>
          <cell r="F26">
            <v>-720300</v>
          </cell>
          <cell r="G26">
            <v>-720300</v>
          </cell>
          <cell r="H26">
            <v>-715400</v>
          </cell>
          <cell r="I26">
            <v>-715400</v>
          </cell>
          <cell r="J26">
            <v>-720300</v>
          </cell>
          <cell r="K26">
            <v>-720300</v>
          </cell>
          <cell r="L26">
            <v>-720300</v>
          </cell>
          <cell r="M26">
            <v>-720300</v>
          </cell>
          <cell r="N26">
            <v>-15525</v>
          </cell>
          <cell r="O26">
            <v>-15525</v>
          </cell>
          <cell r="P26">
            <v>-15525</v>
          </cell>
          <cell r="Q26">
            <v>-15525</v>
          </cell>
          <cell r="R26">
            <v>-15525</v>
          </cell>
          <cell r="S26">
            <v>-15525</v>
          </cell>
          <cell r="T26">
            <v>-15525</v>
          </cell>
          <cell r="U26">
            <v>-15525</v>
          </cell>
          <cell r="V26">
            <v>-15525</v>
          </cell>
          <cell r="W26">
            <v>-16888.3</v>
          </cell>
          <cell r="X26">
            <v>-16888.3</v>
          </cell>
          <cell r="Y26">
            <v>-16888.3</v>
          </cell>
          <cell r="Z26">
            <v>-17077.5</v>
          </cell>
          <cell r="AA26">
            <v>-17077.5</v>
          </cell>
          <cell r="AB26">
            <v>-17077.5</v>
          </cell>
          <cell r="AC26">
            <v>-17077.5</v>
          </cell>
          <cell r="AD26">
            <v>-17077.5</v>
          </cell>
          <cell r="AE26">
            <v>-17077.5</v>
          </cell>
          <cell r="AF26">
            <v>-17077.5</v>
          </cell>
          <cell r="AG26">
            <v>-17077.5</v>
          </cell>
          <cell r="AH26">
            <v>-17077.5</v>
          </cell>
          <cell r="AI26">
            <v>-16888.3</v>
          </cell>
          <cell r="AJ26">
            <v>-16888.3</v>
          </cell>
          <cell r="AK26">
            <v>-16888.3</v>
          </cell>
          <cell r="AL26">
            <v>-17077.5</v>
          </cell>
          <cell r="AM26">
            <v>-17077.5</v>
          </cell>
          <cell r="AN26">
            <v>-17077.5</v>
          </cell>
          <cell r="AO26">
            <v>-17077.5</v>
          </cell>
          <cell r="AP26">
            <v>-17077.5</v>
          </cell>
          <cell r="AQ26">
            <v>-17077.5</v>
          </cell>
          <cell r="AR26">
            <v>-17077.5</v>
          </cell>
          <cell r="AS26">
            <v>-17077.5</v>
          </cell>
          <cell r="AT26">
            <v>-17077.5</v>
          </cell>
          <cell r="AU26">
            <v>-17732.715</v>
          </cell>
          <cell r="AV26">
            <v>-17732.715</v>
          </cell>
          <cell r="AW26">
            <v>-17732.715</v>
          </cell>
          <cell r="AX26">
            <v>-17931.375</v>
          </cell>
          <cell r="AY26">
            <v>-17931.375</v>
          </cell>
          <cell r="AZ26">
            <v>-17931.375</v>
          </cell>
          <cell r="BA26">
            <v>-17931.375</v>
          </cell>
          <cell r="BB26">
            <v>-17931.375</v>
          </cell>
          <cell r="BC26">
            <v>-17931.375</v>
          </cell>
          <cell r="BD26">
            <v>-17931.375</v>
          </cell>
          <cell r="BE26">
            <v>-17931.375</v>
          </cell>
          <cell r="BF26">
            <v>-17931.375</v>
          </cell>
          <cell r="BG26">
            <v>-17732.715</v>
          </cell>
          <cell r="BH26">
            <v>-17732.715</v>
          </cell>
          <cell r="BI26">
            <v>-17732.715</v>
          </cell>
          <cell r="BJ26">
            <v>-17931.375</v>
          </cell>
          <cell r="BK26">
            <v>-17931.375</v>
          </cell>
          <cell r="BL26">
            <v>-17931.375</v>
          </cell>
          <cell r="BM26">
            <v>-17931.375</v>
          </cell>
          <cell r="BN26">
            <v>-17931.375</v>
          </cell>
          <cell r="BO26">
            <v>-17931.375</v>
          </cell>
          <cell r="BP26">
            <v>-17931.375</v>
          </cell>
          <cell r="BQ26">
            <v>-17931.375</v>
          </cell>
          <cell r="BR26">
            <v>-17931.375</v>
          </cell>
          <cell r="BS26">
            <v>-18619.350750000001</v>
          </cell>
          <cell r="BT26">
            <v>-18619.350750000001</v>
          </cell>
          <cell r="BU26">
            <v>-18619.350750000001</v>
          </cell>
          <cell r="BV26">
            <v>-18827.943750000002</v>
          </cell>
          <cell r="BW26">
            <v>-18827.943750000002</v>
          </cell>
          <cell r="BX26">
            <v>-18827.943750000002</v>
          </cell>
          <cell r="BY26">
            <v>-18827.943750000002</v>
          </cell>
          <cell r="BZ26">
            <v>-18827.943750000002</v>
          </cell>
          <cell r="CA26">
            <v>-18827.943750000002</v>
          </cell>
          <cell r="CB26">
            <v>-18827.943750000002</v>
          </cell>
          <cell r="CC26">
            <v>-18827.943750000002</v>
          </cell>
          <cell r="CD26">
            <v>-18827.943750000002</v>
          </cell>
          <cell r="CE26">
            <v>-18619.350750000001</v>
          </cell>
          <cell r="CF26">
            <v>-18619.350750000001</v>
          </cell>
          <cell r="CG26">
            <v>-18619.350750000001</v>
          </cell>
          <cell r="CH26">
            <v>-18827.943750000002</v>
          </cell>
          <cell r="CI26">
            <v>-18827.943750000002</v>
          </cell>
          <cell r="CJ26">
            <v>-18827.943750000002</v>
          </cell>
          <cell r="CK26">
            <v>-18827.943750000002</v>
          </cell>
          <cell r="CL26">
            <v>-18827.943750000002</v>
          </cell>
          <cell r="CM26">
            <v>-18827.943750000002</v>
          </cell>
          <cell r="CN26">
            <v>-18827.943750000002</v>
          </cell>
          <cell r="CO26">
            <v>-18827.943750000002</v>
          </cell>
          <cell r="CP26">
            <v>-18827.943750000002</v>
          </cell>
          <cell r="CQ26">
            <v>-19550.318287500002</v>
          </cell>
          <cell r="CR26">
            <v>-19550.318287500002</v>
          </cell>
          <cell r="CS26">
            <v>-19550.318287500002</v>
          </cell>
          <cell r="CT26">
            <v>-19769.340937500005</v>
          </cell>
          <cell r="CU26">
            <v>-19769.340937500005</v>
          </cell>
          <cell r="CV26">
            <v>-19769.340937500005</v>
          </cell>
          <cell r="CW26">
            <v>-19769.340937500005</v>
          </cell>
          <cell r="CX26">
            <v>-19769.340937500005</v>
          </cell>
          <cell r="CY26">
            <v>-19769.340937500005</v>
          </cell>
          <cell r="CZ26">
            <v>-19769.340937500005</v>
          </cell>
          <cell r="DA26">
            <v>-19769.340937500005</v>
          </cell>
          <cell r="DB26">
            <v>-19769.340937500005</v>
          </cell>
          <cell r="DC26">
            <v>-19550.318287500002</v>
          </cell>
          <cell r="DD26">
            <v>-19550.318287500002</v>
          </cell>
          <cell r="DE26">
            <v>-19550.318287500002</v>
          </cell>
          <cell r="DF26">
            <v>-19769.340937500005</v>
          </cell>
          <cell r="DG26">
            <v>-19769.340937500005</v>
          </cell>
          <cell r="DH26">
            <v>-19769.340937500005</v>
          </cell>
          <cell r="DI26">
            <v>-19769.340937500005</v>
          </cell>
          <cell r="DJ26">
            <v>-19769.340937500005</v>
          </cell>
          <cell r="DK26">
            <v>-19769.340937500005</v>
          </cell>
          <cell r="DL26">
            <v>-19769.340937500005</v>
          </cell>
          <cell r="DM26">
            <v>-19769.340937500005</v>
          </cell>
          <cell r="DN26">
            <v>-19769.340937500005</v>
          </cell>
          <cell r="DO26">
            <v>-20527.834201875005</v>
          </cell>
          <cell r="DP26">
            <v>-20527.834201875005</v>
          </cell>
          <cell r="DQ26">
            <v>-20527.834201875005</v>
          </cell>
        </row>
        <row r="27">
          <cell r="A27">
            <v>185</v>
          </cell>
          <cell r="B27">
            <v>-5808</v>
          </cell>
          <cell r="C27">
            <v>-5808</v>
          </cell>
          <cell r="D27">
            <v>-5808</v>
          </cell>
          <cell r="E27">
            <v>-5808</v>
          </cell>
          <cell r="F27">
            <v>-5808</v>
          </cell>
          <cell r="G27">
            <v>-5808</v>
          </cell>
          <cell r="H27">
            <v>-5808</v>
          </cell>
          <cell r="I27">
            <v>-5808</v>
          </cell>
          <cell r="J27">
            <v>-5808</v>
          </cell>
          <cell r="K27">
            <v>-5808</v>
          </cell>
          <cell r="L27">
            <v>-5808</v>
          </cell>
          <cell r="M27">
            <v>-5808</v>
          </cell>
          <cell r="N27">
            <v>-28973</v>
          </cell>
          <cell r="O27">
            <v>-28973</v>
          </cell>
          <cell r="P27">
            <v>-28973</v>
          </cell>
          <cell r="Q27">
            <v>-28973</v>
          </cell>
          <cell r="R27">
            <v>-28973</v>
          </cell>
          <cell r="S27">
            <v>-28973</v>
          </cell>
          <cell r="T27">
            <v>-28973</v>
          </cell>
          <cell r="U27">
            <v>-28973</v>
          </cell>
          <cell r="V27">
            <v>-28973</v>
          </cell>
          <cell r="W27">
            <v>-28973</v>
          </cell>
          <cell r="X27">
            <v>-28973</v>
          </cell>
          <cell r="Y27">
            <v>-28973</v>
          </cell>
          <cell r="Z27">
            <v>-28973</v>
          </cell>
          <cell r="AA27">
            <v>-28973</v>
          </cell>
          <cell r="AB27">
            <v>-28973</v>
          </cell>
          <cell r="AC27">
            <v>-28973</v>
          </cell>
          <cell r="AD27">
            <v>-28973</v>
          </cell>
          <cell r="AE27">
            <v>-28973</v>
          </cell>
          <cell r="AF27">
            <v>-28973</v>
          </cell>
          <cell r="AG27">
            <v>-28973</v>
          </cell>
          <cell r="AH27">
            <v>-28973</v>
          </cell>
          <cell r="AI27">
            <v>-28973</v>
          </cell>
          <cell r="AJ27">
            <v>-28973</v>
          </cell>
          <cell r="AK27">
            <v>-28973</v>
          </cell>
          <cell r="AL27">
            <v>-28973</v>
          </cell>
          <cell r="AM27">
            <v>-28973</v>
          </cell>
          <cell r="AN27">
            <v>-28973</v>
          </cell>
          <cell r="AO27">
            <v>-28973</v>
          </cell>
          <cell r="AP27">
            <v>-28973</v>
          </cell>
          <cell r="AQ27">
            <v>-28973</v>
          </cell>
          <cell r="AR27">
            <v>-28973</v>
          </cell>
          <cell r="AS27">
            <v>-28973</v>
          </cell>
          <cell r="AT27">
            <v>-28973</v>
          </cell>
          <cell r="AU27">
            <v>-28973</v>
          </cell>
          <cell r="AV27">
            <v>-28973</v>
          </cell>
          <cell r="AW27">
            <v>-28973</v>
          </cell>
          <cell r="AX27">
            <v>-28973</v>
          </cell>
          <cell r="AY27">
            <v>-28973</v>
          </cell>
          <cell r="AZ27">
            <v>-28973</v>
          </cell>
          <cell r="BA27">
            <v>-28973</v>
          </cell>
          <cell r="BB27">
            <v>-28973</v>
          </cell>
          <cell r="BC27">
            <v>-28973</v>
          </cell>
          <cell r="BD27">
            <v>-28973</v>
          </cell>
          <cell r="BE27">
            <v>-28973</v>
          </cell>
          <cell r="BF27">
            <v>-28973</v>
          </cell>
          <cell r="BG27">
            <v>-28973</v>
          </cell>
          <cell r="BH27">
            <v>-28973</v>
          </cell>
          <cell r="BI27">
            <v>-28973</v>
          </cell>
          <cell r="BJ27">
            <v>-28973</v>
          </cell>
          <cell r="BK27">
            <v>-28973</v>
          </cell>
          <cell r="BL27">
            <v>-28973</v>
          </cell>
          <cell r="BM27">
            <v>-28973</v>
          </cell>
          <cell r="BN27">
            <v>-28973</v>
          </cell>
          <cell r="BO27">
            <v>-28973</v>
          </cell>
          <cell r="BP27">
            <v>-28973</v>
          </cell>
          <cell r="BQ27">
            <v>-28973</v>
          </cell>
          <cell r="BR27">
            <v>-28973</v>
          </cell>
          <cell r="BS27">
            <v>-28973</v>
          </cell>
          <cell r="BT27">
            <v>-28973</v>
          </cell>
          <cell r="BU27">
            <v>-28973</v>
          </cell>
          <cell r="BV27">
            <v>-28973</v>
          </cell>
          <cell r="BW27">
            <v>-28973</v>
          </cell>
          <cell r="BX27">
            <v>-28973</v>
          </cell>
          <cell r="BY27">
            <v>-28973</v>
          </cell>
          <cell r="BZ27">
            <v>-28973</v>
          </cell>
          <cell r="CA27">
            <v>-28973</v>
          </cell>
          <cell r="CB27">
            <v>-28973</v>
          </cell>
          <cell r="CC27">
            <v>-28973</v>
          </cell>
          <cell r="CD27">
            <v>-28973</v>
          </cell>
          <cell r="CE27">
            <v>-28973</v>
          </cell>
          <cell r="CF27">
            <v>-28973</v>
          </cell>
          <cell r="CG27">
            <v>-28973</v>
          </cell>
          <cell r="CH27">
            <v>-28973</v>
          </cell>
          <cell r="CI27">
            <v>-28973</v>
          </cell>
          <cell r="CJ27">
            <v>-28973</v>
          </cell>
          <cell r="CK27">
            <v>-28973</v>
          </cell>
          <cell r="CL27">
            <v>-28973</v>
          </cell>
          <cell r="CM27">
            <v>-28973</v>
          </cell>
          <cell r="CN27">
            <v>-28973</v>
          </cell>
          <cell r="CO27">
            <v>-28973</v>
          </cell>
          <cell r="CP27">
            <v>-28973</v>
          </cell>
          <cell r="CQ27">
            <v>-28973</v>
          </cell>
          <cell r="CR27">
            <v>-28973</v>
          </cell>
          <cell r="CS27">
            <v>-28973</v>
          </cell>
          <cell r="CT27">
            <v>-28973</v>
          </cell>
          <cell r="CU27">
            <v>-28973</v>
          </cell>
          <cell r="CV27">
            <v>-28973</v>
          </cell>
          <cell r="CW27">
            <v>-28973</v>
          </cell>
          <cell r="CX27">
            <v>-28973</v>
          </cell>
          <cell r="CY27">
            <v>-28973</v>
          </cell>
          <cell r="CZ27">
            <v>-28973</v>
          </cell>
          <cell r="DA27">
            <v>-28973</v>
          </cell>
          <cell r="DB27">
            <v>-28973</v>
          </cell>
          <cell r="DC27">
            <v>-28973</v>
          </cell>
          <cell r="DD27">
            <v>-28973</v>
          </cell>
          <cell r="DE27">
            <v>-28973</v>
          </cell>
          <cell r="DF27">
            <v>-28973</v>
          </cell>
          <cell r="DG27">
            <v>-28973</v>
          </cell>
          <cell r="DH27">
            <v>-28973</v>
          </cell>
          <cell r="DI27">
            <v>-28973</v>
          </cell>
          <cell r="DJ27">
            <v>-28973</v>
          </cell>
          <cell r="DK27">
            <v>-28973</v>
          </cell>
          <cell r="DL27">
            <v>-28973</v>
          </cell>
          <cell r="DM27">
            <v>-28973</v>
          </cell>
          <cell r="DN27">
            <v>-28973</v>
          </cell>
          <cell r="DO27">
            <v>-28973</v>
          </cell>
          <cell r="DP27">
            <v>-28973</v>
          </cell>
          <cell r="DQ27">
            <v>-28973</v>
          </cell>
        </row>
        <row r="28">
          <cell r="A28">
            <v>186</v>
          </cell>
          <cell r="B28">
            <v>-2277</v>
          </cell>
          <cell r="C28">
            <v>-2277</v>
          </cell>
          <cell r="D28">
            <v>-2277</v>
          </cell>
          <cell r="E28">
            <v>-2277</v>
          </cell>
          <cell r="F28">
            <v>-2277</v>
          </cell>
          <cell r="G28">
            <v>-2277</v>
          </cell>
          <cell r="H28">
            <v>-2277</v>
          </cell>
          <cell r="I28">
            <v>-2277</v>
          </cell>
          <cell r="J28">
            <v>-2277</v>
          </cell>
          <cell r="K28">
            <v>-2277</v>
          </cell>
          <cell r="L28">
            <v>-2277</v>
          </cell>
          <cell r="M28">
            <v>-2277</v>
          </cell>
          <cell r="N28">
            <v>-720300</v>
          </cell>
          <cell r="O28">
            <v>-720300</v>
          </cell>
          <cell r="P28">
            <v>-720300</v>
          </cell>
          <cell r="Q28">
            <v>-720300</v>
          </cell>
          <cell r="R28">
            <v>-720300</v>
          </cell>
          <cell r="S28">
            <v>-720300</v>
          </cell>
          <cell r="T28">
            <v>-720300</v>
          </cell>
          <cell r="U28">
            <v>-720300</v>
          </cell>
          <cell r="V28">
            <v>-720300</v>
          </cell>
          <cell r="W28">
            <v>-792330</v>
          </cell>
          <cell r="X28">
            <v>-792330</v>
          </cell>
          <cell r="Y28">
            <v>-792330</v>
          </cell>
          <cell r="Z28">
            <v>-792330</v>
          </cell>
          <cell r="AA28">
            <v>-792330</v>
          </cell>
          <cell r="AB28">
            <v>-792330</v>
          </cell>
          <cell r="AC28">
            <v>-792330</v>
          </cell>
          <cell r="AD28">
            <v>-792330</v>
          </cell>
          <cell r="AE28">
            <v>-792330</v>
          </cell>
          <cell r="AF28">
            <v>-792330</v>
          </cell>
          <cell r="AG28">
            <v>-792330</v>
          </cell>
          <cell r="AH28">
            <v>-792330</v>
          </cell>
          <cell r="AI28">
            <v>-792330</v>
          </cell>
          <cell r="AJ28">
            <v>-792330</v>
          </cell>
          <cell r="AK28">
            <v>-792330</v>
          </cell>
          <cell r="AL28">
            <v>-792330</v>
          </cell>
          <cell r="AM28">
            <v>-792330</v>
          </cell>
          <cell r="AN28">
            <v>-792330</v>
          </cell>
          <cell r="AO28">
            <v>-792330</v>
          </cell>
          <cell r="AP28">
            <v>-792330</v>
          </cell>
          <cell r="AQ28">
            <v>-792330</v>
          </cell>
          <cell r="AR28">
            <v>-792330</v>
          </cell>
          <cell r="AS28">
            <v>-792330</v>
          </cell>
          <cell r="AT28">
            <v>-792330</v>
          </cell>
          <cell r="AU28">
            <v>-831946.5</v>
          </cell>
          <cell r="AV28">
            <v>-831946.5</v>
          </cell>
          <cell r="AW28">
            <v>-831946.5</v>
          </cell>
          <cell r="AX28">
            <v>-831946.5</v>
          </cell>
          <cell r="AY28">
            <v>-831946.5</v>
          </cell>
          <cell r="AZ28">
            <v>-831946.5</v>
          </cell>
          <cell r="BA28">
            <v>-831946.5</v>
          </cell>
          <cell r="BB28">
            <v>-831946.5</v>
          </cell>
          <cell r="BC28">
            <v>-831946.5</v>
          </cell>
          <cell r="BD28">
            <v>-831946.5</v>
          </cell>
          <cell r="BE28">
            <v>-831946.5</v>
          </cell>
          <cell r="BF28">
            <v>-831946.5</v>
          </cell>
          <cell r="BG28">
            <v>-831946.5</v>
          </cell>
          <cell r="BH28">
            <v>-831946.5</v>
          </cell>
          <cell r="BI28">
            <v>-831946.5</v>
          </cell>
          <cell r="BJ28">
            <v>-831946.5</v>
          </cell>
          <cell r="BK28">
            <v>-831946.5</v>
          </cell>
          <cell r="BL28">
            <v>-831946.5</v>
          </cell>
          <cell r="BM28">
            <v>-831946.5</v>
          </cell>
          <cell r="BN28">
            <v>-831946.5</v>
          </cell>
          <cell r="BO28">
            <v>-831946.5</v>
          </cell>
          <cell r="BP28">
            <v>-831946.5</v>
          </cell>
          <cell r="BQ28">
            <v>-831946.5</v>
          </cell>
          <cell r="BR28">
            <v>-831946.5</v>
          </cell>
          <cell r="BS28">
            <v>-873543.82500000007</v>
          </cell>
          <cell r="BT28">
            <v>-873543.82500000007</v>
          </cell>
          <cell r="BU28">
            <v>-873543.82500000007</v>
          </cell>
          <cell r="BV28">
            <v>-873543.82500000007</v>
          </cell>
          <cell r="BW28">
            <v>-873543.82500000007</v>
          </cell>
          <cell r="BX28">
            <v>-873543.82500000007</v>
          </cell>
          <cell r="BY28">
            <v>-873543.82500000007</v>
          </cell>
          <cell r="BZ28">
            <v>-873543.82500000007</v>
          </cell>
          <cell r="CA28">
            <v>-873543.82500000007</v>
          </cell>
          <cell r="CB28">
            <v>-873543.82500000007</v>
          </cell>
          <cell r="CC28">
            <v>-873543.82500000007</v>
          </cell>
          <cell r="CD28">
            <v>-873543.82500000007</v>
          </cell>
          <cell r="CE28">
            <v>-873543.82500000007</v>
          </cell>
          <cell r="CF28">
            <v>-873543.82500000007</v>
          </cell>
          <cell r="CG28">
            <v>-873543.82500000007</v>
          </cell>
          <cell r="CH28">
            <v>-873543.82500000007</v>
          </cell>
          <cell r="CI28">
            <v>-873543.82500000007</v>
          </cell>
          <cell r="CJ28">
            <v>-873543.82500000007</v>
          </cell>
          <cell r="CK28">
            <v>-873543.82500000007</v>
          </cell>
          <cell r="CL28">
            <v>-873543.82500000007</v>
          </cell>
          <cell r="CM28">
            <v>-873543.82500000007</v>
          </cell>
          <cell r="CN28">
            <v>-873543.82500000007</v>
          </cell>
          <cell r="CO28">
            <v>-873543.82500000007</v>
          </cell>
          <cell r="CP28">
            <v>-873543.82500000007</v>
          </cell>
          <cell r="CQ28">
            <v>-917221.0162500001</v>
          </cell>
          <cell r="CR28">
            <v>-917221.0162500001</v>
          </cell>
          <cell r="CS28">
            <v>-917221.0162500001</v>
          </cell>
          <cell r="CT28">
            <v>-917221.0162500001</v>
          </cell>
          <cell r="CU28">
            <v>-917221.0162500001</v>
          </cell>
          <cell r="CV28">
            <v>-917221.0162500001</v>
          </cell>
          <cell r="CW28">
            <v>-917221.0162500001</v>
          </cell>
          <cell r="CX28">
            <v>-917221.0162500001</v>
          </cell>
          <cell r="CY28">
            <v>-917221.0162500001</v>
          </cell>
          <cell r="CZ28">
            <v>-917221.0162500001</v>
          </cell>
          <cell r="DA28">
            <v>-917221.0162500001</v>
          </cell>
          <cell r="DB28">
            <v>-917221.0162500001</v>
          </cell>
          <cell r="DC28">
            <v>-917221.0162500001</v>
          </cell>
          <cell r="DD28">
            <v>-917221.0162500001</v>
          </cell>
          <cell r="DE28">
            <v>-917221.0162500001</v>
          </cell>
          <cell r="DF28">
            <v>-917221.0162500001</v>
          </cell>
          <cell r="DG28">
            <v>-917221.0162500001</v>
          </cell>
          <cell r="DH28">
            <v>-917221.0162500001</v>
          </cell>
          <cell r="DI28">
            <v>-917221.0162500001</v>
          </cell>
          <cell r="DJ28">
            <v>-917221.0162500001</v>
          </cell>
          <cell r="DK28">
            <v>-917221.0162500001</v>
          </cell>
          <cell r="DL28">
            <v>-917221.0162500001</v>
          </cell>
          <cell r="DM28">
            <v>-917221.0162500001</v>
          </cell>
          <cell r="DN28">
            <v>-917221.0162500001</v>
          </cell>
          <cell r="DO28">
            <v>-963082.06706250017</v>
          </cell>
          <cell r="DP28">
            <v>-963082.06706250017</v>
          </cell>
          <cell r="DQ28">
            <v>-963082.06706250017</v>
          </cell>
        </row>
        <row r="29">
          <cell r="A29">
            <v>187</v>
          </cell>
          <cell r="B29">
            <v>-9983</v>
          </cell>
          <cell r="C29">
            <v>-9464</v>
          </cell>
          <cell r="D29">
            <v>-9464</v>
          </cell>
          <cell r="E29">
            <v>-9464</v>
          </cell>
          <cell r="F29">
            <v>-9464</v>
          </cell>
          <cell r="G29">
            <v>-9464</v>
          </cell>
          <cell r="H29">
            <v>-9464</v>
          </cell>
          <cell r="I29">
            <v>-9464</v>
          </cell>
          <cell r="J29">
            <v>-9464</v>
          </cell>
          <cell r="K29">
            <v>-9464</v>
          </cell>
          <cell r="L29">
            <v>-9464</v>
          </cell>
          <cell r="M29">
            <v>-9464</v>
          </cell>
          <cell r="N29">
            <v>-5808</v>
          </cell>
          <cell r="O29">
            <v>-5808</v>
          </cell>
          <cell r="P29">
            <v>-5808</v>
          </cell>
          <cell r="Q29">
            <v>-5808</v>
          </cell>
          <cell r="R29">
            <v>-5808</v>
          </cell>
          <cell r="S29">
            <v>-5808</v>
          </cell>
          <cell r="T29">
            <v>-5808</v>
          </cell>
          <cell r="U29">
            <v>-5808</v>
          </cell>
          <cell r="V29">
            <v>-5808</v>
          </cell>
          <cell r="W29">
            <v>-5808</v>
          </cell>
          <cell r="X29">
            <v>-5808</v>
          </cell>
          <cell r="Y29">
            <v>-5808</v>
          </cell>
          <cell r="Z29">
            <v>-5808</v>
          </cell>
          <cell r="AA29">
            <v>-5808</v>
          </cell>
          <cell r="AB29">
            <v>-5808</v>
          </cell>
          <cell r="AC29">
            <v>-5808</v>
          </cell>
          <cell r="AD29">
            <v>-5808</v>
          </cell>
          <cell r="AE29">
            <v>-5808</v>
          </cell>
          <cell r="AF29">
            <v>-5808</v>
          </cell>
          <cell r="AG29">
            <v>-5808</v>
          </cell>
          <cell r="AH29">
            <v>-5808</v>
          </cell>
          <cell r="AI29">
            <v>-5808</v>
          </cell>
          <cell r="AJ29">
            <v>-5808</v>
          </cell>
          <cell r="AK29">
            <v>-5808</v>
          </cell>
          <cell r="AL29">
            <v>-5808</v>
          </cell>
          <cell r="AM29">
            <v>-5808</v>
          </cell>
          <cell r="AN29">
            <v>-5808</v>
          </cell>
          <cell r="AO29">
            <v>-5808</v>
          </cell>
          <cell r="AP29">
            <v>-5808</v>
          </cell>
          <cell r="AQ29">
            <v>-5808</v>
          </cell>
          <cell r="AR29">
            <v>-5808</v>
          </cell>
          <cell r="AS29">
            <v>-5808</v>
          </cell>
          <cell r="AT29">
            <v>-5808</v>
          </cell>
          <cell r="AU29">
            <v>-5808</v>
          </cell>
          <cell r="AV29">
            <v>-5808</v>
          </cell>
          <cell r="AW29">
            <v>-5808</v>
          </cell>
          <cell r="AX29">
            <v>-5808</v>
          </cell>
          <cell r="AY29">
            <v>-5808</v>
          </cell>
          <cell r="AZ29">
            <v>-5808</v>
          </cell>
          <cell r="BA29">
            <v>-5808</v>
          </cell>
          <cell r="BB29">
            <v>-5808</v>
          </cell>
          <cell r="BC29">
            <v>-5808</v>
          </cell>
          <cell r="BD29">
            <v>-5808</v>
          </cell>
          <cell r="BE29">
            <v>-5808</v>
          </cell>
          <cell r="BF29">
            <v>-5808</v>
          </cell>
          <cell r="BG29">
            <v>-5808</v>
          </cell>
          <cell r="BH29">
            <v>-5808</v>
          </cell>
          <cell r="BI29">
            <v>-5808</v>
          </cell>
          <cell r="BJ29">
            <v>-5808</v>
          </cell>
          <cell r="BK29">
            <v>-5808</v>
          </cell>
          <cell r="BL29">
            <v>-5808</v>
          </cell>
          <cell r="BM29">
            <v>-5808</v>
          </cell>
          <cell r="BN29">
            <v>-5808</v>
          </cell>
          <cell r="BO29">
            <v>-5808</v>
          </cell>
          <cell r="BP29">
            <v>-5808</v>
          </cell>
          <cell r="BQ29">
            <v>-5808</v>
          </cell>
          <cell r="BR29">
            <v>-5808</v>
          </cell>
          <cell r="BS29">
            <v>-5808</v>
          </cell>
          <cell r="BT29">
            <v>-5808</v>
          </cell>
          <cell r="BU29">
            <v>-5808</v>
          </cell>
          <cell r="BV29">
            <v>-5808</v>
          </cell>
          <cell r="BW29">
            <v>-5808</v>
          </cell>
          <cell r="BX29">
            <v>-5808</v>
          </cell>
          <cell r="BY29">
            <v>-5808</v>
          </cell>
          <cell r="BZ29">
            <v>-5808</v>
          </cell>
          <cell r="CA29">
            <v>-5808</v>
          </cell>
          <cell r="CB29">
            <v>-5808</v>
          </cell>
          <cell r="CC29">
            <v>-5808</v>
          </cell>
          <cell r="CD29">
            <v>-5808</v>
          </cell>
          <cell r="CE29">
            <v>-5808</v>
          </cell>
          <cell r="CF29">
            <v>-5808</v>
          </cell>
          <cell r="CG29">
            <v>-5808</v>
          </cell>
          <cell r="CH29">
            <v>-5808</v>
          </cell>
          <cell r="CI29">
            <v>-5808</v>
          </cell>
          <cell r="CJ29">
            <v>-5808</v>
          </cell>
          <cell r="CK29">
            <v>-5808</v>
          </cell>
          <cell r="CL29">
            <v>-5808</v>
          </cell>
          <cell r="CM29">
            <v>-5808</v>
          </cell>
          <cell r="CN29">
            <v>-5808</v>
          </cell>
          <cell r="CO29">
            <v>-5808</v>
          </cell>
          <cell r="CP29">
            <v>-5808</v>
          </cell>
          <cell r="CQ29">
            <v>-5808</v>
          </cell>
          <cell r="CR29">
            <v>-5808</v>
          </cell>
          <cell r="CS29">
            <v>-5808</v>
          </cell>
          <cell r="CT29">
            <v>-5808</v>
          </cell>
          <cell r="CU29">
            <v>-5808</v>
          </cell>
          <cell r="CV29">
            <v>-5808</v>
          </cell>
          <cell r="CW29">
            <v>-5808</v>
          </cell>
          <cell r="CX29">
            <v>-5808</v>
          </cell>
          <cell r="CY29">
            <v>-5808</v>
          </cell>
          <cell r="CZ29">
            <v>-5808</v>
          </cell>
          <cell r="DA29">
            <v>-5808</v>
          </cell>
          <cell r="DB29">
            <v>-5808</v>
          </cell>
          <cell r="DC29">
            <v>-5808</v>
          </cell>
          <cell r="DD29">
            <v>-5808</v>
          </cell>
          <cell r="DE29">
            <v>-5808</v>
          </cell>
          <cell r="DF29">
            <v>-5808</v>
          </cell>
          <cell r="DG29">
            <v>-5808</v>
          </cell>
          <cell r="DH29">
            <v>-5808</v>
          </cell>
          <cell r="DI29">
            <v>-5808</v>
          </cell>
          <cell r="DJ29">
            <v>-5808</v>
          </cell>
          <cell r="DK29">
            <v>-5808</v>
          </cell>
          <cell r="DL29">
            <v>-5808</v>
          </cell>
          <cell r="DM29">
            <v>-5808</v>
          </cell>
          <cell r="DN29">
            <v>-5808</v>
          </cell>
          <cell r="DO29">
            <v>-5808</v>
          </cell>
          <cell r="DP29">
            <v>-5808</v>
          </cell>
          <cell r="DQ29">
            <v>-5808</v>
          </cell>
        </row>
        <row r="30">
          <cell r="A30">
            <v>188</v>
          </cell>
          <cell r="B30">
            <v>-9041</v>
          </cell>
          <cell r="C30">
            <v>-9041</v>
          </cell>
          <cell r="D30">
            <v>-9041</v>
          </cell>
          <cell r="E30">
            <v>-9041</v>
          </cell>
          <cell r="F30">
            <v>-9041</v>
          </cell>
          <cell r="G30">
            <v>-9041</v>
          </cell>
          <cell r="H30">
            <v>-9041</v>
          </cell>
          <cell r="I30">
            <v>-9041</v>
          </cell>
          <cell r="J30">
            <v>-9041</v>
          </cell>
          <cell r="K30">
            <v>-9041</v>
          </cell>
          <cell r="L30">
            <v>-9041</v>
          </cell>
          <cell r="M30">
            <v>-9041</v>
          </cell>
          <cell r="N30">
            <v>-2277</v>
          </cell>
          <cell r="O30">
            <v>-2277</v>
          </cell>
          <cell r="P30">
            <v>-2277</v>
          </cell>
          <cell r="Q30">
            <v>-2277</v>
          </cell>
          <cell r="R30">
            <v>-2277</v>
          </cell>
          <cell r="S30">
            <v>-2277</v>
          </cell>
          <cell r="T30">
            <v>-2277</v>
          </cell>
          <cell r="U30">
            <v>-2277</v>
          </cell>
          <cell r="V30">
            <v>-2277</v>
          </cell>
          <cell r="W30">
            <v>-2277</v>
          </cell>
          <cell r="X30">
            <v>-2277</v>
          </cell>
          <cell r="Y30">
            <v>-2277</v>
          </cell>
          <cell r="Z30">
            <v>-2277</v>
          </cell>
          <cell r="AA30">
            <v>-2277</v>
          </cell>
          <cell r="AB30">
            <v>-2277</v>
          </cell>
          <cell r="AC30">
            <v>-2277</v>
          </cell>
          <cell r="AD30">
            <v>-2277</v>
          </cell>
          <cell r="AE30">
            <v>-2277</v>
          </cell>
          <cell r="AF30">
            <v>-2277</v>
          </cell>
          <cell r="AG30">
            <v>-2277</v>
          </cell>
          <cell r="AH30">
            <v>-2277</v>
          </cell>
          <cell r="AI30">
            <v>-2277</v>
          </cell>
          <cell r="AJ30">
            <v>-2277</v>
          </cell>
          <cell r="AK30">
            <v>-2277</v>
          </cell>
          <cell r="AL30">
            <v>-2277</v>
          </cell>
          <cell r="AM30">
            <v>-2277</v>
          </cell>
          <cell r="AN30">
            <v>-2277</v>
          </cell>
          <cell r="AO30">
            <v>-2277</v>
          </cell>
          <cell r="AP30">
            <v>-2277</v>
          </cell>
          <cell r="AQ30">
            <v>-2277</v>
          </cell>
          <cell r="AR30">
            <v>-2277</v>
          </cell>
          <cell r="AS30">
            <v>-2277</v>
          </cell>
          <cell r="AT30">
            <v>-2277</v>
          </cell>
          <cell r="AU30">
            <v>-2277</v>
          </cell>
          <cell r="AV30">
            <v>-2277</v>
          </cell>
          <cell r="AW30">
            <v>-2277</v>
          </cell>
          <cell r="AX30">
            <v>-2277</v>
          </cell>
          <cell r="AY30">
            <v>-2277</v>
          </cell>
          <cell r="AZ30">
            <v>-2277</v>
          </cell>
          <cell r="BA30">
            <v>-2277</v>
          </cell>
          <cell r="BB30">
            <v>-2277</v>
          </cell>
          <cell r="BC30">
            <v>-2277</v>
          </cell>
          <cell r="BD30">
            <v>-2277</v>
          </cell>
          <cell r="BE30">
            <v>-2277</v>
          </cell>
          <cell r="BF30">
            <v>-2277</v>
          </cell>
          <cell r="BG30">
            <v>-2277</v>
          </cell>
          <cell r="BH30">
            <v>-2277</v>
          </cell>
          <cell r="BI30">
            <v>-2277</v>
          </cell>
          <cell r="BJ30">
            <v>-2277</v>
          </cell>
          <cell r="BK30">
            <v>-2277</v>
          </cell>
          <cell r="BL30">
            <v>-2277</v>
          </cell>
          <cell r="BM30">
            <v>-2277</v>
          </cell>
          <cell r="BN30">
            <v>-2277</v>
          </cell>
          <cell r="BO30">
            <v>-2277</v>
          </cell>
          <cell r="BP30">
            <v>-2277</v>
          </cell>
          <cell r="BQ30">
            <v>-2277</v>
          </cell>
          <cell r="BR30">
            <v>-2277</v>
          </cell>
          <cell r="BS30">
            <v>-2277</v>
          </cell>
          <cell r="BT30">
            <v>-2277</v>
          </cell>
          <cell r="BU30">
            <v>-2277</v>
          </cell>
          <cell r="BV30">
            <v>-2277</v>
          </cell>
          <cell r="BW30">
            <v>-2277</v>
          </cell>
          <cell r="BX30">
            <v>-2277</v>
          </cell>
          <cell r="BY30">
            <v>-2277</v>
          </cell>
          <cell r="BZ30">
            <v>-2277</v>
          </cell>
          <cell r="CA30">
            <v>-2277</v>
          </cell>
          <cell r="CB30">
            <v>-2277</v>
          </cell>
          <cell r="CC30">
            <v>-2277</v>
          </cell>
          <cell r="CD30">
            <v>-2277</v>
          </cell>
          <cell r="CE30">
            <v>-2277</v>
          </cell>
          <cell r="CF30">
            <v>-2277</v>
          </cell>
          <cell r="CG30">
            <v>-2277</v>
          </cell>
          <cell r="CH30">
            <v>-2277</v>
          </cell>
          <cell r="CI30">
            <v>-2277</v>
          </cell>
          <cell r="CJ30">
            <v>-2277</v>
          </cell>
          <cell r="CK30">
            <v>-2277</v>
          </cell>
          <cell r="CL30">
            <v>-2277</v>
          </cell>
          <cell r="CM30">
            <v>-2277</v>
          </cell>
          <cell r="CN30">
            <v>-2277</v>
          </cell>
          <cell r="CO30">
            <v>-2277</v>
          </cell>
          <cell r="CP30">
            <v>-2277</v>
          </cell>
          <cell r="CQ30">
            <v>-2277</v>
          </cell>
          <cell r="CR30">
            <v>-2277</v>
          </cell>
          <cell r="CS30">
            <v>-2277</v>
          </cell>
          <cell r="CT30">
            <v>-2277</v>
          </cell>
          <cell r="CU30">
            <v>-2277</v>
          </cell>
          <cell r="CV30">
            <v>-2277</v>
          </cell>
          <cell r="CW30">
            <v>-2277</v>
          </cell>
          <cell r="CX30">
            <v>-2277</v>
          </cell>
          <cell r="CY30">
            <v>-2277</v>
          </cell>
          <cell r="CZ30">
            <v>-2277</v>
          </cell>
          <cell r="DA30">
            <v>-2277</v>
          </cell>
          <cell r="DB30">
            <v>-2277</v>
          </cell>
          <cell r="DC30">
            <v>-2277</v>
          </cell>
          <cell r="DD30">
            <v>-2277</v>
          </cell>
          <cell r="DE30">
            <v>-2277</v>
          </cell>
          <cell r="DF30">
            <v>-2277</v>
          </cell>
          <cell r="DG30">
            <v>-2277</v>
          </cell>
          <cell r="DH30">
            <v>-2277</v>
          </cell>
          <cell r="DI30">
            <v>-2277</v>
          </cell>
          <cell r="DJ30">
            <v>-2277</v>
          </cell>
          <cell r="DK30">
            <v>-2277</v>
          </cell>
          <cell r="DL30">
            <v>-2277</v>
          </cell>
          <cell r="DM30">
            <v>-2277</v>
          </cell>
          <cell r="DN30">
            <v>-2277</v>
          </cell>
          <cell r="DO30">
            <v>-2277</v>
          </cell>
          <cell r="DP30">
            <v>-2277</v>
          </cell>
          <cell r="DQ30">
            <v>-2277</v>
          </cell>
        </row>
        <row r="31">
          <cell r="A31">
            <v>189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-9983</v>
          </cell>
          <cell r="O31">
            <v>-9464</v>
          </cell>
          <cell r="P31">
            <v>-9464</v>
          </cell>
          <cell r="Q31">
            <v>-9464</v>
          </cell>
          <cell r="R31">
            <v>-9464</v>
          </cell>
          <cell r="S31">
            <v>-9464</v>
          </cell>
          <cell r="T31">
            <v>-9464</v>
          </cell>
          <cell r="U31">
            <v>-9464</v>
          </cell>
          <cell r="V31">
            <v>-9464</v>
          </cell>
          <cell r="W31">
            <v>-9464</v>
          </cell>
          <cell r="X31">
            <v>-9464</v>
          </cell>
          <cell r="Y31">
            <v>-9464</v>
          </cell>
          <cell r="Z31">
            <v>-9983</v>
          </cell>
          <cell r="AA31">
            <v>-9464</v>
          </cell>
          <cell r="AB31">
            <v>-9464</v>
          </cell>
          <cell r="AC31">
            <v>-9464</v>
          </cell>
          <cell r="AD31">
            <v>-9464</v>
          </cell>
          <cell r="AE31">
            <v>-9464</v>
          </cell>
          <cell r="AF31">
            <v>-9464</v>
          </cell>
          <cell r="AG31">
            <v>-9464</v>
          </cell>
          <cell r="AH31">
            <v>-9464</v>
          </cell>
          <cell r="AI31">
            <v>-9464</v>
          </cell>
          <cell r="AJ31">
            <v>-9464</v>
          </cell>
          <cell r="AK31">
            <v>-9464</v>
          </cell>
          <cell r="AL31">
            <v>-9983</v>
          </cell>
          <cell r="AM31">
            <v>-9464</v>
          </cell>
          <cell r="AN31">
            <v>-9464</v>
          </cell>
          <cell r="AO31">
            <v>-9464</v>
          </cell>
          <cell r="AP31">
            <v>-9464</v>
          </cell>
          <cell r="AQ31">
            <v>-9464</v>
          </cell>
          <cell r="AR31">
            <v>-9464</v>
          </cell>
          <cell r="AS31">
            <v>-9464</v>
          </cell>
          <cell r="AT31">
            <v>-9464</v>
          </cell>
          <cell r="AU31">
            <v>-9464</v>
          </cell>
          <cell r="AV31">
            <v>-9464</v>
          </cell>
          <cell r="AW31">
            <v>-9464</v>
          </cell>
          <cell r="AX31">
            <v>-9983</v>
          </cell>
          <cell r="AY31">
            <v>-9464</v>
          </cell>
          <cell r="AZ31">
            <v>-9464</v>
          </cell>
          <cell r="BA31">
            <v>-9464</v>
          </cell>
          <cell r="BB31">
            <v>-9464</v>
          </cell>
          <cell r="BC31">
            <v>-9464</v>
          </cell>
          <cell r="BD31">
            <v>-9464</v>
          </cell>
          <cell r="BE31">
            <v>-9464</v>
          </cell>
          <cell r="BF31">
            <v>-9464</v>
          </cell>
          <cell r="BG31">
            <v>-9464</v>
          </cell>
          <cell r="BH31">
            <v>-9464</v>
          </cell>
          <cell r="BI31">
            <v>-9464</v>
          </cell>
          <cell r="BJ31">
            <v>-9983</v>
          </cell>
          <cell r="BK31">
            <v>-9464</v>
          </cell>
          <cell r="BL31">
            <v>-9464</v>
          </cell>
          <cell r="BM31">
            <v>-9464</v>
          </cell>
          <cell r="BN31">
            <v>-9464</v>
          </cell>
          <cell r="BO31">
            <v>-9464</v>
          </cell>
          <cell r="BP31">
            <v>-9464</v>
          </cell>
          <cell r="BQ31">
            <v>-9464</v>
          </cell>
          <cell r="BR31">
            <v>-9464</v>
          </cell>
          <cell r="BS31">
            <v>-9464</v>
          </cell>
          <cell r="BT31">
            <v>-9464</v>
          </cell>
          <cell r="BU31">
            <v>-9464</v>
          </cell>
          <cell r="BV31">
            <v>-9983</v>
          </cell>
          <cell r="BW31">
            <v>-9464</v>
          </cell>
          <cell r="BX31">
            <v>-9464</v>
          </cell>
          <cell r="BY31">
            <v>-9464</v>
          </cell>
          <cell r="BZ31">
            <v>-9464</v>
          </cell>
          <cell r="CA31">
            <v>-9464</v>
          </cell>
          <cell r="CB31">
            <v>-9464</v>
          </cell>
          <cell r="CC31">
            <v>-9464</v>
          </cell>
          <cell r="CD31">
            <v>-9464</v>
          </cell>
          <cell r="CE31">
            <v>-9464</v>
          </cell>
          <cell r="CF31">
            <v>-9464</v>
          </cell>
          <cell r="CG31">
            <v>-9464</v>
          </cell>
          <cell r="CH31">
            <v>-9983</v>
          </cell>
          <cell r="CI31">
            <v>-9464</v>
          </cell>
          <cell r="CJ31">
            <v>-9464</v>
          </cell>
          <cell r="CK31">
            <v>-9464</v>
          </cell>
          <cell r="CL31">
            <v>-9464</v>
          </cell>
          <cell r="CM31">
            <v>-9464</v>
          </cell>
          <cell r="CN31">
            <v>-9464</v>
          </cell>
          <cell r="CO31">
            <v>-9464</v>
          </cell>
          <cell r="CP31">
            <v>-9464</v>
          </cell>
          <cell r="CQ31">
            <v>-9464</v>
          </cell>
          <cell r="CR31">
            <v>-9464</v>
          </cell>
          <cell r="CS31">
            <v>-9464</v>
          </cell>
          <cell r="CT31">
            <v>-9983</v>
          </cell>
          <cell r="CU31">
            <v>-9464</v>
          </cell>
          <cell r="CV31">
            <v>-9464</v>
          </cell>
          <cell r="CW31">
            <v>-9464</v>
          </cell>
          <cell r="CX31">
            <v>-9464</v>
          </cell>
          <cell r="CY31">
            <v>-9464</v>
          </cell>
          <cell r="CZ31">
            <v>-9464</v>
          </cell>
          <cell r="DA31">
            <v>-9464</v>
          </cell>
          <cell r="DB31">
            <v>-9464</v>
          </cell>
          <cell r="DC31">
            <v>-9464</v>
          </cell>
          <cell r="DD31">
            <v>-9464</v>
          </cell>
          <cell r="DE31">
            <v>-9464</v>
          </cell>
          <cell r="DF31">
            <v>-9983</v>
          </cell>
          <cell r="DG31">
            <v>-9464</v>
          </cell>
          <cell r="DH31">
            <v>-9464</v>
          </cell>
          <cell r="DI31">
            <v>-9464</v>
          </cell>
          <cell r="DJ31">
            <v>-9464</v>
          </cell>
          <cell r="DK31">
            <v>-9464</v>
          </cell>
          <cell r="DL31">
            <v>-9464</v>
          </cell>
          <cell r="DM31">
            <v>-9464</v>
          </cell>
          <cell r="DN31">
            <v>-9464</v>
          </cell>
          <cell r="DO31">
            <v>-9464</v>
          </cell>
          <cell r="DP31">
            <v>-9464</v>
          </cell>
          <cell r="DQ31">
            <v>-9464</v>
          </cell>
        </row>
        <row r="32">
          <cell r="A32">
            <v>190</v>
          </cell>
          <cell r="B32">
            <v>-10421</v>
          </cell>
          <cell r="C32">
            <v>-10421</v>
          </cell>
          <cell r="D32">
            <v>-10421</v>
          </cell>
          <cell r="E32">
            <v>-10421</v>
          </cell>
          <cell r="F32">
            <v>-10421</v>
          </cell>
          <cell r="G32">
            <v>-10421</v>
          </cell>
          <cell r="H32">
            <v>-10421</v>
          </cell>
          <cell r="I32">
            <v>-10421</v>
          </cell>
          <cell r="J32">
            <v>-10421</v>
          </cell>
          <cell r="K32">
            <v>-10421</v>
          </cell>
          <cell r="L32">
            <v>-10421</v>
          </cell>
          <cell r="M32">
            <v>-10421</v>
          </cell>
          <cell r="N32">
            <v>-9041</v>
          </cell>
          <cell r="O32">
            <v>-9041</v>
          </cell>
          <cell r="P32">
            <v>-9041</v>
          </cell>
          <cell r="Q32">
            <v>-9041</v>
          </cell>
          <cell r="R32">
            <v>-9041</v>
          </cell>
          <cell r="S32">
            <v>-9041</v>
          </cell>
          <cell r="T32">
            <v>-9041</v>
          </cell>
          <cell r="U32">
            <v>-9041</v>
          </cell>
          <cell r="V32">
            <v>-9041</v>
          </cell>
          <cell r="W32">
            <v>-9041</v>
          </cell>
          <cell r="X32">
            <v>-9041</v>
          </cell>
          <cell r="Y32">
            <v>-9041</v>
          </cell>
          <cell r="Z32">
            <v>-9041</v>
          </cell>
          <cell r="AA32">
            <v>-9041</v>
          </cell>
          <cell r="AB32">
            <v>-9041</v>
          </cell>
          <cell r="AC32">
            <v>-9041</v>
          </cell>
          <cell r="AD32">
            <v>-9041</v>
          </cell>
          <cell r="AE32">
            <v>-9041</v>
          </cell>
          <cell r="AF32">
            <v>-9041</v>
          </cell>
          <cell r="AG32">
            <v>-9041</v>
          </cell>
          <cell r="AH32">
            <v>-9041</v>
          </cell>
          <cell r="AI32">
            <v>-9041</v>
          </cell>
          <cell r="AJ32">
            <v>-9041</v>
          </cell>
          <cell r="AK32">
            <v>-9041</v>
          </cell>
          <cell r="AL32">
            <v>-9041</v>
          </cell>
          <cell r="AM32">
            <v>-9041</v>
          </cell>
          <cell r="AN32">
            <v>-9041</v>
          </cell>
          <cell r="AO32">
            <v>-9041</v>
          </cell>
          <cell r="AP32">
            <v>-9041</v>
          </cell>
          <cell r="AQ32">
            <v>-9041</v>
          </cell>
          <cell r="AR32">
            <v>-9041</v>
          </cell>
          <cell r="AS32">
            <v>-9041</v>
          </cell>
          <cell r="AT32">
            <v>-9041</v>
          </cell>
          <cell r="AU32">
            <v>-9041</v>
          </cell>
          <cell r="AV32">
            <v>-9041</v>
          </cell>
          <cell r="AW32">
            <v>-9041</v>
          </cell>
          <cell r="AX32">
            <v>-9041</v>
          </cell>
          <cell r="AY32">
            <v>-9041</v>
          </cell>
          <cell r="AZ32">
            <v>-9041</v>
          </cell>
          <cell r="BA32">
            <v>-9041</v>
          </cell>
          <cell r="BB32">
            <v>-9041</v>
          </cell>
          <cell r="BC32">
            <v>-9041</v>
          </cell>
          <cell r="BD32">
            <v>-9041</v>
          </cell>
          <cell r="BE32">
            <v>-9041</v>
          </cell>
          <cell r="BF32">
            <v>-9041</v>
          </cell>
          <cell r="BG32">
            <v>-9041</v>
          </cell>
          <cell r="BH32">
            <v>-9041</v>
          </cell>
          <cell r="BI32">
            <v>-9041</v>
          </cell>
          <cell r="BJ32">
            <v>-9041</v>
          </cell>
          <cell r="BK32">
            <v>-9041</v>
          </cell>
          <cell r="BL32">
            <v>-9041</v>
          </cell>
          <cell r="BM32">
            <v>-9041</v>
          </cell>
          <cell r="BN32">
            <v>-9041</v>
          </cell>
          <cell r="BO32">
            <v>-9041</v>
          </cell>
          <cell r="BP32">
            <v>-9041</v>
          </cell>
          <cell r="BQ32">
            <v>-9041</v>
          </cell>
          <cell r="BR32">
            <v>-9041</v>
          </cell>
          <cell r="BS32">
            <v>-9041</v>
          </cell>
          <cell r="BT32">
            <v>-9041</v>
          </cell>
          <cell r="BU32">
            <v>-9041</v>
          </cell>
          <cell r="BV32">
            <v>-9041</v>
          </cell>
          <cell r="BW32">
            <v>-9041</v>
          </cell>
          <cell r="BX32">
            <v>-9041</v>
          </cell>
          <cell r="BY32">
            <v>-9041</v>
          </cell>
          <cell r="BZ32">
            <v>-9041</v>
          </cell>
          <cell r="CA32">
            <v>-9041</v>
          </cell>
          <cell r="CB32">
            <v>-9041</v>
          </cell>
          <cell r="CC32">
            <v>-9041</v>
          </cell>
          <cell r="CD32">
            <v>-9041</v>
          </cell>
          <cell r="CE32">
            <v>-9041</v>
          </cell>
          <cell r="CF32">
            <v>-9041</v>
          </cell>
          <cell r="CG32">
            <v>-9041</v>
          </cell>
          <cell r="CH32">
            <v>-9041</v>
          </cell>
          <cell r="CI32">
            <v>-9041</v>
          </cell>
          <cell r="CJ32">
            <v>-9041</v>
          </cell>
          <cell r="CK32">
            <v>-9041</v>
          </cell>
          <cell r="CL32">
            <v>-9041</v>
          </cell>
          <cell r="CM32">
            <v>-9041</v>
          </cell>
          <cell r="CN32">
            <v>-9041</v>
          </cell>
          <cell r="CO32">
            <v>-9041</v>
          </cell>
          <cell r="CP32">
            <v>-9041</v>
          </cell>
          <cell r="CQ32">
            <v>-9041</v>
          </cell>
          <cell r="CR32">
            <v>-9041</v>
          </cell>
          <cell r="CS32">
            <v>-9041</v>
          </cell>
          <cell r="CT32">
            <v>-9041</v>
          </cell>
          <cell r="CU32">
            <v>-9041</v>
          </cell>
          <cell r="CV32">
            <v>-9041</v>
          </cell>
          <cell r="CW32">
            <v>-9041</v>
          </cell>
          <cell r="CX32">
            <v>-9041</v>
          </cell>
          <cell r="CY32">
            <v>-9041</v>
          </cell>
          <cell r="CZ32">
            <v>-9041</v>
          </cell>
          <cell r="DA32">
            <v>-9041</v>
          </cell>
          <cell r="DB32">
            <v>-9041</v>
          </cell>
          <cell r="DC32">
            <v>-9041</v>
          </cell>
          <cell r="DD32">
            <v>-9041</v>
          </cell>
          <cell r="DE32">
            <v>-9041</v>
          </cell>
          <cell r="DF32">
            <v>-9041</v>
          </cell>
          <cell r="DG32">
            <v>-9041</v>
          </cell>
          <cell r="DH32">
            <v>-9041</v>
          </cell>
          <cell r="DI32">
            <v>-9041</v>
          </cell>
          <cell r="DJ32">
            <v>-9041</v>
          </cell>
          <cell r="DK32">
            <v>-9041</v>
          </cell>
          <cell r="DL32">
            <v>-9041</v>
          </cell>
          <cell r="DM32">
            <v>-9041</v>
          </cell>
          <cell r="DN32">
            <v>-9041</v>
          </cell>
          <cell r="DO32">
            <v>-9041</v>
          </cell>
          <cell r="DP32">
            <v>-9041</v>
          </cell>
          <cell r="DQ32">
            <v>-9041</v>
          </cell>
        </row>
        <row r="33">
          <cell r="A33">
            <v>191</v>
          </cell>
          <cell r="B33">
            <v>-663</v>
          </cell>
          <cell r="C33">
            <v>-663</v>
          </cell>
          <cell r="D33">
            <v>-663</v>
          </cell>
          <cell r="E33">
            <v>-663</v>
          </cell>
          <cell r="F33">
            <v>-663</v>
          </cell>
          <cell r="G33">
            <v>-663</v>
          </cell>
          <cell r="H33">
            <v>-663</v>
          </cell>
          <cell r="I33">
            <v>-663</v>
          </cell>
          <cell r="J33">
            <v>-663</v>
          </cell>
          <cell r="K33">
            <v>-663</v>
          </cell>
          <cell r="L33">
            <v>-663</v>
          </cell>
          <cell r="M33">
            <v>-663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</row>
        <row r="34">
          <cell r="A34">
            <v>192</v>
          </cell>
          <cell r="B34">
            <v>-78916</v>
          </cell>
          <cell r="C34">
            <v>-78915</v>
          </cell>
          <cell r="D34">
            <v>-78915</v>
          </cell>
          <cell r="E34">
            <v>-79002</v>
          </cell>
          <cell r="F34">
            <v>-80209</v>
          </cell>
          <cell r="G34">
            <v>-82529</v>
          </cell>
          <cell r="H34">
            <v>-83461</v>
          </cell>
          <cell r="I34">
            <v>-106437</v>
          </cell>
          <cell r="J34">
            <v>-106437</v>
          </cell>
          <cell r="K34">
            <v>-106437</v>
          </cell>
          <cell r="L34">
            <v>-106437</v>
          </cell>
          <cell r="M34">
            <v>-106437</v>
          </cell>
          <cell r="N34">
            <v>-11331.1</v>
          </cell>
          <cell r="O34">
            <v>-11331.1</v>
          </cell>
          <cell r="P34">
            <v>-11331.1</v>
          </cell>
          <cell r="Q34">
            <v>-11331.1</v>
          </cell>
          <cell r="R34">
            <v>-11331.1</v>
          </cell>
          <cell r="S34">
            <v>-11331.1</v>
          </cell>
          <cell r="T34">
            <v>-11331.1</v>
          </cell>
          <cell r="U34">
            <v>-11331.1</v>
          </cell>
          <cell r="V34">
            <v>-11331.1</v>
          </cell>
          <cell r="W34">
            <v>-12464.21</v>
          </cell>
          <cell r="X34">
            <v>-12464.21</v>
          </cell>
          <cell r="Y34">
            <v>-12464.21</v>
          </cell>
          <cell r="Z34">
            <v>-12464.21</v>
          </cell>
          <cell r="AA34">
            <v>-12464.21</v>
          </cell>
          <cell r="AB34">
            <v>-12464.21</v>
          </cell>
          <cell r="AC34">
            <v>-12464.21</v>
          </cell>
          <cell r="AD34">
            <v>-12464.21</v>
          </cell>
          <cell r="AE34">
            <v>-12464.21</v>
          </cell>
          <cell r="AF34">
            <v>-12464.21</v>
          </cell>
          <cell r="AG34">
            <v>-12464.21</v>
          </cell>
          <cell r="AH34">
            <v>-12464.21</v>
          </cell>
          <cell r="AI34">
            <v>-12464.21</v>
          </cell>
          <cell r="AJ34">
            <v>-12464.21</v>
          </cell>
          <cell r="AK34">
            <v>-12464.21</v>
          </cell>
          <cell r="AL34">
            <v>-12464.21</v>
          </cell>
          <cell r="AM34">
            <v>-12464.21</v>
          </cell>
          <cell r="AN34">
            <v>-12464.21</v>
          </cell>
          <cell r="AO34">
            <v>-12464.21</v>
          </cell>
          <cell r="AP34">
            <v>-12464.21</v>
          </cell>
          <cell r="AQ34">
            <v>-12464.21</v>
          </cell>
          <cell r="AR34">
            <v>-12464.21</v>
          </cell>
          <cell r="AS34">
            <v>-12464.21</v>
          </cell>
          <cell r="AT34">
            <v>-12464.21</v>
          </cell>
          <cell r="AU34">
            <v>-13087.420500000002</v>
          </cell>
          <cell r="AV34">
            <v>-13087.420500000002</v>
          </cell>
          <cell r="AW34">
            <v>-13087.420500000002</v>
          </cell>
          <cell r="AX34">
            <v>-13087.420500000002</v>
          </cell>
          <cell r="AY34">
            <v>-13087.420500000002</v>
          </cell>
          <cell r="AZ34">
            <v>-13087.420500000002</v>
          </cell>
          <cell r="BA34">
            <v>-13087.420500000002</v>
          </cell>
          <cell r="BB34">
            <v>-13087.420500000002</v>
          </cell>
          <cell r="BC34">
            <v>-13087.420500000002</v>
          </cell>
          <cell r="BD34">
            <v>-13087.420500000002</v>
          </cell>
          <cell r="BE34">
            <v>-13087.420500000002</v>
          </cell>
          <cell r="BF34">
            <v>-13087.420500000002</v>
          </cell>
          <cell r="BG34">
            <v>-13087.420500000002</v>
          </cell>
          <cell r="BH34">
            <v>-13087.420500000002</v>
          </cell>
          <cell r="BI34">
            <v>-13087.420500000002</v>
          </cell>
          <cell r="BJ34">
            <v>-13087.420500000002</v>
          </cell>
          <cell r="BK34">
            <v>-13087.420500000002</v>
          </cell>
          <cell r="BL34">
            <v>-13087.420500000002</v>
          </cell>
          <cell r="BM34">
            <v>-13087.420500000002</v>
          </cell>
          <cell r="BN34">
            <v>-13087.420500000002</v>
          </cell>
          <cell r="BO34">
            <v>-13087.420500000002</v>
          </cell>
          <cell r="BP34">
            <v>-13087.420500000002</v>
          </cell>
          <cell r="BQ34">
            <v>-13087.420500000002</v>
          </cell>
          <cell r="BR34">
            <v>-13087.420500000002</v>
          </cell>
          <cell r="BS34">
            <v>-13741.791525000002</v>
          </cell>
          <cell r="BT34">
            <v>-13741.791525000002</v>
          </cell>
          <cell r="BU34">
            <v>-13741.791525000002</v>
          </cell>
          <cell r="BV34">
            <v>-13741.791525000002</v>
          </cell>
          <cell r="BW34">
            <v>-13741.791525000002</v>
          </cell>
          <cell r="BX34">
            <v>-13741.791525000002</v>
          </cell>
          <cell r="BY34">
            <v>-13741.791525000002</v>
          </cell>
          <cell r="BZ34">
            <v>-13741.791525000002</v>
          </cell>
          <cell r="CA34">
            <v>-13741.791525000002</v>
          </cell>
          <cell r="CB34">
            <v>-13741.791525000002</v>
          </cell>
          <cell r="CC34">
            <v>-13741.791525000002</v>
          </cell>
          <cell r="CD34">
            <v>-13741.791525000002</v>
          </cell>
          <cell r="CE34">
            <v>-13741.791525000002</v>
          </cell>
          <cell r="CF34">
            <v>-13741.791525000002</v>
          </cell>
          <cell r="CG34">
            <v>-13741.791525000002</v>
          </cell>
          <cell r="CH34">
            <v>-13741.791525000002</v>
          </cell>
          <cell r="CI34">
            <v>-13741.791525000002</v>
          </cell>
          <cell r="CJ34">
            <v>-13741.791525000002</v>
          </cell>
          <cell r="CK34">
            <v>-13741.791525000002</v>
          </cell>
          <cell r="CL34">
            <v>-13741.791525000002</v>
          </cell>
          <cell r="CM34">
            <v>-13741.791525000002</v>
          </cell>
          <cell r="CN34">
            <v>-13741.791525000002</v>
          </cell>
          <cell r="CO34">
            <v>-13741.791525000002</v>
          </cell>
          <cell r="CP34">
            <v>-13741.791525000002</v>
          </cell>
          <cell r="CQ34">
            <v>-14428.881101250003</v>
          </cell>
          <cell r="CR34">
            <v>-14428.881101250003</v>
          </cell>
          <cell r="CS34">
            <v>-14428.881101250003</v>
          </cell>
          <cell r="CT34">
            <v>-14428.881101250003</v>
          </cell>
          <cell r="CU34">
            <v>-14428.881101250003</v>
          </cell>
          <cell r="CV34">
            <v>-14428.881101250003</v>
          </cell>
          <cell r="CW34">
            <v>-14428.881101250003</v>
          </cell>
          <cell r="CX34">
            <v>-14428.881101250003</v>
          </cell>
          <cell r="CY34">
            <v>-14428.881101250003</v>
          </cell>
          <cell r="CZ34">
            <v>-14428.881101250003</v>
          </cell>
          <cell r="DA34">
            <v>-14428.881101250003</v>
          </cell>
          <cell r="DB34">
            <v>-14428.881101250003</v>
          </cell>
          <cell r="DC34">
            <v>-14428.881101250003</v>
          </cell>
          <cell r="DD34">
            <v>-14428.881101250003</v>
          </cell>
          <cell r="DE34">
            <v>-14428.881101250003</v>
          </cell>
          <cell r="DF34">
            <v>-14428.881101250003</v>
          </cell>
          <cell r="DG34">
            <v>-14428.881101250003</v>
          </cell>
          <cell r="DH34">
            <v>-14428.881101250003</v>
          </cell>
          <cell r="DI34">
            <v>-14428.881101250003</v>
          </cell>
          <cell r="DJ34">
            <v>-14428.881101250003</v>
          </cell>
          <cell r="DK34">
            <v>-14428.881101250003</v>
          </cell>
          <cell r="DL34">
            <v>-14428.881101250003</v>
          </cell>
          <cell r="DM34">
            <v>-14428.881101250003</v>
          </cell>
          <cell r="DN34">
            <v>-14428.881101250003</v>
          </cell>
          <cell r="DO34">
            <v>-15150.325156312503</v>
          </cell>
          <cell r="DP34">
            <v>-15150.325156312503</v>
          </cell>
          <cell r="DQ34">
            <v>-15150.325156312503</v>
          </cell>
        </row>
        <row r="35">
          <cell r="A35">
            <v>193</v>
          </cell>
          <cell r="B35">
            <v>-51773</v>
          </cell>
          <cell r="C35">
            <v>-46254</v>
          </cell>
          <cell r="D35">
            <v>-42020</v>
          </cell>
          <cell r="E35">
            <v>-44657</v>
          </cell>
          <cell r="F35">
            <v>-39377</v>
          </cell>
          <cell r="G35">
            <v>-33761</v>
          </cell>
          <cell r="H35">
            <v>-44985</v>
          </cell>
          <cell r="I35">
            <v>-48998</v>
          </cell>
          <cell r="J35">
            <v>-36693.070500000002</v>
          </cell>
          <cell r="K35">
            <v>-37743</v>
          </cell>
          <cell r="L35">
            <v>-48382</v>
          </cell>
          <cell r="M35">
            <v>-46541</v>
          </cell>
          <cell r="N35">
            <v>-663</v>
          </cell>
          <cell r="O35">
            <v>-663</v>
          </cell>
          <cell r="P35">
            <v>-663</v>
          </cell>
          <cell r="Q35">
            <v>-663</v>
          </cell>
          <cell r="R35">
            <v>-663</v>
          </cell>
          <cell r="S35">
            <v>-663</v>
          </cell>
          <cell r="T35">
            <v>-663</v>
          </cell>
          <cell r="U35">
            <v>-663</v>
          </cell>
          <cell r="V35">
            <v>-663</v>
          </cell>
          <cell r="W35">
            <v>-663</v>
          </cell>
          <cell r="X35">
            <v>-663</v>
          </cell>
          <cell r="Y35">
            <v>-663</v>
          </cell>
          <cell r="Z35">
            <v>-663</v>
          </cell>
          <cell r="AA35">
            <v>-663</v>
          </cell>
          <cell r="AB35">
            <v>-663</v>
          </cell>
          <cell r="AC35">
            <v>-663</v>
          </cell>
          <cell r="AD35">
            <v>-663</v>
          </cell>
          <cell r="AE35">
            <v>-663</v>
          </cell>
          <cell r="AF35">
            <v>-663</v>
          </cell>
          <cell r="AG35">
            <v>-663</v>
          </cell>
          <cell r="AH35">
            <v>-663</v>
          </cell>
          <cell r="AI35">
            <v>-663</v>
          </cell>
          <cell r="AJ35">
            <v>-663</v>
          </cell>
          <cell r="AK35">
            <v>-663</v>
          </cell>
          <cell r="AL35">
            <v>-663</v>
          </cell>
          <cell r="AM35">
            <v>-663</v>
          </cell>
          <cell r="AN35">
            <v>-663</v>
          </cell>
          <cell r="AO35">
            <v>-663</v>
          </cell>
          <cell r="AP35">
            <v>-663</v>
          </cell>
          <cell r="AQ35">
            <v>-663</v>
          </cell>
          <cell r="AR35">
            <v>-663</v>
          </cell>
          <cell r="AS35">
            <v>-663</v>
          </cell>
          <cell r="AT35">
            <v>-663</v>
          </cell>
          <cell r="AU35">
            <v>-663</v>
          </cell>
          <cell r="AV35">
            <v>-663</v>
          </cell>
          <cell r="AW35">
            <v>-663</v>
          </cell>
          <cell r="AX35">
            <v>-663</v>
          </cell>
          <cell r="AY35">
            <v>-663</v>
          </cell>
          <cell r="AZ35">
            <v>-663</v>
          </cell>
          <cell r="BA35">
            <v>-663</v>
          </cell>
          <cell r="BB35">
            <v>-663</v>
          </cell>
          <cell r="BC35">
            <v>-663</v>
          </cell>
          <cell r="BD35">
            <v>-663</v>
          </cell>
          <cell r="BE35">
            <v>-663</v>
          </cell>
          <cell r="BF35">
            <v>-663</v>
          </cell>
          <cell r="BG35">
            <v>-663</v>
          </cell>
          <cell r="BH35">
            <v>-663</v>
          </cell>
          <cell r="BI35">
            <v>-663</v>
          </cell>
          <cell r="BJ35">
            <v>-663</v>
          </cell>
          <cell r="BK35">
            <v>-663</v>
          </cell>
          <cell r="BL35">
            <v>-663</v>
          </cell>
          <cell r="BM35">
            <v>-663</v>
          </cell>
          <cell r="BN35">
            <v>-663</v>
          </cell>
          <cell r="BO35">
            <v>-663</v>
          </cell>
          <cell r="BP35">
            <v>-663</v>
          </cell>
          <cell r="BQ35">
            <v>-663</v>
          </cell>
          <cell r="BR35">
            <v>-663</v>
          </cell>
          <cell r="BS35">
            <v>-663</v>
          </cell>
          <cell r="BT35">
            <v>-663</v>
          </cell>
          <cell r="BU35">
            <v>-663</v>
          </cell>
          <cell r="BV35">
            <v>-663</v>
          </cell>
          <cell r="BW35">
            <v>-663</v>
          </cell>
          <cell r="BX35">
            <v>-663</v>
          </cell>
          <cell r="BY35">
            <v>-663</v>
          </cell>
          <cell r="BZ35">
            <v>-663</v>
          </cell>
          <cell r="CA35">
            <v>-663</v>
          </cell>
          <cell r="CB35">
            <v>-663</v>
          </cell>
          <cell r="CC35">
            <v>-663</v>
          </cell>
          <cell r="CD35">
            <v>-663</v>
          </cell>
          <cell r="CE35">
            <v>-663</v>
          </cell>
          <cell r="CF35">
            <v>-663</v>
          </cell>
          <cell r="CG35">
            <v>-663</v>
          </cell>
          <cell r="CH35">
            <v>-663</v>
          </cell>
          <cell r="CI35">
            <v>-663</v>
          </cell>
          <cell r="CJ35">
            <v>-663</v>
          </cell>
          <cell r="CK35">
            <v>-663</v>
          </cell>
          <cell r="CL35">
            <v>-663</v>
          </cell>
          <cell r="CM35">
            <v>-663</v>
          </cell>
          <cell r="CN35">
            <v>-663</v>
          </cell>
          <cell r="CO35">
            <v>-663</v>
          </cell>
          <cell r="CP35">
            <v>-663</v>
          </cell>
          <cell r="CQ35">
            <v>-663</v>
          </cell>
          <cell r="CR35">
            <v>-663</v>
          </cell>
          <cell r="CS35">
            <v>-663</v>
          </cell>
          <cell r="CT35">
            <v>-663</v>
          </cell>
          <cell r="CU35">
            <v>-663</v>
          </cell>
          <cell r="CV35">
            <v>-663</v>
          </cell>
          <cell r="CW35">
            <v>-663</v>
          </cell>
          <cell r="CX35">
            <v>-663</v>
          </cell>
          <cell r="CY35">
            <v>-663</v>
          </cell>
          <cell r="CZ35">
            <v>-663</v>
          </cell>
          <cell r="DA35">
            <v>-663</v>
          </cell>
          <cell r="DB35">
            <v>-663</v>
          </cell>
          <cell r="DC35">
            <v>-663</v>
          </cell>
          <cell r="DD35">
            <v>-663</v>
          </cell>
          <cell r="DE35">
            <v>-663</v>
          </cell>
          <cell r="DF35">
            <v>-663</v>
          </cell>
          <cell r="DG35">
            <v>-663</v>
          </cell>
          <cell r="DH35">
            <v>-663</v>
          </cell>
          <cell r="DI35">
            <v>-663</v>
          </cell>
          <cell r="DJ35">
            <v>-663</v>
          </cell>
          <cell r="DK35">
            <v>-663</v>
          </cell>
          <cell r="DL35">
            <v>-663</v>
          </cell>
          <cell r="DM35">
            <v>-663</v>
          </cell>
          <cell r="DN35">
            <v>-663</v>
          </cell>
          <cell r="DO35">
            <v>-663</v>
          </cell>
          <cell r="DP35">
            <v>-663</v>
          </cell>
          <cell r="DQ35">
            <v>-663</v>
          </cell>
        </row>
        <row r="36">
          <cell r="A36">
            <v>194</v>
          </cell>
          <cell r="B36">
            <v>-17173</v>
          </cell>
          <cell r="C36">
            <v>-17173</v>
          </cell>
          <cell r="D36">
            <v>-17173</v>
          </cell>
          <cell r="E36">
            <v>-17173</v>
          </cell>
          <cell r="F36">
            <v>-17173</v>
          </cell>
          <cell r="G36">
            <v>-17173</v>
          </cell>
          <cell r="H36">
            <v>-17173</v>
          </cell>
          <cell r="I36">
            <v>-17173</v>
          </cell>
          <cell r="J36">
            <v>-17173</v>
          </cell>
          <cell r="K36">
            <v>-17173</v>
          </cell>
          <cell r="L36">
            <v>-17173</v>
          </cell>
          <cell r="M36">
            <v>-17173</v>
          </cell>
          <cell r="N36">
            <v>-79002</v>
          </cell>
          <cell r="O36">
            <v>-79002</v>
          </cell>
          <cell r="P36">
            <v>-79002</v>
          </cell>
          <cell r="Q36">
            <v>-79002</v>
          </cell>
          <cell r="R36">
            <v>-79002</v>
          </cell>
          <cell r="S36">
            <v>-79002</v>
          </cell>
          <cell r="T36">
            <v>-79002</v>
          </cell>
          <cell r="U36">
            <v>-79002</v>
          </cell>
          <cell r="V36">
            <v>-79002</v>
          </cell>
          <cell r="W36">
            <v>-80187.03</v>
          </cell>
          <cell r="X36">
            <v>-80187.03</v>
          </cell>
          <cell r="Y36">
            <v>-80187.03</v>
          </cell>
          <cell r="Z36">
            <v>-80187.03</v>
          </cell>
          <cell r="AA36">
            <v>-80187.03</v>
          </cell>
          <cell r="AB36">
            <v>-80187.03</v>
          </cell>
          <cell r="AC36">
            <v>-80187.03</v>
          </cell>
          <cell r="AD36">
            <v>-80187.03</v>
          </cell>
          <cell r="AE36">
            <v>-80187.03</v>
          </cell>
          <cell r="AF36">
            <v>-80187.03</v>
          </cell>
          <cell r="AG36">
            <v>-80187.03</v>
          </cell>
          <cell r="AH36">
            <v>-80187.03</v>
          </cell>
          <cell r="AI36">
            <v>-80187.03</v>
          </cell>
          <cell r="AJ36">
            <v>-80187.03</v>
          </cell>
          <cell r="AK36">
            <v>-80187.03</v>
          </cell>
          <cell r="AL36">
            <v>-80187.03</v>
          </cell>
          <cell r="AM36">
            <v>-80187.03</v>
          </cell>
          <cell r="AN36">
            <v>-80187.03</v>
          </cell>
          <cell r="AO36">
            <v>-80187.03</v>
          </cell>
          <cell r="AP36">
            <v>-80187.03</v>
          </cell>
          <cell r="AQ36">
            <v>-80187.03</v>
          </cell>
          <cell r="AR36">
            <v>-80187.03</v>
          </cell>
          <cell r="AS36">
            <v>-80187.03</v>
          </cell>
          <cell r="AT36">
            <v>-80187.03</v>
          </cell>
          <cell r="AU36">
            <v>-81389.835449999984</v>
          </cell>
          <cell r="AV36">
            <v>-81389.835449999984</v>
          </cell>
          <cell r="AW36">
            <v>-81389.835449999984</v>
          </cell>
          <cell r="AX36">
            <v>-81389.835449999984</v>
          </cell>
          <cell r="AY36">
            <v>-81389.835449999984</v>
          </cell>
          <cell r="AZ36">
            <v>-81389.835449999984</v>
          </cell>
          <cell r="BA36">
            <v>-81389.835449999984</v>
          </cell>
          <cell r="BB36">
            <v>-81389.835449999984</v>
          </cell>
          <cell r="BC36">
            <v>-81389.835449999984</v>
          </cell>
          <cell r="BD36">
            <v>-81389.835449999984</v>
          </cell>
          <cell r="BE36">
            <v>-81389.835449999984</v>
          </cell>
          <cell r="BF36">
            <v>-81389.835449999984</v>
          </cell>
          <cell r="BG36">
            <v>-81389.835449999984</v>
          </cell>
          <cell r="BH36">
            <v>-81389.835449999984</v>
          </cell>
          <cell r="BI36">
            <v>-81389.835449999984</v>
          </cell>
          <cell r="BJ36">
            <v>-81389.835449999984</v>
          </cell>
          <cell r="BK36">
            <v>-81389.835449999984</v>
          </cell>
          <cell r="BL36">
            <v>-81389.835449999984</v>
          </cell>
          <cell r="BM36">
            <v>-81389.835449999984</v>
          </cell>
          <cell r="BN36">
            <v>-81389.835449999984</v>
          </cell>
          <cell r="BO36">
            <v>-81389.835449999984</v>
          </cell>
          <cell r="BP36">
            <v>-81389.835449999984</v>
          </cell>
          <cell r="BQ36">
            <v>-81389.835449999984</v>
          </cell>
          <cell r="BR36">
            <v>-81389.835449999984</v>
          </cell>
          <cell r="BS36">
            <v>-82610.682981749982</v>
          </cell>
          <cell r="BT36">
            <v>-82610.682981749982</v>
          </cell>
          <cell r="BU36">
            <v>-82610.682981749982</v>
          </cell>
          <cell r="BV36">
            <v>-82610.682981749982</v>
          </cell>
          <cell r="BW36">
            <v>-82610.682981749982</v>
          </cell>
          <cell r="BX36">
            <v>-82610.682981749982</v>
          </cell>
          <cell r="BY36">
            <v>-82610.682981749982</v>
          </cell>
          <cell r="BZ36">
            <v>-82610.682981749982</v>
          </cell>
          <cell r="CA36">
            <v>-82610.682981749982</v>
          </cell>
          <cell r="CB36">
            <v>-82610.682981749982</v>
          </cell>
          <cell r="CC36">
            <v>-82610.682981749982</v>
          </cell>
          <cell r="CD36">
            <v>-82610.682981749982</v>
          </cell>
          <cell r="CE36">
            <v>-82610.682981749982</v>
          </cell>
          <cell r="CF36">
            <v>-82610.682981749982</v>
          </cell>
          <cell r="CG36">
            <v>-82610.682981749982</v>
          </cell>
          <cell r="CH36">
            <v>-82610.682981749982</v>
          </cell>
          <cell r="CI36">
            <v>-82610.682981749982</v>
          </cell>
          <cell r="CJ36">
            <v>-82610.682981749982</v>
          </cell>
          <cell r="CK36">
            <v>-82610.682981749982</v>
          </cell>
          <cell r="CL36">
            <v>-82610.682981749982</v>
          </cell>
          <cell r="CM36">
            <v>-82610.682981749982</v>
          </cell>
          <cell r="CN36">
            <v>-82610.682981749982</v>
          </cell>
          <cell r="CO36">
            <v>-82610.682981749982</v>
          </cell>
          <cell r="CP36">
            <v>-82610.682981749982</v>
          </cell>
          <cell r="CQ36">
            <v>-83849.843226476223</v>
          </cell>
          <cell r="CR36">
            <v>-83849.843226476223</v>
          </cell>
          <cell r="CS36">
            <v>-83849.843226476223</v>
          </cell>
          <cell r="CT36">
            <v>-83849.843226476223</v>
          </cell>
          <cell r="CU36">
            <v>-83849.843226476223</v>
          </cell>
          <cell r="CV36">
            <v>-83849.843226476223</v>
          </cell>
          <cell r="CW36">
            <v>-83849.843226476223</v>
          </cell>
          <cell r="CX36">
            <v>-83849.843226476223</v>
          </cell>
          <cell r="CY36">
            <v>-83849.843226476223</v>
          </cell>
          <cell r="CZ36">
            <v>-83849.843226476223</v>
          </cell>
          <cell r="DA36">
            <v>-83849.843226476223</v>
          </cell>
          <cell r="DB36">
            <v>-83849.843226476223</v>
          </cell>
          <cell r="DC36">
            <v>-83849.843226476223</v>
          </cell>
          <cell r="DD36">
            <v>-83849.843226476223</v>
          </cell>
          <cell r="DE36">
            <v>-83849.843226476223</v>
          </cell>
          <cell r="DF36">
            <v>-83849.843226476223</v>
          </cell>
          <cell r="DG36">
            <v>-83849.843226476223</v>
          </cell>
          <cell r="DH36">
            <v>-83849.843226476223</v>
          </cell>
          <cell r="DI36">
            <v>-83849.843226476223</v>
          </cell>
          <cell r="DJ36">
            <v>-83849.843226476223</v>
          </cell>
          <cell r="DK36">
            <v>-83849.843226476223</v>
          </cell>
          <cell r="DL36">
            <v>-83849.843226476223</v>
          </cell>
          <cell r="DM36">
            <v>-83849.843226476223</v>
          </cell>
          <cell r="DN36">
            <v>-83849.843226476223</v>
          </cell>
          <cell r="DO36">
            <v>-85107.590874873364</v>
          </cell>
          <cell r="DP36">
            <v>-85107.590874873364</v>
          </cell>
          <cell r="DQ36">
            <v>-85107.590874873364</v>
          </cell>
        </row>
        <row r="37">
          <cell r="A37">
            <v>195</v>
          </cell>
          <cell r="B37">
            <v>-2866</v>
          </cell>
          <cell r="C37">
            <v>-2866</v>
          </cell>
          <cell r="D37">
            <v>-2866</v>
          </cell>
          <cell r="E37">
            <v>-2866</v>
          </cell>
          <cell r="F37">
            <v>-2866</v>
          </cell>
          <cell r="G37">
            <v>-2866</v>
          </cell>
          <cell r="H37">
            <v>-2866</v>
          </cell>
          <cell r="I37">
            <v>-2866</v>
          </cell>
          <cell r="J37">
            <v>-2866</v>
          </cell>
          <cell r="K37">
            <v>-1806</v>
          </cell>
          <cell r="L37">
            <v>-1806</v>
          </cell>
          <cell r="M37">
            <v>-1806</v>
          </cell>
          <cell r="N37">
            <v>-51773</v>
          </cell>
          <cell r="O37">
            <v>-46254</v>
          </cell>
          <cell r="P37">
            <v>-42020</v>
          </cell>
          <cell r="Q37">
            <v>-33930.605700000007</v>
          </cell>
          <cell r="R37">
            <v>-29622.424199999998</v>
          </cell>
          <cell r="S37">
            <v>-36250.814699999995</v>
          </cell>
          <cell r="T37">
            <v>-35688.7359</v>
          </cell>
          <cell r="U37">
            <v>-42460.913999999997</v>
          </cell>
          <cell r="V37">
            <v>-36693.070500000002</v>
          </cell>
          <cell r="W37">
            <v>-41517.300000000003</v>
          </cell>
          <cell r="X37">
            <v>-53220.2</v>
          </cell>
          <cell r="Y37">
            <v>-51195.1</v>
          </cell>
          <cell r="Z37">
            <v>-56950.3</v>
          </cell>
          <cell r="AA37">
            <v>-50879.4</v>
          </cell>
          <cell r="AB37">
            <v>-46222</v>
          </cell>
          <cell r="AC37">
            <v>-37323.666270000009</v>
          </cell>
          <cell r="AD37">
            <v>-32584.66662</v>
          </cell>
          <cell r="AE37">
            <v>-39875.89617</v>
          </cell>
          <cell r="AF37">
            <v>-39257.609490000003</v>
          </cell>
          <cell r="AG37">
            <v>-46707.005400000002</v>
          </cell>
          <cell r="AH37">
            <v>-40362.377550000005</v>
          </cell>
          <cell r="AI37">
            <v>-41517.300000000003</v>
          </cell>
          <cell r="AJ37">
            <v>-53220.2</v>
          </cell>
          <cell r="AK37">
            <v>-51195.1</v>
          </cell>
          <cell r="AL37">
            <v>-56950.3</v>
          </cell>
          <cell r="AM37">
            <v>-50879.4</v>
          </cell>
          <cell r="AN37">
            <v>-46222</v>
          </cell>
          <cell r="AO37">
            <v>-37323.666270000009</v>
          </cell>
          <cell r="AP37">
            <v>-32584.66662</v>
          </cell>
          <cell r="AQ37">
            <v>-39875.89617</v>
          </cell>
          <cell r="AR37">
            <v>-39257.609490000003</v>
          </cell>
          <cell r="AS37">
            <v>-46707.005400000002</v>
          </cell>
          <cell r="AT37">
            <v>-40362.377550000005</v>
          </cell>
          <cell r="AU37">
            <v>-43593.165000000001</v>
          </cell>
          <cell r="AV37">
            <v>-55881.21</v>
          </cell>
          <cell r="AW37">
            <v>-53754.855000000003</v>
          </cell>
          <cell r="AX37">
            <v>-59797.81500000001</v>
          </cell>
          <cell r="AY37">
            <v>-53423.37</v>
          </cell>
          <cell r="AZ37">
            <v>-48533.1</v>
          </cell>
          <cell r="BA37">
            <v>-39189.849583500014</v>
          </cell>
          <cell r="BB37">
            <v>-34213.899950999999</v>
          </cell>
          <cell r="BC37">
            <v>-41869.690978500003</v>
          </cell>
          <cell r="BD37">
            <v>-41220.489964500004</v>
          </cell>
          <cell r="BE37">
            <v>-49042.355670000004</v>
          </cell>
          <cell r="BF37">
            <v>-42380.496427500002</v>
          </cell>
          <cell r="BG37">
            <v>-43593.165000000001</v>
          </cell>
          <cell r="BH37">
            <v>-55881.21</v>
          </cell>
          <cell r="BI37">
            <v>-53754.855000000003</v>
          </cell>
          <cell r="BJ37">
            <v>-59797.81500000001</v>
          </cell>
          <cell r="BK37">
            <v>-53423.37</v>
          </cell>
          <cell r="BL37">
            <v>-48533.1</v>
          </cell>
          <cell r="BM37">
            <v>-39189.849583500014</v>
          </cell>
          <cell r="BN37">
            <v>-34213.899950999999</v>
          </cell>
          <cell r="BO37">
            <v>-41869.690978500003</v>
          </cell>
          <cell r="BP37">
            <v>-41220.489964500004</v>
          </cell>
          <cell r="BQ37">
            <v>-49042.355670000004</v>
          </cell>
          <cell r="BR37">
            <v>-42380.496427500002</v>
          </cell>
          <cell r="BS37">
            <v>-45772.823250000001</v>
          </cell>
          <cell r="BT37">
            <v>-58675.270500000013</v>
          </cell>
          <cell r="BU37">
            <v>-56442.597750000008</v>
          </cell>
          <cell r="BV37">
            <v>-62787.705750000016</v>
          </cell>
          <cell r="BW37">
            <v>-56094.53850000001</v>
          </cell>
          <cell r="BX37">
            <v>-50959.755000000005</v>
          </cell>
          <cell r="BY37">
            <v>-41149.342062675016</v>
          </cell>
          <cell r="BZ37">
            <v>-35924.594948550002</v>
          </cell>
          <cell r="CA37">
            <v>-43963.175527425003</v>
          </cell>
          <cell r="CB37">
            <v>-43281.514462725012</v>
          </cell>
          <cell r="CC37">
            <v>-51494.47345350001</v>
          </cell>
          <cell r="CD37">
            <v>-44499.521248875011</v>
          </cell>
          <cell r="CE37">
            <v>-45772.823250000001</v>
          </cell>
          <cell r="CF37">
            <v>-58675.270500000013</v>
          </cell>
          <cell r="CG37">
            <v>-56442.597750000008</v>
          </cell>
          <cell r="CH37">
            <v>-62787.705750000016</v>
          </cell>
          <cell r="CI37">
            <v>-56094.53850000001</v>
          </cell>
          <cell r="CJ37">
            <v>-50959.755000000005</v>
          </cell>
          <cell r="CK37">
            <v>-41149.342062675016</v>
          </cell>
          <cell r="CL37">
            <v>-35924.594948550002</v>
          </cell>
          <cell r="CM37">
            <v>-43963.175527425003</v>
          </cell>
          <cell r="CN37">
            <v>-43281.514462725012</v>
          </cell>
          <cell r="CO37">
            <v>-51494.47345350001</v>
          </cell>
          <cell r="CP37">
            <v>-44499.521248875011</v>
          </cell>
          <cell r="CQ37">
            <v>-48061.464412500012</v>
          </cell>
          <cell r="CR37">
            <v>-61609.034025000015</v>
          </cell>
          <cell r="CS37">
            <v>-59264.727637500015</v>
          </cell>
          <cell r="CT37">
            <v>-65927.091037500024</v>
          </cell>
          <cell r="CU37">
            <v>-58899.265425000012</v>
          </cell>
          <cell r="CV37">
            <v>-53507.742750000012</v>
          </cell>
          <cell r="CW37">
            <v>-43206.809165808765</v>
          </cell>
          <cell r="CX37">
            <v>-37720.824695977506</v>
          </cell>
          <cell r="CY37">
            <v>-46161.334303796255</v>
          </cell>
          <cell r="CZ37">
            <v>-45445.590185861263</v>
          </cell>
          <cell r="DA37">
            <v>-54069.197126175008</v>
          </cell>
          <cell r="DB37">
            <v>-46724.497311318759</v>
          </cell>
          <cell r="DC37">
            <v>-48061.464412500012</v>
          </cell>
          <cell r="DD37">
            <v>-61609.034025000015</v>
          </cell>
          <cell r="DE37">
            <v>-59264.727637500015</v>
          </cell>
          <cell r="DF37">
            <v>-65927.091037500024</v>
          </cell>
          <cell r="DG37">
            <v>-58899.265425000012</v>
          </cell>
          <cell r="DH37">
            <v>-53507.742750000012</v>
          </cell>
          <cell r="DI37">
            <v>-43206.809165808765</v>
          </cell>
          <cell r="DJ37">
            <v>-37720.824695977506</v>
          </cell>
          <cell r="DK37">
            <v>-46161.334303796255</v>
          </cell>
          <cell r="DL37">
            <v>-45445.590185861263</v>
          </cell>
          <cell r="DM37">
            <v>-54069.197126175008</v>
          </cell>
          <cell r="DN37">
            <v>-46724.497311318759</v>
          </cell>
          <cell r="DO37">
            <v>-50464.537633125008</v>
          </cell>
          <cell r="DP37">
            <v>-64689.485726250015</v>
          </cell>
          <cell r="DQ37">
            <v>-62227.964019375009</v>
          </cell>
        </row>
        <row r="38">
          <cell r="A38">
            <v>196</v>
          </cell>
          <cell r="B38">
            <v>-373084</v>
          </cell>
          <cell r="C38">
            <v>-373084</v>
          </cell>
          <cell r="D38">
            <v>-373084</v>
          </cell>
          <cell r="E38">
            <v>-371724</v>
          </cell>
          <cell r="F38">
            <v>-371724</v>
          </cell>
          <cell r="G38">
            <v>-371724</v>
          </cell>
          <cell r="H38">
            <v>-366284</v>
          </cell>
          <cell r="I38">
            <v>-366284</v>
          </cell>
          <cell r="J38">
            <v>-371723.68</v>
          </cell>
          <cell r="K38">
            <v>-371723.68</v>
          </cell>
          <cell r="L38">
            <v>-371723.68</v>
          </cell>
          <cell r="M38">
            <v>-371723.68</v>
          </cell>
          <cell r="N38">
            <v>-17173</v>
          </cell>
          <cell r="O38">
            <v>-17173</v>
          </cell>
          <cell r="P38">
            <v>-17173</v>
          </cell>
          <cell r="Q38">
            <v>-17173</v>
          </cell>
          <cell r="R38">
            <v>-17173</v>
          </cell>
          <cell r="S38">
            <v>-17173</v>
          </cell>
          <cell r="T38">
            <v>-17173</v>
          </cell>
          <cell r="U38">
            <v>-17173</v>
          </cell>
          <cell r="V38">
            <v>-17173</v>
          </cell>
          <cell r="W38">
            <v>-17173</v>
          </cell>
          <cell r="X38">
            <v>-17173</v>
          </cell>
          <cell r="Y38">
            <v>-17173</v>
          </cell>
          <cell r="Z38">
            <v>-17173</v>
          </cell>
          <cell r="AA38">
            <v>-17173</v>
          </cell>
          <cell r="AB38">
            <v>-17173</v>
          </cell>
          <cell r="AC38">
            <v>-17173</v>
          </cell>
          <cell r="AD38">
            <v>-17173</v>
          </cell>
          <cell r="AE38">
            <v>-17173</v>
          </cell>
          <cell r="AF38">
            <v>-17173</v>
          </cell>
          <cell r="AG38">
            <v>-17173</v>
          </cell>
          <cell r="AH38">
            <v>-17173</v>
          </cell>
          <cell r="AI38">
            <v>-17173</v>
          </cell>
          <cell r="AJ38">
            <v>-17173</v>
          </cell>
          <cell r="AK38">
            <v>-17173</v>
          </cell>
          <cell r="AL38">
            <v>-17173</v>
          </cell>
          <cell r="AM38">
            <v>-17173</v>
          </cell>
          <cell r="AN38">
            <v>-17173</v>
          </cell>
          <cell r="AO38">
            <v>-17173</v>
          </cell>
          <cell r="AP38">
            <v>-17173</v>
          </cell>
          <cell r="AQ38">
            <v>-17173</v>
          </cell>
          <cell r="AR38">
            <v>-17173</v>
          </cell>
          <cell r="AS38">
            <v>-17173</v>
          </cell>
          <cell r="AT38">
            <v>-17173</v>
          </cell>
          <cell r="AU38">
            <v>-17173</v>
          </cell>
          <cell r="AV38">
            <v>-17173</v>
          </cell>
          <cell r="AW38">
            <v>-17173</v>
          </cell>
          <cell r="AX38">
            <v>-17173</v>
          </cell>
          <cell r="AY38">
            <v>-17173</v>
          </cell>
          <cell r="AZ38">
            <v>-17173</v>
          </cell>
          <cell r="BA38">
            <v>-17173</v>
          </cell>
          <cell r="BB38">
            <v>-17173</v>
          </cell>
          <cell r="BC38">
            <v>-17173</v>
          </cell>
          <cell r="BD38">
            <v>-17173</v>
          </cell>
          <cell r="BE38">
            <v>-17173</v>
          </cell>
          <cell r="BF38">
            <v>-17173</v>
          </cell>
          <cell r="BG38">
            <v>-17173</v>
          </cell>
          <cell r="BH38">
            <v>-17173</v>
          </cell>
          <cell r="BI38">
            <v>-17173</v>
          </cell>
          <cell r="BJ38">
            <v>-17173</v>
          </cell>
          <cell r="BK38">
            <v>-17173</v>
          </cell>
          <cell r="BL38">
            <v>-17173</v>
          </cell>
          <cell r="BM38">
            <v>-17173</v>
          </cell>
          <cell r="BN38">
            <v>-17173</v>
          </cell>
          <cell r="BO38">
            <v>-17173</v>
          </cell>
          <cell r="BP38">
            <v>-17173</v>
          </cell>
          <cell r="BQ38">
            <v>-17173</v>
          </cell>
          <cell r="BR38">
            <v>-17173</v>
          </cell>
          <cell r="BS38">
            <v>-17173</v>
          </cell>
          <cell r="BT38">
            <v>-17173</v>
          </cell>
          <cell r="BU38">
            <v>-17173</v>
          </cell>
          <cell r="BV38">
            <v>-17173</v>
          </cell>
          <cell r="BW38">
            <v>-17173</v>
          </cell>
          <cell r="BX38">
            <v>-17173</v>
          </cell>
          <cell r="BY38">
            <v>-17173</v>
          </cell>
          <cell r="BZ38">
            <v>-17173</v>
          </cell>
          <cell r="CA38">
            <v>-17173</v>
          </cell>
          <cell r="CB38">
            <v>-17173</v>
          </cell>
          <cell r="CC38">
            <v>-17173</v>
          </cell>
          <cell r="CD38">
            <v>-17173</v>
          </cell>
          <cell r="CE38">
            <v>-17173</v>
          </cell>
          <cell r="CF38">
            <v>-17173</v>
          </cell>
          <cell r="CG38">
            <v>-17173</v>
          </cell>
          <cell r="CH38">
            <v>-17173</v>
          </cell>
          <cell r="CI38">
            <v>-17173</v>
          </cell>
          <cell r="CJ38">
            <v>-17173</v>
          </cell>
          <cell r="CK38">
            <v>-17173</v>
          </cell>
          <cell r="CL38">
            <v>-17173</v>
          </cell>
          <cell r="CM38">
            <v>-17173</v>
          </cell>
          <cell r="CN38">
            <v>-17173</v>
          </cell>
          <cell r="CO38">
            <v>-17173</v>
          </cell>
          <cell r="CP38">
            <v>-17173</v>
          </cell>
          <cell r="CQ38">
            <v>-17173</v>
          </cell>
          <cell r="CR38">
            <v>-17173</v>
          </cell>
          <cell r="CS38">
            <v>-17173</v>
          </cell>
          <cell r="CT38">
            <v>-17173</v>
          </cell>
          <cell r="CU38">
            <v>-17173</v>
          </cell>
          <cell r="CV38">
            <v>-17173</v>
          </cell>
          <cell r="CW38">
            <v>-17173</v>
          </cell>
          <cell r="CX38">
            <v>-17173</v>
          </cell>
          <cell r="CY38">
            <v>-17173</v>
          </cell>
          <cell r="CZ38">
            <v>-17173</v>
          </cell>
          <cell r="DA38">
            <v>-17173</v>
          </cell>
          <cell r="DB38">
            <v>-17173</v>
          </cell>
          <cell r="DC38">
            <v>-17173</v>
          </cell>
          <cell r="DD38">
            <v>-17173</v>
          </cell>
          <cell r="DE38">
            <v>-17173</v>
          </cell>
          <cell r="DF38">
            <v>-17173</v>
          </cell>
          <cell r="DG38">
            <v>-17173</v>
          </cell>
          <cell r="DH38">
            <v>-17173</v>
          </cell>
          <cell r="DI38">
            <v>-17173</v>
          </cell>
          <cell r="DJ38">
            <v>-17173</v>
          </cell>
          <cell r="DK38">
            <v>-17173</v>
          </cell>
          <cell r="DL38">
            <v>-17173</v>
          </cell>
          <cell r="DM38">
            <v>-17173</v>
          </cell>
          <cell r="DN38">
            <v>-17173</v>
          </cell>
          <cell r="DO38">
            <v>-17173</v>
          </cell>
          <cell r="DP38">
            <v>-17173</v>
          </cell>
          <cell r="DQ38">
            <v>-17173</v>
          </cell>
        </row>
        <row r="39">
          <cell r="A39">
            <v>197</v>
          </cell>
          <cell r="B39">
            <v>-22635</v>
          </cell>
          <cell r="C39">
            <v>-22635</v>
          </cell>
          <cell r="D39">
            <v>-22635</v>
          </cell>
          <cell r="E39">
            <v>-22575</v>
          </cell>
          <cell r="F39">
            <v>-22575</v>
          </cell>
          <cell r="G39">
            <v>-22575</v>
          </cell>
          <cell r="H39">
            <v>-22335</v>
          </cell>
          <cell r="I39">
            <v>-22335</v>
          </cell>
          <cell r="J39">
            <v>-22575</v>
          </cell>
          <cell r="K39">
            <v>-22575</v>
          </cell>
          <cell r="L39">
            <v>-22575</v>
          </cell>
          <cell r="M39">
            <v>-22575</v>
          </cell>
          <cell r="N39">
            <v>-2866</v>
          </cell>
          <cell r="O39">
            <v>-2866</v>
          </cell>
          <cell r="P39">
            <v>-2866</v>
          </cell>
          <cell r="Q39">
            <v>-2866</v>
          </cell>
          <cell r="R39">
            <v>-2866</v>
          </cell>
          <cell r="S39">
            <v>-2866</v>
          </cell>
          <cell r="T39">
            <v>-2866</v>
          </cell>
          <cell r="U39">
            <v>-2866</v>
          </cell>
          <cell r="V39">
            <v>-2866</v>
          </cell>
          <cell r="W39">
            <v>-2866</v>
          </cell>
          <cell r="X39">
            <v>-2866</v>
          </cell>
          <cell r="Y39">
            <v>-2866</v>
          </cell>
          <cell r="Z39">
            <v>-2866</v>
          </cell>
          <cell r="AA39">
            <v>-2866</v>
          </cell>
          <cell r="AB39">
            <v>-2866</v>
          </cell>
          <cell r="AC39">
            <v>-2866</v>
          </cell>
          <cell r="AD39">
            <v>-2866</v>
          </cell>
          <cell r="AE39">
            <v>-2866</v>
          </cell>
          <cell r="AF39">
            <v>-2866</v>
          </cell>
          <cell r="AG39">
            <v>-2866</v>
          </cell>
          <cell r="AH39">
            <v>-2866</v>
          </cell>
          <cell r="AI39">
            <v>-2866</v>
          </cell>
          <cell r="AJ39">
            <v>-2866</v>
          </cell>
          <cell r="AK39">
            <v>-2866</v>
          </cell>
          <cell r="AL39">
            <v>-2866</v>
          </cell>
          <cell r="AM39">
            <v>-2866</v>
          </cell>
          <cell r="AN39">
            <v>-2866</v>
          </cell>
          <cell r="AO39">
            <v>-2866</v>
          </cell>
          <cell r="AP39">
            <v>-2866</v>
          </cell>
          <cell r="AQ39">
            <v>-2866</v>
          </cell>
          <cell r="AR39">
            <v>-2866</v>
          </cell>
          <cell r="AS39">
            <v>-2866</v>
          </cell>
          <cell r="AT39">
            <v>-2866</v>
          </cell>
          <cell r="AU39">
            <v>-2866</v>
          </cell>
          <cell r="AV39">
            <v>-2866</v>
          </cell>
          <cell r="AW39">
            <v>-2866</v>
          </cell>
          <cell r="AX39">
            <v>-2866</v>
          </cell>
          <cell r="AY39">
            <v>-2866</v>
          </cell>
          <cell r="AZ39">
            <v>-2866</v>
          </cell>
          <cell r="BA39">
            <v>-2866</v>
          </cell>
          <cell r="BB39">
            <v>-2866</v>
          </cell>
          <cell r="BC39">
            <v>-2866</v>
          </cell>
          <cell r="BD39">
            <v>-2866</v>
          </cell>
          <cell r="BE39">
            <v>-2866</v>
          </cell>
          <cell r="BF39">
            <v>-2866</v>
          </cell>
          <cell r="BG39">
            <v>-2866</v>
          </cell>
          <cell r="BH39">
            <v>-2866</v>
          </cell>
          <cell r="BI39">
            <v>-2866</v>
          </cell>
          <cell r="BJ39">
            <v>-2866</v>
          </cell>
          <cell r="BK39">
            <v>-2866</v>
          </cell>
          <cell r="BL39">
            <v>-2866</v>
          </cell>
          <cell r="BM39">
            <v>-2866</v>
          </cell>
          <cell r="BN39">
            <v>-2866</v>
          </cell>
          <cell r="BO39">
            <v>-2866</v>
          </cell>
          <cell r="BP39">
            <v>-2866</v>
          </cell>
          <cell r="BQ39">
            <v>-2866</v>
          </cell>
          <cell r="BR39">
            <v>-2866</v>
          </cell>
          <cell r="BS39">
            <v>-2866</v>
          </cell>
          <cell r="BT39">
            <v>-2866</v>
          </cell>
          <cell r="BU39">
            <v>-2866</v>
          </cell>
          <cell r="BV39">
            <v>-2866</v>
          </cell>
          <cell r="BW39">
            <v>-2866</v>
          </cell>
          <cell r="BX39">
            <v>-2866</v>
          </cell>
          <cell r="BY39">
            <v>-2866</v>
          </cell>
          <cell r="BZ39">
            <v>-2866</v>
          </cell>
          <cell r="CA39">
            <v>-2866</v>
          </cell>
          <cell r="CB39">
            <v>-2866</v>
          </cell>
          <cell r="CC39">
            <v>-2866</v>
          </cell>
          <cell r="CD39">
            <v>-2866</v>
          </cell>
          <cell r="CE39">
            <v>-2866</v>
          </cell>
          <cell r="CF39">
            <v>-2866</v>
          </cell>
          <cell r="CG39">
            <v>-2866</v>
          </cell>
          <cell r="CH39">
            <v>-2866</v>
          </cell>
          <cell r="CI39">
            <v>-2866</v>
          </cell>
          <cell r="CJ39">
            <v>-2866</v>
          </cell>
          <cell r="CK39">
            <v>-2866</v>
          </cell>
          <cell r="CL39">
            <v>-2866</v>
          </cell>
          <cell r="CM39">
            <v>-2866</v>
          </cell>
          <cell r="CN39">
            <v>-2866</v>
          </cell>
          <cell r="CO39">
            <v>-2866</v>
          </cell>
          <cell r="CP39">
            <v>-2866</v>
          </cell>
          <cell r="CQ39">
            <v>-2866</v>
          </cell>
          <cell r="CR39">
            <v>-2866</v>
          </cell>
          <cell r="CS39">
            <v>-2866</v>
          </cell>
          <cell r="CT39">
            <v>-2866</v>
          </cell>
          <cell r="CU39">
            <v>-2866</v>
          </cell>
          <cell r="CV39">
            <v>-2866</v>
          </cell>
          <cell r="CW39">
            <v>-2866</v>
          </cell>
          <cell r="CX39">
            <v>-2866</v>
          </cell>
          <cell r="CY39">
            <v>-2866</v>
          </cell>
          <cell r="CZ39">
            <v>-2866</v>
          </cell>
          <cell r="DA39">
            <v>-2866</v>
          </cell>
          <cell r="DB39">
            <v>-2866</v>
          </cell>
          <cell r="DC39">
            <v>-2866</v>
          </cell>
          <cell r="DD39">
            <v>-2866</v>
          </cell>
          <cell r="DE39">
            <v>-2866</v>
          </cell>
          <cell r="DF39">
            <v>-2866</v>
          </cell>
          <cell r="DG39">
            <v>-2866</v>
          </cell>
          <cell r="DH39">
            <v>-2866</v>
          </cell>
          <cell r="DI39">
            <v>-2866</v>
          </cell>
          <cell r="DJ39">
            <v>-2866</v>
          </cell>
          <cell r="DK39">
            <v>-2866</v>
          </cell>
          <cell r="DL39">
            <v>-2866</v>
          </cell>
          <cell r="DM39">
            <v>-2866</v>
          </cell>
          <cell r="DN39">
            <v>-2866</v>
          </cell>
          <cell r="DO39">
            <v>-2866</v>
          </cell>
          <cell r="DP39">
            <v>-2866</v>
          </cell>
          <cell r="DQ39">
            <v>-2866</v>
          </cell>
        </row>
        <row r="40">
          <cell r="A40">
            <v>198</v>
          </cell>
          <cell r="B40">
            <v>-11125</v>
          </cell>
          <cell r="C40">
            <v>-11125</v>
          </cell>
          <cell r="D40">
            <v>-11125</v>
          </cell>
          <cell r="E40">
            <v>-10060</v>
          </cell>
          <cell r="F40">
            <v>-10060</v>
          </cell>
          <cell r="G40">
            <v>-10060</v>
          </cell>
          <cell r="H40">
            <v>-10060</v>
          </cell>
          <cell r="I40">
            <v>-5693</v>
          </cell>
          <cell r="J40">
            <v>-10060</v>
          </cell>
          <cell r="K40">
            <v>-10060</v>
          </cell>
          <cell r="L40">
            <v>-10060</v>
          </cell>
          <cell r="M40">
            <v>-10060</v>
          </cell>
          <cell r="N40">
            <v>-371723.68</v>
          </cell>
          <cell r="O40">
            <v>-371723.68</v>
          </cell>
          <cell r="P40">
            <v>-371723.68</v>
          </cell>
          <cell r="Q40">
            <v>-371723.68</v>
          </cell>
          <cell r="R40">
            <v>-371723.68</v>
          </cell>
          <cell r="S40">
            <v>-371723.68</v>
          </cell>
          <cell r="T40">
            <v>-371723.68</v>
          </cell>
          <cell r="U40">
            <v>-371723.68</v>
          </cell>
          <cell r="V40">
            <v>-371723.68</v>
          </cell>
          <cell r="W40">
            <v>-408896.04799999995</v>
          </cell>
          <cell r="X40">
            <v>-408896.04799999995</v>
          </cell>
          <cell r="Y40">
            <v>-408896.04799999995</v>
          </cell>
          <cell r="Z40">
            <v>-408896.04799999995</v>
          </cell>
          <cell r="AA40">
            <v>-408896.04799999995</v>
          </cell>
          <cell r="AB40">
            <v>-408896.04799999995</v>
          </cell>
          <cell r="AC40">
            <v>-408896.04799999995</v>
          </cell>
          <cell r="AD40">
            <v>-408896.04799999995</v>
          </cell>
          <cell r="AE40">
            <v>-408896.04799999995</v>
          </cell>
          <cell r="AF40">
            <v>-408896.04799999995</v>
          </cell>
          <cell r="AG40">
            <v>-408896.04799999995</v>
          </cell>
          <cell r="AH40">
            <v>-408896.04799999995</v>
          </cell>
          <cell r="AI40">
            <v>-408896.04799999995</v>
          </cell>
          <cell r="AJ40">
            <v>-408896.04799999995</v>
          </cell>
          <cell r="AK40">
            <v>-408896.04799999995</v>
          </cell>
          <cell r="AL40">
            <v>-408896.04799999995</v>
          </cell>
          <cell r="AM40">
            <v>-408896.04799999995</v>
          </cell>
          <cell r="AN40">
            <v>-408896.04799999995</v>
          </cell>
          <cell r="AO40">
            <v>-408896.04799999995</v>
          </cell>
          <cell r="AP40">
            <v>-408896.04799999995</v>
          </cell>
          <cell r="AQ40">
            <v>-408896.04799999995</v>
          </cell>
          <cell r="AR40">
            <v>-408896.04799999995</v>
          </cell>
          <cell r="AS40">
            <v>-408896.04799999995</v>
          </cell>
          <cell r="AT40">
            <v>-408896.04799999995</v>
          </cell>
          <cell r="AU40">
            <v>-429340.85039999994</v>
          </cell>
          <cell r="AV40">
            <v>-429340.85039999994</v>
          </cell>
          <cell r="AW40">
            <v>-429340.85039999994</v>
          </cell>
          <cell r="AX40">
            <v>-429340.85039999994</v>
          </cell>
          <cell r="AY40">
            <v>-429340.85039999994</v>
          </cell>
          <cell r="AZ40">
            <v>-429340.85039999994</v>
          </cell>
          <cell r="BA40">
            <v>-429340.85039999994</v>
          </cell>
          <cell r="BB40">
            <v>-429340.85039999994</v>
          </cell>
          <cell r="BC40">
            <v>-429340.85039999994</v>
          </cell>
          <cell r="BD40">
            <v>-429340.85039999994</v>
          </cell>
          <cell r="BE40">
            <v>-429340.85039999994</v>
          </cell>
          <cell r="BF40">
            <v>-429340.85039999994</v>
          </cell>
          <cell r="BG40">
            <v>-429340.85039999994</v>
          </cell>
          <cell r="BH40">
            <v>-429340.85039999994</v>
          </cell>
          <cell r="BI40">
            <v>-429340.85039999994</v>
          </cell>
          <cell r="BJ40">
            <v>-429340.85039999994</v>
          </cell>
          <cell r="BK40">
            <v>-429340.85039999994</v>
          </cell>
          <cell r="BL40">
            <v>-429340.85039999994</v>
          </cell>
          <cell r="BM40">
            <v>-429340.85039999994</v>
          </cell>
          <cell r="BN40">
            <v>-429340.85039999994</v>
          </cell>
          <cell r="BO40">
            <v>-429340.85039999994</v>
          </cell>
          <cell r="BP40">
            <v>-429340.85039999994</v>
          </cell>
          <cell r="BQ40">
            <v>-429340.85039999994</v>
          </cell>
          <cell r="BR40">
            <v>-429340.85039999994</v>
          </cell>
          <cell r="BS40">
            <v>-450807.89291999995</v>
          </cell>
          <cell r="BT40">
            <v>-450807.89291999995</v>
          </cell>
          <cell r="BU40">
            <v>-450807.89291999995</v>
          </cell>
          <cell r="BV40">
            <v>-450807.89291999995</v>
          </cell>
          <cell r="BW40">
            <v>-450807.89291999995</v>
          </cell>
          <cell r="BX40">
            <v>-450807.89291999995</v>
          </cell>
          <cell r="BY40">
            <v>-450807.89291999995</v>
          </cell>
          <cell r="BZ40">
            <v>-450807.89291999995</v>
          </cell>
          <cell r="CA40">
            <v>-450807.89291999995</v>
          </cell>
          <cell r="CB40">
            <v>-450807.89291999995</v>
          </cell>
          <cell r="CC40">
            <v>-450807.89291999995</v>
          </cell>
          <cell r="CD40">
            <v>-450807.89291999995</v>
          </cell>
          <cell r="CE40">
            <v>-450807.89291999995</v>
          </cell>
          <cell r="CF40">
            <v>-450807.89291999995</v>
          </cell>
          <cell r="CG40">
            <v>-450807.89291999995</v>
          </cell>
          <cell r="CH40">
            <v>-450807.89291999995</v>
          </cell>
          <cell r="CI40">
            <v>-450807.89291999995</v>
          </cell>
          <cell r="CJ40">
            <v>-450807.89291999995</v>
          </cell>
          <cell r="CK40">
            <v>-450807.89291999995</v>
          </cell>
          <cell r="CL40">
            <v>-450807.89291999995</v>
          </cell>
          <cell r="CM40">
            <v>-450807.89291999995</v>
          </cell>
          <cell r="CN40">
            <v>-450807.89291999995</v>
          </cell>
          <cell r="CO40">
            <v>-450807.89291999995</v>
          </cell>
          <cell r="CP40">
            <v>-450807.89291999995</v>
          </cell>
          <cell r="CQ40">
            <v>-473348.28756600001</v>
          </cell>
          <cell r="CR40">
            <v>-473348.28756600001</v>
          </cell>
          <cell r="CS40">
            <v>-473348.28756600001</v>
          </cell>
          <cell r="CT40">
            <v>-473348.28756600001</v>
          </cell>
          <cell r="CU40">
            <v>-473348.28756600001</v>
          </cell>
          <cell r="CV40">
            <v>-473348.28756600001</v>
          </cell>
          <cell r="CW40">
            <v>-473348.28756600001</v>
          </cell>
          <cell r="CX40">
            <v>-473348.28756600001</v>
          </cell>
          <cell r="CY40">
            <v>-473348.28756600001</v>
          </cell>
          <cell r="CZ40">
            <v>-473348.28756600001</v>
          </cell>
          <cell r="DA40">
            <v>-473348.28756600001</v>
          </cell>
          <cell r="DB40">
            <v>-473348.28756600001</v>
          </cell>
          <cell r="DC40">
            <v>-473348.28756600001</v>
          </cell>
          <cell r="DD40">
            <v>-473348.28756600001</v>
          </cell>
          <cell r="DE40">
            <v>-473348.28756600001</v>
          </cell>
          <cell r="DF40">
            <v>-473348.28756600001</v>
          </cell>
          <cell r="DG40">
            <v>-473348.28756600001</v>
          </cell>
          <cell r="DH40">
            <v>-473348.28756600001</v>
          </cell>
          <cell r="DI40">
            <v>-473348.28756600001</v>
          </cell>
          <cell r="DJ40">
            <v>-473348.28756600001</v>
          </cell>
          <cell r="DK40">
            <v>-473348.28756600001</v>
          </cell>
          <cell r="DL40">
            <v>-473348.28756600001</v>
          </cell>
          <cell r="DM40">
            <v>-473348.28756600001</v>
          </cell>
          <cell r="DN40">
            <v>-473348.28756600001</v>
          </cell>
          <cell r="DO40">
            <v>-497015.70194430003</v>
          </cell>
          <cell r="DP40">
            <v>-497015.70194430003</v>
          </cell>
          <cell r="DQ40">
            <v>-497015.70194430003</v>
          </cell>
        </row>
        <row r="41">
          <cell r="A41">
            <v>203</v>
          </cell>
          <cell r="B41">
            <v>-248100</v>
          </cell>
          <cell r="C41">
            <v>-248100</v>
          </cell>
          <cell r="D41">
            <v>-248100</v>
          </cell>
          <cell r="E41">
            <v>-247444</v>
          </cell>
          <cell r="F41">
            <v>-247444</v>
          </cell>
          <cell r="G41">
            <v>-247444</v>
          </cell>
          <cell r="H41">
            <v>-244820</v>
          </cell>
          <cell r="I41">
            <v>-244820</v>
          </cell>
          <cell r="J41">
            <v>-244820</v>
          </cell>
          <cell r="K41">
            <v>-244820</v>
          </cell>
          <cell r="L41">
            <v>-244820</v>
          </cell>
          <cell r="M41">
            <v>-244820</v>
          </cell>
          <cell r="N41">
            <v>-22575</v>
          </cell>
          <cell r="O41">
            <v>-22575</v>
          </cell>
          <cell r="P41">
            <v>-22575</v>
          </cell>
          <cell r="Q41">
            <v>-22575</v>
          </cell>
          <cell r="R41">
            <v>-22575</v>
          </cell>
          <cell r="S41">
            <v>-22575</v>
          </cell>
          <cell r="T41">
            <v>-22575</v>
          </cell>
          <cell r="U41">
            <v>-22575</v>
          </cell>
          <cell r="V41">
            <v>-22575</v>
          </cell>
          <cell r="W41">
            <v>-24832.5</v>
          </cell>
          <cell r="X41">
            <v>-24832.5</v>
          </cell>
          <cell r="Y41">
            <v>-24832.5</v>
          </cell>
          <cell r="Z41">
            <v>-24832.5</v>
          </cell>
          <cell r="AA41">
            <v>-24832.5</v>
          </cell>
          <cell r="AB41">
            <v>-24832.5</v>
          </cell>
          <cell r="AC41">
            <v>-24832.5</v>
          </cell>
          <cell r="AD41">
            <v>-24832.5</v>
          </cell>
          <cell r="AE41">
            <v>-24832.5</v>
          </cell>
          <cell r="AF41">
            <v>-24832.5</v>
          </cell>
          <cell r="AG41">
            <v>-24832.5</v>
          </cell>
          <cell r="AH41">
            <v>-24832.5</v>
          </cell>
          <cell r="AI41">
            <v>-24832.5</v>
          </cell>
          <cell r="AJ41">
            <v>-24832.5</v>
          </cell>
          <cell r="AK41">
            <v>-24832.5</v>
          </cell>
          <cell r="AL41">
            <v>-24832.5</v>
          </cell>
          <cell r="AM41">
            <v>-24832.5</v>
          </cell>
          <cell r="AN41">
            <v>-24832.5</v>
          </cell>
          <cell r="AO41">
            <v>-24832.5</v>
          </cell>
          <cell r="AP41">
            <v>-24832.5</v>
          </cell>
          <cell r="AQ41">
            <v>-24832.5</v>
          </cell>
          <cell r="AR41">
            <v>-24832.5</v>
          </cell>
          <cell r="AS41">
            <v>-24832.5</v>
          </cell>
          <cell r="AT41">
            <v>-24832.5</v>
          </cell>
          <cell r="AU41">
            <v>-26074.125</v>
          </cell>
          <cell r="AV41">
            <v>-26074.125</v>
          </cell>
          <cell r="AW41">
            <v>-26074.125</v>
          </cell>
          <cell r="AX41">
            <v>-26074.125</v>
          </cell>
          <cell r="AY41">
            <v>-26074.125</v>
          </cell>
          <cell r="AZ41">
            <v>-26074.125</v>
          </cell>
          <cell r="BA41">
            <v>-26074.125</v>
          </cell>
          <cell r="BB41">
            <v>-26074.125</v>
          </cell>
          <cell r="BC41">
            <v>-26074.125</v>
          </cell>
          <cell r="BD41">
            <v>-26074.125</v>
          </cell>
          <cell r="BE41">
            <v>-26074.125</v>
          </cell>
          <cell r="BF41">
            <v>-26074.125</v>
          </cell>
          <cell r="BG41">
            <v>-26074.125</v>
          </cell>
          <cell r="BH41">
            <v>-26074.125</v>
          </cell>
          <cell r="BI41">
            <v>-26074.125</v>
          </cell>
          <cell r="BJ41">
            <v>-26074.125</v>
          </cell>
          <cell r="BK41">
            <v>-26074.125</v>
          </cell>
          <cell r="BL41">
            <v>-26074.125</v>
          </cell>
          <cell r="BM41">
            <v>-26074.125</v>
          </cell>
          <cell r="BN41">
            <v>-26074.125</v>
          </cell>
          <cell r="BO41">
            <v>-26074.125</v>
          </cell>
          <cell r="BP41">
            <v>-26074.125</v>
          </cell>
          <cell r="BQ41">
            <v>-26074.125</v>
          </cell>
          <cell r="BR41">
            <v>-26074.125</v>
          </cell>
          <cell r="BS41">
            <v>-27377.831250000003</v>
          </cell>
          <cell r="BT41">
            <v>-27377.831250000003</v>
          </cell>
          <cell r="BU41">
            <v>-27377.831250000003</v>
          </cell>
          <cell r="BV41">
            <v>-27377.831250000003</v>
          </cell>
          <cell r="BW41">
            <v>-27377.831250000003</v>
          </cell>
          <cell r="BX41">
            <v>-27377.831250000003</v>
          </cell>
          <cell r="BY41">
            <v>-27377.831250000003</v>
          </cell>
          <cell r="BZ41">
            <v>-27377.831250000003</v>
          </cell>
          <cell r="CA41">
            <v>-27377.831250000003</v>
          </cell>
          <cell r="CB41">
            <v>-27377.831250000003</v>
          </cell>
          <cell r="CC41">
            <v>-27377.831250000003</v>
          </cell>
          <cell r="CD41">
            <v>-27377.831250000003</v>
          </cell>
          <cell r="CE41">
            <v>-27377.831250000003</v>
          </cell>
          <cell r="CF41">
            <v>-27377.831250000003</v>
          </cell>
          <cell r="CG41">
            <v>-27377.831250000003</v>
          </cell>
          <cell r="CH41">
            <v>-27377.831250000003</v>
          </cell>
          <cell r="CI41">
            <v>-27377.831250000003</v>
          </cell>
          <cell r="CJ41">
            <v>-27377.831250000003</v>
          </cell>
          <cell r="CK41">
            <v>-27377.831250000003</v>
          </cell>
          <cell r="CL41">
            <v>-27377.831250000003</v>
          </cell>
          <cell r="CM41">
            <v>-27377.831250000003</v>
          </cell>
          <cell r="CN41">
            <v>-27377.831250000003</v>
          </cell>
          <cell r="CO41">
            <v>-27377.831250000003</v>
          </cell>
          <cell r="CP41">
            <v>-27377.831250000003</v>
          </cell>
          <cell r="CQ41">
            <v>-28746.7228125</v>
          </cell>
          <cell r="CR41">
            <v>-28746.7228125</v>
          </cell>
          <cell r="CS41">
            <v>-28746.7228125</v>
          </cell>
          <cell r="CT41">
            <v>-28746.7228125</v>
          </cell>
          <cell r="CU41">
            <v>-28746.7228125</v>
          </cell>
          <cell r="CV41">
            <v>-28746.7228125</v>
          </cell>
          <cell r="CW41">
            <v>-28746.7228125</v>
          </cell>
          <cell r="CX41">
            <v>-28746.7228125</v>
          </cell>
          <cell r="CY41">
            <v>-28746.7228125</v>
          </cell>
          <cell r="CZ41">
            <v>-28746.7228125</v>
          </cell>
          <cell r="DA41">
            <v>-28746.7228125</v>
          </cell>
          <cell r="DB41">
            <v>-28746.7228125</v>
          </cell>
          <cell r="DC41">
            <v>-28746.7228125</v>
          </cell>
          <cell r="DD41">
            <v>-28746.7228125</v>
          </cell>
          <cell r="DE41">
            <v>-28746.7228125</v>
          </cell>
          <cell r="DF41">
            <v>-28746.7228125</v>
          </cell>
          <cell r="DG41">
            <v>-28746.7228125</v>
          </cell>
          <cell r="DH41">
            <v>-28746.7228125</v>
          </cell>
          <cell r="DI41">
            <v>-28746.7228125</v>
          </cell>
          <cell r="DJ41">
            <v>-28746.7228125</v>
          </cell>
          <cell r="DK41">
            <v>-28746.7228125</v>
          </cell>
          <cell r="DL41">
            <v>-28746.7228125</v>
          </cell>
          <cell r="DM41">
            <v>-28746.7228125</v>
          </cell>
          <cell r="DN41">
            <v>-28746.7228125</v>
          </cell>
          <cell r="DO41">
            <v>-30184.058953125001</v>
          </cell>
          <cell r="DP41">
            <v>-30184.058953125001</v>
          </cell>
          <cell r="DQ41">
            <v>-30184.058953125001</v>
          </cell>
        </row>
        <row r="42">
          <cell r="A42">
            <v>205</v>
          </cell>
          <cell r="B42">
            <v>-423300</v>
          </cell>
          <cell r="C42">
            <v>-423300</v>
          </cell>
          <cell r="D42">
            <v>-423300</v>
          </cell>
          <cell r="E42">
            <v>-422500</v>
          </cell>
          <cell r="F42">
            <v>-422500</v>
          </cell>
          <cell r="G42">
            <v>-422500</v>
          </cell>
          <cell r="H42">
            <v>-419300</v>
          </cell>
          <cell r="I42">
            <v>-419300</v>
          </cell>
          <cell r="J42">
            <v>-419300</v>
          </cell>
          <cell r="K42">
            <v>-419300</v>
          </cell>
          <cell r="L42">
            <v>-419300</v>
          </cell>
          <cell r="M42">
            <v>-419300</v>
          </cell>
          <cell r="N42">
            <v>-10060</v>
          </cell>
          <cell r="O42">
            <v>-10060</v>
          </cell>
          <cell r="P42">
            <v>-10060</v>
          </cell>
          <cell r="Q42">
            <v>-10060</v>
          </cell>
          <cell r="R42">
            <v>-10060</v>
          </cell>
          <cell r="S42">
            <v>-10060</v>
          </cell>
          <cell r="T42">
            <v>-10060</v>
          </cell>
          <cell r="U42">
            <v>-10060</v>
          </cell>
          <cell r="V42">
            <v>-10060</v>
          </cell>
          <cell r="W42">
            <v>-10060</v>
          </cell>
          <cell r="X42">
            <v>-10060</v>
          </cell>
          <cell r="Y42">
            <v>-10060</v>
          </cell>
          <cell r="Z42">
            <v>-10060</v>
          </cell>
          <cell r="AA42">
            <v>-10060</v>
          </cell>
          <cell r="AB42">
            <v>-10060</v>
          </cell>
          <cell r="AC42">
            <v>-10060</v>
          </cell>
          <cell r="AD42">
            <v>-10060</v>
          </cell>
          <cell r="AE42">
            <v>-10060</v>
          </cell>
          <cell r="AF42">
            <v>-10060</v>
          </cell>
          <cell r="AG42">
            <v>-10060</v>
          </cell>
          <cell r="AH42">
            <v>-10060</v>
          </cell>
          <cell r="AI42">
            <v>-10060</v>
          </cell>
          <cell r="AJ42">
            <v>-10060</v>
          </cell>
          <cell r="AK42">
            <v>-10060</v>
          </cell>
          <cell r="AL42">
            <v>-10060</v>
          </cell>
          <cell r="AM42">
            <v>-10060</v>
          </cell>
          <cell r="AN42">
            <v>-10060</v>
          </cell>
          <cell r="AO42">
            <v>-10060</v>
          </cell>
          <cell r="AP42">
            <v>-10060</v>
          </cell>
          <cell r="AQ42">
            <v>-10060</v>
          </cell>
          <cell r="AR42">
            <v>-10060</v>
          </cell>
          <cell r="AS42">
            <v>-10060</v>
          </cell>
          <cell r="AT42">
            <v>-10060</v>
          </cell>
          <cell r="AU42">
            <v>-10060</v>
          </cell>
          <cell r="AV42">
            <v>-10060</v>
          </cell>
          <cell r="AW42">
            <v>-10060</v>
          </cell>
          <cell r="AX42">
            <v>-10060</v>
          </cell>
          <cell r="AY42">
            <v>-10060</v>
          </cell>
          <cell r="AZ42">
            <v>-10060</v>
          </cell>
          <cell r="BA42">
            <v>-10060</v>
          </cell>
          <cell r="BB42">
            <v>-10060</v>
          </cell>
          <cell r="BC42">
            <v>-10060</v>
          </cell>
          <cell r="BD42">
            <v>-10060</v>
          </cell>
          <cell r="BE42">
            <v>-10060</v>
          </cell>
          <cell r="BF42">
            <v>-10060</v>
          </cell>
          <cell r="BG42">
            <v>-10060</v>
          </cell>
          <cell r="BH42">
            <v>-10060</v>
          </cell>
          <cell r="BI42">
            <v>-10060</v>
          </cell>
          <cell r="BJ42">
            <v>-10060</v>
          </cell>
          <cell r="BK42">
            <v>-10060</v>
          </cell>
          <cell r="BL42">
            <v>-10060</v>
          </cell>
          <cell r="BM42">
            <v>-10060</v>
          </cell>
          <cell r="BN42">
            <v>-10060</v>
          </cell>
          <cell r="BO42">
            <v>-10060</v>
          </cell>
          <cell r="BP42">
            <v>-10060</v>
          </cell>
          <cell r="BQ42">
            <v>-10060</v>
          </cell>
          <cell r="BR42">
            <v>-10060</v>
          </cell>
          <cell r="BS42">
            <v>-10060</v>
          </cell>
          <cell r="BT42">
            <v>-10060</v>
          </cell>
          <cell r="BU42">
            <v>-10060</v>
          </cell>
          <cell r="BV42">
            <v>-10060</v>
          </cell>
          <cell r="BW42">
            <v>-10060</v>
          </cell>
          <cell r="BX42">
            <v>-10060</v>
          </cell>
          <cell r="BY42">
            <v>-10060</v>
          </cell>
          <cell r="BZ42">
            <v>-10060</v>
          </cell>
          <cell r="CA42">
            <v>-10060</v>
          </cell>
          <cell r="CB42">
            <v>-10060</v>
          </cell>
          <cell r="CC42">
            <v>-10060</v>
          </cell>
          <cell r="CD42">
            <v>-10060</v>
          </cell>
          <cell r="CE42">
            <v>-10060</v>
          </cell>
          <cell r="CF42">
            <v>-10060</v>
          </cell>
          <cell r="CG42">
            <v>-10060</v>
          </cell>
          <cell r="CH42">
            <v>-10060</v>
          </cell>
          <cell r="CI42">
            <v>-10060</v>
          </cell>
          <cell r="CJ42">
            <v>-10060</v>
          </cell>
          <cell r="CK42">
            <v>-10060</v>
          </cell>
          <cell r="CL42">
            <v>-10060</v>
          </cell>
          <cell r="CM42">
            <v>-10060</v>
          </cell>
          <cell r="CN42">
            <v>-10060</v>
          </cell>
          <cell r="CO42">
            <v>-10060</v>
          </cell>
          <cell r="CP42">
            <v>-10060</v>
          </cell>
          <cell r="CQ42">
            <v>-10060</v>
          </cell>
          <cell r="CR42">
            <v>-10060</v>
          </cell>
          <cell r="CS42">
            <v>-10060</v>
          </cell>
          <cell r="CT42">
            <v>-10060</v>
          </cell>
          <cell r="CU42">
            <v>-10060</v>
          </cell>
          <cell r="CV42">
            <v>-10060</v>
          </cell>
          <cell r="CW42">
            <v>-10060</v>
          </cell>
          <cell r="CX42">
            <v>-10060</v>
          </cell>
          <cell r="CY42">
            <v>-10060</v>
          </cell>
          <cell r="CZ42">
            <v>-10060</v>
          </cell>
          <cell r="DA42">
            <v>-10060</v>
          </cell>
          <cell r="DB42">
            <v>-10060</v>
          </cell>
          <cell r="DC42">
            <v>-10060</v>
          </cell>
          <cell r="DD42">
            <v>-10060</v>
          </cell>
          <cell r="DE42">
            <v>-10060</v>
          </cell>
          <cell r="DF42">
            <v>-10060</v>
          </cell>
          <cell r="DG42">
            <v>-10060</v>
          </cell>
          <cell r="DH42">
            <v>-10060</v>
          </cell>
          <cell r="DI42">
            <v>-10060</v>
          </cell>
          <cell r="DJ42">
            <v>-10060</v>
          </cell>
          <cell r="DK42">
            <v>-10060</v>
          </cell>
          <cell r="DL42">
            <v>-10060</v>
          </cell>
          <cell r="DM42">
            <v>-10060</v>
          </cell>
          <cell r="DN42">
            <v>-10060</v>
          </cell>
          <cell r="DO42">
            <v>-10060</v>
          </cell>
          <cell r="DP42">
            <v>-10060</v>
          </cell>
          <cell r="DQ42">
            <v>-10060</v>
          </cell>
        </row>
        <row r="43">
          <cell r="A43">
            <v>207</v>
          </cell>
          <cell r="B43">
            <v>-609469</v>
          </cell>
          <cell r="C43">
            <v>-609469</v>
          </cell>
          <cell r="D43">
            <v>-609469</v>
          </cell>
          <cell r="E43">
            <v>-609469</v>
          </cell>
          <cell r="F43">
            <v>-609469</v>
          </cell>
          <cell r="G43">
            <v>-609469</v>
          </cell>
          <cell r="H43">
            <v>-609469</v>
          </cell>
          <cell r="I43">
            <v>-609469</v>
          </cell>
          <cell r="J43">
            <v>-609469</v>
          </cell>
          <cell r="K43">
            <v>-609469</v>
          </cell>
          <cell r="L43">
            <v>-609469</v>
          </cell>
          <cell r="M43">
            <v>-609469</v>
          </cell>
          <cell r="N43">
            <v>-247444</v>
          </cell>
          <cell r="O43">
            <v>-247444</v>
          </cell>
          <cell r="P43">
            <v>-247444</v>
          </cell>
          <cell r="Q43">
            <v>-247444</v>
          </cell>
          <cell r="R43">
            <v>-247444</v>
          </cell>
          <cell r="S43">
            <v>-247444</v>
          </cell>
          <cell r="T43">
            <v>-247444</v>
          </cell>
          <cell r="U43">
            <v>-247444</v>
          </cell>
          <cell r="V43">
            <v>-247444</v>
          </cell>
          <cell r="W43">
            <v>-272188.40000000002</v>
          </cell>
          <cell r="X43">
            <v>-272188.40000000002</v>
          </cell>
          <cell r="Y43">
            <v>-272188.40000000002</v>
          </cell>
          <cell r="Z43">
            <v>-272188.40000000002</v>
          </cell>
          <cell r="AA43">
            <v>-272188.40000000002</v>
          </cell>
          <cell r="AB43">
            <v>-272188.40000000002</v>
          </cell>
          <cell r="AC43">
            <v>-272188.40000000002</v>
          </cell>
          <cell r="AD43">
            <v>-272188.40000000002</v>
          </cell>
          <cell r="AE43">
            <v>-272188.40000000002</v>
          </cell>
          <cell r="AF43">
            <v>-272188.40000000002</v>
          </cell>
          <cell r="AG43">
            <v>-272188.40000000002</v>
          </cell>
          <cell r="AH43">
            <v>-272188.40000000002</v>
          </cell>
          <cell r="AI43">
            <v>-272188.40000000002</v>
          </cell>
          <cell r="AJ43">
            <v>-272188.40000000002</v>
          </cell>
          <cell r="AK43">
            <v>-272188.40000000002</v>
          </cell>
          <cell r="AL43">
            <v>-272188.40000000002</v>
          </cell>
          <cell r="AM43">
            <v>-272188.40000000002</v>
          </cell>
          <cell r="AN43">
            <v>-272188.40000000002</v>
          </cell>
          <cell r="AO43">
            <v>-272188.40000000002</v>
          </cell>
          <cell r="AP43">
            <v>-272188.40000000002</v>
          </cell>
          <cell r="AQ43">
            <v>-272188.40000000002</v>
          </cell>
          <cell r="AR43">
            <v>-272188.40000000002</v>
          </cell>
          <cell r="AS43">
            <v>-272188.40000000002</v>
          </cell>
          <cell r="AT43">
            <v>-272188.40000000002</v>
          </cell>
          <cell r="AU43">
            <v>-285797.82</v>
          </cell>
          <cell r="AV43">
            <v>-285797.82</v>
          </cell>
          <cell r="AW43">
            <v>-285797.82</v>
          </cell>
          <cell r="AX43">
            <v>-285797.82</v>
          </cell>
          <cell r="AY43">
            <v>-285797.82</v>
          </cell>
          <cell r="AZ43">
            <v>-285797.82</v>
          </cell>
          <cell r="BA43">
            <v>-285797.82</v>
          </cell>
          <cell r="BB43">
            <v>-285797.82</v>
          </cell>
          <cell r="BC43">
            <v>-285797.82</v>
          </cell>
          <cell r="BD43">
            <v>-285797.82</v>
          </cell>
          <cell r="BE43">
            <v>-285797.82</v>
          </cell>
          <cell r="BF43">
            <v>-285797.82</v>
          </cell>
          <cell r="BG43">
            <v>-285797.82</v>
          </cell>
          <cell r="BH43">
            <v>-285797.82</v>
          </cell>
          <cell r="BI43">
            <v>-285797.82</v>
          </cell>
          <cell r="BJ43">
            <v>-285797.82</v>
          </cell>
          <cell r="BK43">
            <v>-285797.82</v>
          </cell>
          <cell r="BL43">
            <v>-285797.82</v>
          </cell>
          <cell r="BM43">
            <v>-285797.82</v>
          </cell>
          <cell r="BN43">
            <v>-285797.82</v>
          </cell>
          <cell r="BO43">
            <v>-285797.82</v>
          </cell>
          <cell r="BP43">
            <v>-285797.82</v>
          </cell>
          <cell r="BQ43">
            <v>-285797.82</v>
          </cell>
          <cell r="BR43">
            <v>-285797.82</v>
          </cell>
          <cell r="BS43">
            <v>-300087.71100000007</v>
          </cell>
          <cell r="BT43">
            <v>-300087.71100000007</v>
          </cell>
          <cell r="BU43">
            <v>-300087.71100000007</v>
          </cell>
          <cell r="BV43">
            <v>-300087.71100000007</v>
          </cell>
          <cell r="BW43">
            <v>-300087.71100000007</v>
          </cell>
          <cell r="BX43">
            <v>-300087.71100000007</v>
          </cell>
          <cell r="BY43">
            <v>-300087.71100000007</v>
          </cell>
          <cell r="BZ43">
            <v>-300087.71100000007</v>
          </cell>
          <cell r="CA43">
            <v>-300087.71100000007</v>
          </cell>
          <cell r="CB43">
            <v>-300087.71100000007</v>
          </cell>
          <cell r="CC43">
            <v>-300087.71100000007</v>
          </cell>
          <cell r="CD43">
            <v>-300087.71100000007</v>
          </cell>
          <cell r="CE43">
            <v>-300087.71100000007</v>
          </cell>
          <cell r="CF43">
            <v>-300087.71100000007</v>
          </cell>
          <cell r="CG43">
            <v>-300087.71100000007</v>
          </cell>
          <cell r="CH43">
            <v>-300087.71100000007</v>
          </cell>
          <cell r="CI43">
            <v>-300087.71100000007</v>
          </cell>
          <cell r="CJ43">
            <v>-300087.71100000007</v>
          </cell>
          <cell r="CK43">
            <v>-300087.71100000007</v>
          </cell>
          <cell r="CL43">
            <v>-300087.71100000007</v>
          </cell>
          <cell r="CM43">
            <v>-300087.71100000007</v>
          </cell>
          <cell r="CN43">
            <v>-300087.71100000007</v>
          </cell>
          <cell r="CO43">
            <v>-300087.71100000007</v>
          </cell>
          <cell r="CP43">
            <v>-300087.71100000007</v>
          </cell>
          <cell r="CQ43">
            <v>-315092.09655000007</v>
          </cell>
          <cell r="CR43">
            <v>-315092.09655000007</v>
          </cell>
          <cell r="CS43">
            <v>-315092.09655000007</v>
          </cell>
          <cell r="CT43">
            <v>-315092.09655000007</v>
          </cell>
          <cell r="CU43">
            <v>-315092.09655000007</v>
          </cell>
          <cell r="CV43">
            <v>-315092.09655000007</v>
          </cell>
          <cell r="CW43">
            <v>-315092.09655000007</v>
          </cell>
          <cell r="CX43">
            <v>-315092.09655000007</v>
          </cell>
          <cell r="CY43">
            <v>-315092.09655000007</v>
          </cell>
          <cell r="CZ43">
            <v>-315092.09655000007</v>
          </cell>
          <cell r="DA43">
            <v>-315092.09655000007</v>
          </cell>
          <cell r="DB43">
            <v>-315092.09655000007</v>
          </cell>
          <cell r="DC43">
            <v>-315092.09655000007</v>
          </cell>
          <cell r="DD43">
            <v>-315092.09655000007</v>
          </cell>
          <cell r="DE43">
            <v>-315092.09655000007</v>
          </cell>
          <cell r="DF43">
            <v>-315092.09655000007</v>
          </cell>
          <cell r="DG43">
            <v>-315092.09655000007</v>
          </cell>
          <cell r="DH43">
            <v>-315092.09655000007</v>
          </cell>
          <cell r="DI43">
            <v>-315092.09655000007</v>
          </cell>
          <cell r="DJ43">
            <v>-315092.09655000007</v>
          </cell>
          <cell r="DK43">
            <v>-315092.09655000007</v>
          </cell>
          <cell r="DL43">
            <v>-315092.09655000007</v>
          </cell>
          <cell r="DM43">
            <v>-315092.09655000007</v>
          </cell>
          <cell r="DN43">
            <v>-315092.09655000007</v>
          </cell>
          <cell r="DO43">
            <v>-330846.70137750008</v>
          </cell>
          <cell r="DP43">
            <v>-330846.70137750008</v>
          </cell>
          <cell r="DQ43">
            <v>-330846.70137750008</v>
          </cell>
        </row>
        <row r="44">
          <cell r="A44">
            <v>211</v>
          </cell>
          <cell r="B44">
            <v>-12957.94</v>
          </cell>
          <cell r="C44">
            <v>-12957.94</v>
          </cell>
          <cell r="D44">
            <v>-12957.94</v>
          </cell>
          <cell r="E44">
            <v>-12957.94</v>
          </cell>
          <cell r="F44">
            <v>-12957.94</v>
          </cell>
          <cell r="G44">
            <v>-12957.94</v>
          </cell>
          <cell r="H44">
            <v>-12957.94</v>
          </cell>
          <cell r="I44">
            <v>-12957.94</v>
          </cell>
          <cell r="J44">
            <v>-12957.94</v>
          </cell>
          <cell r="K44">
            <v>-12957.94</v>
          </cell>
          <cell r="L44">
            <v>-12957.94</v>
          </cell>
          <cell r="M44">
            <v>-12957.94</v>
          </cell>
          <cell r="N44">
            <v>-398000</v>
          </cell>
          <cell r="O44">
            <v>-398000</v>
          </cell>
          <cell r="P44">
            <v>-398000</v>
          </cell>
          <cell r="Q44">
            <v>-398000</v>
          </cell>
          <cell r="R44">
            <v>-398000</v>
          </cell>
          <cell r="S44">
            <v>-398000</v>
          </cell>
          <cell r="T44">
            <v>-398000</v>
          </cell>
          <cell r="U44">
            <v>-398000</v>
          </cell>
          <cell r="V44">
            <v>-398000</v>
          </cell>
          <cell r="W44">
            <v>-437800</v>
          </cell>
          <cell r="X44">
            <v>-437800</v>
          </cell>
          <cell r="Y44">
            <v>-437800</v>
          </cell>
          <cell r="Z44">
            <v>-437800</v>
          </cell>
          <cell r="AA44">
            <v>-437800</v>
          </cell>
          <cell r="AB44">
            <v>-437800</v>
          </cell>
          <cell r="AC44">
            <v>-437800</v>
          </cell>
          <cell r="AD44">
            <v>-437800</v>
          </cell>
          <cell r="AE44">
            <v>-437800</v>
          </cell>
          <cell r="AF44">
            <v>-437800</v>
          </cell>
          <cell r="AG44">
            <v>-437800</v>
          </cell>
          <cell r="AH44">
            <v>-437800</v>
          </cell>
          <cell r="AI44">
            <v>-437800</v>
          </cell>
          <cell r="AJ44">
            <v>-437800</v>
          </cell>
          <cell r="AK44">
            <v>-437800</v>
          </cell>
          <cell r="AL44">
            <v>-437800</v>
          </cell>
          <cell r="AM44">
            <v>-437800</v>
          </cell>
          <cell r="AN44">
            <v>-437800</v>
          </cell>
          <cell r="AO44">
            <v>-437800</v>
          </cell>
          <cell r="AP44">
            <v>-437800</v>
          </cell>
          <cell r="AQ44">
            <v>-437800</v>
          </cell>
          <cell r="AR44">
            <v>-437800</v>
          </cell>
          <cell r="AS44">
            <v>-437800</v>
          </cell>
          <cell r="AT44">
            <v>-437800</v>
          </cell>
          <cell r="AU44">
            <v>-459690</v>
          </cell>
          <cell r="AV44">
            <v>-459690</v>
          </cell>
          <cell r="AW44">
            <v>-459690</v>
          </cell>
          <cell r="AX44">
            <v>-459690</v>
          </cell>
          <cell r="AY44">
            <v>-459690</v>
          </cell>
          <cell r="AZ44">
            <v>-459690</v>
          </cell>
          <cell r="BA44">
            <v>-459690</v>
          </cell>
          <cell r="BB44">
            <v>-459690</v>
          </cell>
          <cell r="BC44">
            <v>-459690</v>
          </cell>
          <cell r="BD44">
            <v>-459690</v>
          </cell>
          <cell r="BE44">
            <v>-459690</v>
          </cell>
          <cell r="BF44">
            <v>-459690</v>
          </cell>
          <cell r="BG44">
            <v>-459690</v>
          </cell>
          <cell r="BH44">
            <v>-459690</v>
          </cell>
          <cell r="BI44">
            <v>-459690</v>
          </cell>
          <cell r="BJ44">
            <v>-459690</v>
          </cell>
          <cell r="BK44">
            <v>-459690</v>
          </cell>
          <cell r="BL44">
            <v>-459690</v>
          </cell>
          <cell r="BM44">
            <v>-459690</v>
          </cell>
          <cell r="BN44">
            <v>-459690</v>
          </cell>
          <cell r="BO44">
            <v>-459690</v>
          </cell>
          <cell r="BP44">
            <v>-459690</v>
          </cell>
          <cell r="BQ44">
            <v>-459690</v>
          </cell>
          <cell r="BR44">
            <v>-459690</v>
          </cell>
          <cell r="BS44">
            <v>-482674.5</v>
          </cell>
          <cell r="BT44">
            <v>-482674.5</v>
          </cell>
          <cell r="BU44">
            <v>-482674.5</v>
          </cell>
          <cell r="BV44">
            <v>-482674.5</v>
          </cell>
          <cell r="BW44">
            <v>-482674.5</v>
          </cell>
          <cell r="BX44">
            <v>-482674.5</v>
          </cell>
          <cell r="BY44">
            <v>-482674.5</v>
          </cell>
          <cell r="BZ44">
            <v>-482674.5</v>
          </cell>
          <cell r="CA44">
            <v>-482674.5</v>
          </cell>
          <cell r="CB44">
            <v>-482674.5</v>
          </cell>
          <cell r="CC44">
            <v>-482674.5</v>
          </cell>
          <cell r="CD44">
            <v>-482674.5</v>
          </cell>
          <cell r="CE44">
            <v>-482674.5</v>
          </cell>
          <cell r="CF44">
            <v>-482674.5</v>
          </cell>
          <cell r="CG44">
            <v>-482674.5</v>
          </cell>
          <cell r="CH44">
            <v>-482674.5</v>
          </cell>
          <cell r="CI44">
            <v>-482674.5</v>
          </cell>
          <cell r="CJ44">
            <v>-482674.5</v>
          </cell>
          <cell r="CK44">
            <v>-482674.5</v>
          </cell>
          <cell r="CL44">
            <v>-482674.5</v>
          </cell>
          <cell r="CM44">
            <v>-482674.5</v>
          </cell>
          <cell r="CN44">
            <v>-482674.5</v>
          </cell>
          <cell r="CO44">
            <v>-482674.5</v>
          </cell>
          <cell r="CP44">
            <v>-482674.5</v>
          </cell>
          <cell r="CQ44">
            <v>-506808.22500000009</v>
          </cell>
          <cell r="CR44">
            <v>-506808.22500000009</v>
          </cell>
          <cell r="CS44">
            <v>-506808.22500000009</v>
          </cell>
          <cell r="CT44">
            <v>-506808.22500000009</v>
          </cell>
          <cell r="CU44">
            <v>-506808.22500000009</v>
          </cell>
          <cell r="CV44">
            <v>-506808.22500000009</v>
          </cell>
          <cell r="CW44">
            <v>-506808.22500000009</v>
          </cell>
          <cell r="CX44">
            <v>-506808.22500000009</v>
          </cell>
          <cell r="CY44">
            <v>-506808.22500000009</v>
          </cell>
          <cell r="CZ44">
            <v>-506808.22500000009</v>
          </cell>
          <cell r="DA44">
            <v>-506808.22500000009</v>
          </cell>
          <cell r="DB44">
            <v>-506808.22500000009</v>
          </cell>
          <cell r="DC44">
            <v>-506808.22500000009</v>
          </cell>
          <cell r="DD44">
            <v>-506808.22500000009</v>
          </cell>
          <cell r="DE44">
            <v>-506808.22500000009</v>
          </cell>
          <cell r="DF44">
            <v>-506808.22500000009</v>
          </cell>
          <cell r="DG44">
            <v>-506808.22500000009</v>
          </cell>
          <cell r="DH44">
            <v>-506808.22500000009</v>
          </cell>
          <cell r="DI44">
            <v>-506808.22500000009</v>
          </cell>
          <cell r="DJ44">
            <v>-506808.22500000009</v>
          </cell>
          <cell r="DK44">
            <v>-506808.22500000009</v>
          </cell>
          <cell r="DL44">
            <v>-506808.22500000009</v>
          </cell>
          <cell r="DM44">
            <v>-506808.22500000009</v>
          </cell>
          <cell r="DN44">
            <v>-506808.22500000009</v>
          </cell>
          <cell r="DO44">
            <v>-532148.6362500001</v>
          </cell>
          <cell r="DP44">
            <v>-532148.6362500001</v>
          </cell>
          <cell r="DQ44">
            <v>-532148.6362500001</v>
          </cell>
        </row>
        <row r="45">
          <cell r="A45">
            <v>216</v>
          </cell>
          <cell r="B45">
            <v>-295806.56</v>
          </cell>
          <cell r="C45">
            <v>-296162.52</v>
          </cell>
          <cell r="D45">
            <v>-295221.18</v>
          </cell>
          <cell r="E45">
            <v>-295839.89</v>
          </cell>
          <cell r="F45">
            <v>-298012.48</v>
          </cell>
          <cell r="G45">
            <v>-300106.11</v>
          </cell>
          <cell r="H45">
            <v>-305769.14</v>
          </cell>
          <cell r="I45">
            <v>-296000</v>
          </cell>
          <cell r="J45">
            <v>-311916.80592856073</v>
          </cell>
          <cell r="K45">
            <v>-338203.06341106852</v>
          </cell>
          <cell r="L45">
            <v>-339358.10774872056</v>
          </cell>
          <cell r="M45">
            <v>-340999.25801129121</v>
          </cell>
          <cell r="N45">
            <v>-660637.86245148955</v>
          </cell>
          <cell r="O45">
            <v>-660637.86245148955</v>
          </cell>
          <cell r="P45">
            <v>-660637.86245148955</v>
          </cell>
          <cell r="Q45">
            <v>-660637.86245148955</v>
          </cell>
          <cell r="R45">
            <v>-658918.32703404606</v>
          </cell>
          <cell r="S45">
            <v>-658918.32703404606</v>
          </cell>
          <cell r="T45">
            <v>-658918.32703404606</v>
          </cell>
          <cell r="U45">
            <v>-658918.32703404606</v>
          </cell>
          <cell r="V45">
            <v>-658918.32703404606</v>
          </cell>
          <cell r="W45">
            <v>-658918.32703404606</v>
          </cell>
          <cell r="X45">
            <v>-658918.32703404606</v>
          </cell>
          <cell r="Y45">
            <v>-658918.32703404606</v>
          </cell>
          <cell r="Z45">
            <v>-658918.32703404606</v>
          </cell>
          <cell r="AA45">
            <v>-658918.32703404606</v>
          </cell>
          <cell r="AB45">
            <v>-658918.32703404606</v>
          </cell>
          <cell r="AC45">
            <v>-658918.32703404606</v>
          </cell>
          <cell r="AD45">
            <v>-657291.64525158051</v>
          </cell>
          <cell r="AE45">
            <v>-657291.64525158051</v>
          </cell>
          <cell r="AF45">
            <v>-657291.64525158051</v>
          </cell>
          <cell r="AG45">
            <v>-657291.64525158051</v>
          </cell>
          <cell r="AH45">
            <v>-657291.64525158051</v>
          </cell>
          <cell r="AI45">
            <v>-657291.64525158051</v>
          </cell>
          <cell r="AJ45">
            <v>-657291.64525158051</v>
          </cell>
          <cell r="AK45">
            <v>-657291.64525158051</v>
          </cell>
          <cell r="AL45">
            <v>-657291.64525158051</v>
          </cell>
          <cell r="AM45">
            <v>-657291.64525158051</v>
          </cell>
          <cell r="AN45">
            <v>-657291.64525158051</v>
          </cell>
          <cell r="AO45">
            <v>-657291.64525158051</v>
          </cell>
          <cell r="AP45">
            <v>-655750.07930117811</v>
          </cell>
          <cell r="AQ45">
            <v>-655750.07930117811</v>
          </cell>
          <cell r="AR45">
            <v>-655750.07930117811</v>
          </cell>
          <cell r="AS45">
            <v>-655750.07930117811</v>
          </cell>
          <cell r="AT45">
            <v>-655750.07930117811</v>
          </cell>
          <cell r="AU45">
            <v>-655750.07930117811</v>
          </cell>
          <cell r="AV45">
            <v>-655750.07930117811</v>
          </cell>
          <cell r="AW45">
            <v>-655750.07930117811</v>
          </cell>
          <cell r="AX45">
            <v>-655750.07930117811</v>
          </cell>
          <cell r="AY45">
            <v>-655750.07930117811</v>
          </cell>
          <cell r="AZ45">
            <v>-655750.07930117811</v>
          </cell>
          <cell r="BA45">
            <v>-655750.07930117811</v>
          </cell>
          <cell r="BB45">
            <v>-654286.53619683359</v>
          </cell>
          <cell r="BC45">
            <v>-654286.53619683359</v>
          </cell>
          <cell r="BD45">
            <v>-654286.53619683359</v>
          </cell>
          <cell r="BE45">
            <v>-654286.53619683359</v>
          </cell>
          <cell r="BF45">
            <v>-654286.53619683359</v>
          </cell>
          <cell r="BG45">
            <v>-654286.53619683359</v>
          </cell>
          <cell r="BH45">
            <v>-654286.53619683359</v>
          </cell>
          <cell r="BI45">
            <v>-654286.53619683359</v>
          </cell>
          <cell r="BJ45">
            <v>-654286.53619683359</v>
          </cell>
          <cell r="BK45">
            <v>-654286.53619683359</v>
          </cell>
          <cell r="BL45">
            <v>-654286.53619683359</v>
          </cell>
          <cell r="BM45">
            <v>-654286.53619683359</v>
          </cell>
          <cell r="BN45">
            <v>-653091.19662581314</v>
          </cell>
          <cell r="BO45">
            <v>-653091.19662581314</v>
          </cell>
          <cell r="BP45">
            <v>-653091.19662581314</v>
          </cell>
          <cell r="BQ45">
            <v>-653091.19662581314</v>
          </cell>
          <cell r="BR45">
            <v>-653091.19662581314</v>
          </cell>
          <cell r="BS45">
            <v>-653091.19662581314</v>
          </cell>
          <cell r="BT45">
            <v>-653091.19662581314</v>
          </cell>
          <cell r="BU45">
            <v>-653091.19662581314</v>
          </cell>
          <cell r="BV45">
            <v>-653091.19662581314</v>
          </cell>
          <cell r="BW45">
            <v>-653091.19662581314</v>
          </cell>
          <cell r="BX45">
            <v>-653091.19662581314</v>
          </cell>
          <cell r="BY45">
            <v>-653091.19662581314</v>
          </cell>
          <cell r="BZ45">
            <v>-651895.85705479258</v>
          </cell>
          <cell r="CA45">
            <v>-651895.85705479258</v>
          </cell>
          <cell r="CB45">
            <v>-651895.85705479258</v>
          </cell>
          <cell r="CC45">
            <v>-651895.85705479258</v>
          </cell>
          <cell r="CD45">
            <v>-651895.85705479258</v>
          </cell>
          <cell r="CE45">
            <v>-651895.85705479258</v>
          </cell>
          <cell r="CF45">
            <v>-651895.85705479258</v>
          </cell>
          <cell r="CG45">
            <v>-651895.85705479258</v>
          </cell>
          <cell r="CH45">
            <v>-651895.85705479258</v>
          </cell>
          <cell r="CI45">
            <v>-651895.85705479258</v>
          </cell>
          <cell r="CJ45">
            <v>-651895.85705479258</v>
          </cell>
          <cell r="CK45">
            <v>-651895.85705479258</v>
          </cell>
          <cell r="CL45">
            <v>-650700.51748377201</v>
          </cell>
          <cell r="CM45">
            <v>-650700.51748377201</v>
          </cell>
          <cell r="CN45">
            <v>-650700.51748377201</v>
          </cell>
          <cell r="CO45">
            <v>-650700.51748377201</v>
          </cell>
          <cell r="CP45">
            <v>-650700.51748377201</v>
          </cell>
          <cell r="CQ45">
            <v>-650700.51748377201</v>
          </cell>
          <cell r="CR45">
            <v>-650700.51748377201</v>
          </cell>
          <cell r="CS45">
            <v>-650700.51748377201</v>
          </cell>
          <cell r="CT45">
            <v>-650700.51748377201</v>
          </cell>
          <cell r="CU45">
            <v>-650700.51748377201</v>
          </cell>
          <cell r="CV45">
            <v>-650700.51748377201</v>
          </cell>
          <cell r="CW45">
            <v>-650700.51748377201</v>
          </cell>
          <cell r="CX45">
            <v>-649505.17791275145</v>
          </cell>
          <cell r="CY45">
            <v>-649505.17791275145</v>
          </cell>
          <cell r="CZ45">
            <v>-649505.17791275145</v>
          </cell>
          <cell r="DA45">
            <v>-649505.17791275145</v>
          </cell>
          <cell r="DB45">
            <v>-649505.17791275145</v>
          </cell>
          <cell r="DC45">
            <v>-649505.17791275145</v>
          </cell>
          <cell r="DD45">
            <v>-649505.17791275145</v>
          </cell>
          <cell r="DE45">
            <v>-649505.17791275145</v>
          </cell>
          <cell r="DF45">
            <v>-649505.17791275145</v>
          </cell>
          <cell r="DG45">
            <v>-649505.17791275145</v>
          </cell>
          <cell r="DH45">
            <v>-649505.17791275145</v>
          </cell>
          <cell r="DI45">
            <v>-649505.17791275145</v>
          </cell>
          <cell r="DJ45">
            <v>-648309.838341731</v>
          </cell>
          <cell r="DK45">
            <v>-648309.838341731</v>
          </cell>
          <cell r="DL45">
            <v>-648309.838341731</v>
          </cell>
          <cell r="DM45">
            <v>-648309.838341731</v>
          </cell>
          <cell r="DN45">
            <v>-648309.838341731</v>
          </cell>
          <cell r="DO45">
            <v>-648309.838341731</v>
          </cell>
          <cell r="DP45">
            <v>-648309.838341731</v>
          </cell>
          <cell r="DQ45">
            <v>-648309.838341731</v>
          </cell>
        </row>
        <row r="46">
          <cell r="A46">
            <v>218</v>
          </cell>
          <cell r="B46">
            <v>-18977.75</v>
          </cell>
          <cell r="C46">
            <v>-18977.75</v>
          </cell>
          <cell r="D46">
            <v>-18977.75</v>
          </cell>
          <cell r="E46">
            <v>-18977.75</v>
          </cell>
          <cell r="F46">
            <v>-18977.75</v>
          </cell>
          <cell r="G46">
            <v>-18977.75</v>
          </cell>
          <cell r="H46">
            <v>-18977.75</v>
          </cell>
          <cell r="I46">
            <v>-18977.75</v>
          </cell>
          <cell r="J46">
            <v>-18977.75</v>
          </cell>
          <cell r="K46">
            <v>-18977.75</v>
          </cell>
          <cell r="L46">
            <v>-18977.75</v>
          </cell>
          <cell r="M46">
            <v>-18977.75</v>
          </cell>
          <cell r="N46">
            <v>-12957.94</v>
          </cell>
          <cell r="O46">
            <v>-12957.94</v>
          </cell>
          <cell r="P46">
            <v>-12957.94</v>
          </cell>
          <cell r="Q46">
            <v>-12957.94</v>
          </cell>
          <cell r="R46">
            <v>-12957.94</v>
          </cell>
          <cell r="S46">
            <v>-12957.94</v>
          </cell>
          <cell r="T46">
            <v>-12957.94</v>
          </cell>
          <cell r="U46">
            <v>-12957.94</v>
          </cell>
          <cell r="V46">
            <v>-12957.94</v>
          </cell>
          <cell r="W46">
            <v>-12957.94</v>
          </cell>
          <cell r="X46">
            <v>-12957.94</v>
          </cell>
          <cell r="Y46">
            <v>-12957.94</v>
          </cell>
          <cell r="Z46">
            <v>-12957.94</v>
          </cell>
          <cell r="AA46">
            <v>-12957.94</v>
          </cell>
          <cell r="AB46">
            <v>-12957.94</v>
          </cell>
          <cell r="AC46">
            <v>-12957.94</v>
          </cell>
          <cell r="AD46">
            <v>-12957.94</v>
          </cell>
          <cell r="AE46">
            <v>-12957.94</v>
          </cell>
          <cell r="AF46">
            <v>-12957.94</v>
          </cell>
          <cell r="AG46">
            <v>-12957.94</v>
          </cell>
          <cell r="AH46">
            <v>-12957.94</v>
          </cell>
          <cell r="AI46">
            <v>-12957.94</v>
          </cell>
          <cell r="AJ46">
            <v>-12957.94</v>
          </cell>
          <cell r="AK46">
            <v>-12957.94</v>
          </cell>
          <cell r="AL46">
            <v>-12957.94</v>
          </cell>
          <cell r="AM46">
            <v>-12957.94</v>
          </cell>
          <cell r="AN46">
            <v>-12957.94</v>
          </cell>
          <cell r="AO46">
            <v>-12957.94</v>
          </cell>
          <cell r="AP46">
            <v>-12957.94</v>
          </cell>
          <cell r="AQ46">
            <v>-12957.94</v>
          </cell>
          <cell r="AR46">
            <v>-12957.94</v>
          </cell>
          <cell r="AS46">
            <v>-12957.94</v>
          </cell>
          <cell r="AT46">
            <v>-12957.94</v>
          </cell>
          <cell r="AU46">
            <v>-12957.94</v>
          </cell>
          <cell r="AV46">
            <v>-12957.94</v>
          </cell>
          <cell r="AW46">
            <v>-12957.94</v>
          </cell>
          <cell r="AX46">
            <v>-12957.94</v>
          </cell>
          <cell r="AY46">
            <v>-12957.94</v>
          </cell>
          <cell r="AZ46">
            <v>-12957.94</v>
          </cell>
          <cell r="BA46">
            <v>-12957.94</v>
          </cell>
          <cell r="BB46">
            <v>-12957.94</v>
          </cell>
          <cell r="BC46">
            <v>-12957.94</v>
          </cell>
          <cell r="BD46">
            <v>-12957.94</v>
          </cell>
          <cell r="BE46">
            <v>-12957.94</v>
          </cell>
          <cell r="BF46">
            <v>-12957.94</v>
          </cell>
          <cell r="BG46">
            <v>-12957.94</v>
          </cell>
          <cell r="BH46">
            <v>-12957.94</v>
          </cell>
          <cell r="BI46">
            <v>-12957.94</v>
          </cell>
          <cell r="BJ46">
            <v>-12957.94</v>
          </cell>
          <cell r="BK46">
            <v>-12957.94</v>
          </cell>
          <cell r="BL46">
            <v>-12957.94</v>
          </cell>
          <cell r="BM46">
            <v>-12957.94</v>
          </cell>
          <cell r="BN46">
            <v>-12957.94</v>
          </cell>
          <cell r="BO46">
            <v>-12957.94</v>
          </cell>
          <cell r="BP46">
            <v>-12957.94</v>
          </cell>
          <cell r="BQ46">
            <v>-12957.94</v>
          </cell>
          <cell r="BR46">
            <v>-12957.94</v>
          </cell>
          <cell r="BS46">
            <v>-12957.94</v>
          </cell>
          <cell r="BT46">
            <v>-12957.94</v>
          </cell>
          <cell r="BU46">
            <v>-12957.94</v>
          </cell>
          <cell r="BV46">
            <v>-12957.94</v>
          </cell>
          <cell r="BW46">
            <v>-12957.94</v>
          </cell>
          <cell r="BX46">
            <v>-12957.94</v>
          </cell>
          <cell r="BY46">
            <v>-12957.94</v>
          </cell>
          <cell r="BZ46">
            <v>-12957.94</v>
          </cell>
          <cell r="CA46">
            <v>-12957.94</v>
          </cell>
          <cell r="CB46">
            <v>-12957.94</v>
          </cell>
          <cell r="CC46">
            <v>-12957.94</v>
          </cell>
          <cell r="CD46">
            <v>-12957.94</v>
          </cell>
          <cell r="CE46">
            <v>-12957.94</v>
          </cell>
          <cell r="CF46">
            <v>-12957.94</v>
          </cell>
          <cell r="CG46">
            <v>-12957.94</v>
          </cell>
          <cell r="CH46">
            <v>-12957.94</v>
          </cell>
          <cell r="CI46">
            <v>-12957.94</v>
          </cell>
          <cell r="CJ46">
            <v>-12957.94</v>
          </cell>
          <cell r="CK46">
            <v>-12957.94</v>
          </cell>
          <cell r="CL46">
            <v>-12957.94</v>
          </cell>
          <cell r="CM46">
            <v>-12957.94</v>
          </cell>
          <cell r="CN46">
            <v>-12957.94</v>
          </cell>
          <cell r="CO46">
            <v>-12957.94</v>
          </cell>
          <cell r="CP46">
            <v>-12957.94</v>
          </cell>
          <cell r="CQ46">
            <v>-12957.94</v>
          </cell>
          <cell r="CR46">
            <v>-12957.94</v>
          </cell>
          <cell r="CS46">
            <v>-12957.94</v>
          </cell>
          <cell r="CT46">
            <v>-12957.94</v>
          </cell>
          <cell r="CU46">
            <v>-12957.94</v>
          </cell>
          <cell r="CV46">
            <v>-12957.94</v>
          </cell>
          <cell r="CW46">
            <v>-12957.94</v>
          </cell>
          <cell r="CX46">
            <v>-12957.94</v>
          </cell>
          <cell r="CY46">
            <v>-12957.94</v>
          </cell>
          <cell r="CZ46">
            <v>-12957.94</v>
          </cell>
          <cell r="DA46">
            <v>-12957.94</v>
          </cell>
          <cell r="DB46">
            <v>-12957.94</v>
          </cell>
          <cell r="DC46">
            <v>-12957.94</v>
          </cell>
          <cell r="DD46">
            <v>-12957.94</v>
          </cell>
          <cell r="DE46">
            <v>-12957.94</v>
          </cell>
          <cell r="DF46">
            <v>-12957.94</v>
          </cell>
          <cell r="DG46">
            <v>-12957.94</v>
          </cell>
          <cell r="DH46">
            <v>-12957.94</v>
          </cell>
          <cell r="DI46">
            <v>-12957.94</v>
          </cell>
          <cell r="DJ46">
            <v>-12957.94</v>
          </cell>
          <cell r="DK46">
            <v>-12957.94</v>
          </cell>
          <cell r="DL46">
            <v>-12957.94</v>
          </cell>
          <cell r="DM46">
            <v>-12957.94</v>
          </cell>
          <cell r="DN46">
            <v>-12957.94</v>
          </cell>
          <cell r="DO46">
            <v>-12957.94</v>
          </cell>
          <cell r="DP46">
            <v>-12957.94</v>
          </cell>
          <cell r="DQ46">
            <v>-12957.94</v>
          </cell>
        </row>
        <row r="47">
          <cell r="A47">
            <v>221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-444.77664877916663</v>
          </cell>
          <cell r="K47">
            <v>-444.77664877916663</v>
          </cell>
          <cell r="L47">
            <v>-444.77664877916663</v>
          </cell>
          <cell r="M47">
            <v>-444.77664877916663</v>
          </cell>
          <cell r="N47">
            <v>-300243.65840000001</v>
          </cell>
          <cell r="O47">
            <v>-300604.95779999997</v>
          </cell>
          <cell r="P47">
            <v>-299649.49769999995</v>
          </cell>
          <cell r="Q47">
            <v>-300166.03796666663</v>
          </cell>
          <cell r="R47">
            <v>-300166.03796666663</v>
          </cell>
          <cell r="S47">
            <v>-300166.03796666663</v>
          </cell>
          <cell r="T47">
            <v>-300166.03796666663</v>
          </cell>
          <cell r="U47">
            <v>-300166.03796666663</v>
          </cell>
          <cell r="V47">
            <v>-300166.03796666663</v>
          </cell>
          <cell r="W47">
            <v>-300166.03796666663</v>
          </cell>
          <cell r="X47">
            <v>-300166.03796666663</v>
          </cell>
          <cell r="Y47">
            <v>-300166.03796666663</v>
          </cell>
          <cell r="Z47">
            <v>-304747.31327599997</v>
          </cell>
          <cell r="AA47">
            <v>-305114.03216699994</v>
          </cell>
          <cell r="AB47">
            <v>-304144.24016549991</v>
          </cell>
          <cell r="AC47">
            <v>-304668.52853616659</v>
          </cell>
          <cell r="AD47">
            <v>-304668.52853616659</v>
          </cell>
          <cell r="AE47">
            <v>-304668.52853616659</v>
          </cell>
          <cell r="AF47">
            <v>-304668.52853616659</v>
          </cell>
          <cell r="AG47">
            <v>-304668.52853616659</v>
          </cell>
          <cell r="AH47">
            <v>-304668.52853616659</v>
          </cell>
          <cell r="AI47">
            <v>-304668.52853616659</v>
          </cell>
          <cell r="AJ47">
            <v>-304668.52853616659</v>
          </cell>
          <cell r="AK47">
            <v>-304668.52853616659</v>
          </cell>
          <cell r="AL47">
            <v>-309318.5229751399</v>
          </cell>
          <cell r="AM47">
            <v>-309690.74264950491</v>
          </cell>
          <cell r="AN47">
            <v>-308706.40376798238</v>
          </cell>
          <cell r="AO47">
            <v>-309238.55646420905</v>
          </cell>
          <cell r="AP47">
            <v>-309238.55646420905</v>
          </cell>
          <cell r="AQ47">
            <v>-309238.55646420905</v>
          </cell>
          <cell r="AR47">
            <v>-309238.55646420905</v>
          </cell>
          <cell r="AS47">
            <v>-309238.55646420905</v>
          </cell>
          <cell r="AT47">
            <v>-309238.55646420905</v>
          </cell>
          <cell r="AU47">
            <v>-309238.55646420905</v>
          </cell>
          <cell r="AV47">
            <v>-309238.55646420905</v>
          </cell>
          <cell r="AW47">
            <v>-309238.55646420905</v>
          </cell>
          <cell r="AX47">
            <v>-313958.30081976694</v>
          </cell>
          <cell r="AY47">
            <v>-314336.10378924746</v>
          </cell>
          <cell r="AZ47">
            <v>-313336.9998245021</v>
          </cell>
          <cell r="BA47">
            <v>-313877.13481117215</v>
          </cell>
          <cell r="BB47">
            <v>-313877.13481117215</v>
          </cell>
          <cell r="BC47">
            <v>-313877.13481117215</v>
          </cell>
          <cell r="BD47">
            <v>-313877.13481117215</v>
          </cell>
          <cell r="BE47">
            <v>-313877.13481117215</v>
          </cell>
          <cell r="BF47">
            <v>-313877.13481117215</v>
          </cell>
          <cell r="BG47">
            <v>-313877.13481117215</v>
          </cell>
          <cell r="BH47">
            <v>-313877.13481117215</v>
          </cell>
          <cell r="BI47">
            <v>-313877.13481117215</v>
          </cell>
          <cell r="BJ47">
            <v>-318667.67533206346</v>
          </cell>
          <cell r="BK47">
            <v>-319051.14534608612</v>
          </cell>
          <cell r="BL47">
            <v>-318037.05482186959</v>
          </cell>
          <cell r="BM47">
            <v>-318585.29183333967</v>
          </cell>
          <cell r="BN47">
            <v>-318585.29183333967</v>
          </cell>
          <cell r="BO47">
            <v>-318585.29183333967</v>
          </cell>
          <cell r="BP47">
            <v>-318585.29183333967</v>
          </cell>
          <cell r="BQ47">
            <v>-318585.29183333967</v>
          </cell>
          <cell r="BR47">
            <v>-318585.29183333967</v>
          </cell>
          <cell r="BS47">
            <v>-318585.29183333967</v>
          </cell>
          <cell r="BT47">
            <v>-318585.29183333967</v>
          </cell>
          <cell r="BU47">
            <v>-318585.29183333967</v>
          </cell>
          <cell r="BV47">
            <v>-323447.69046204432</v>
          </cell>
          <cell r="BW47">
            <v>-323836.91252627736</v>
          </cell>
          <cell r="BX47">
            <v>-322807.61064419756</v>
          </cell>
          <cell r="BY47">
            <v>-323364.07121083973</v>
          </cell>
          <cell r="BZ47">
            <v>-323364.07121083973</v>
          </cell>
          <cell r="CA47">
            <v>-323364.07121083973</v>
          </cell>
          <cell r="CB47">
            <v>-323364.07121083973</v>
          </cell>
          <cell r="CC47">
            <v>-323364.07121083973</v>
          </cell>
          <cell r="CD47">
            <v>-323364.07121083973</v>
          </cell>
          <cell r="CE47">
            <v>-323364.07121083973</v>
          </cell>
          <cell r="CF47">
            <v>-323364.07121083973</v>
          </cell>
          <cell r="CG47">
            <v>-323364.07121083973</v>
          </cell>
          <cell r="CH47">
            <v>-328299.40581897495</v>
          </cell>
          <cell r="CI47">
            <v>-328694.46621417149</v>
          </cell>
          <cell r="CJ47">
            <v>-327649.72480386047</v>
          </cell>
          <cell r="CK47">
            <v>-328214.53227900231</v>
          </cell>
          <cell r="CL47">
            <v>-328214.53227900231</v>
          </cell>
          <cell r="CM47">
            <v>-328214.53227900231</v>
          </cell>
          <cell r="CN47">
            <v>-328214.53227900231</v>
          </cell>
          <cell r="CO47">
            <v>-328214.53227900231</v>
          </cell>
          <cell r="CP47">
            <v>-328214.53227900231</v>
          </cell>
          <cell r="CQ47">
            <v>-328214.53227900231</v>
          </cell>
          <cell r="CR47">
            <v>-328214.53227900231</v>
          </cell>
          <cell r="CS47">
            <v>-328214.53227900231</v>
          </cell>
          <cell r="CT47">
            <v>-333223.89690625953</v>
          </cell>
          <cell r="CU47">
            <v>-333624.88320738403</v>
          </cell>
          <cell r="CV47">
            <v>-332564.47067591833</v>
          </cell>
          <cell r="CW47">
            <v>-333137.75026318728</v>
          </cell>
          <cell r="CX47">
            <v>-333137.75026318728</v>
          </cell>
          <cell r="CY47">
            <v>-333137.75026318728</v>
          </cell>
          <cell r="CZ47">
            <v>-333137.75026318728</v>
          </cell>
          <cell r="DA47">
            <v>-333137.75026318728</v>
          </cell>
          <cell r="DB47">
            <v>-333137.75026318728</v>
          </cell>
          <cell r="DC47">
            <v>-333137.75026318728</v>
          </cell>
          <cell r="DD47">
            <v>-333137.75026318728</v>
          </cell>
          <cell r="DE47">
            <v>-333137.75026318728</v>
          </cell>
          <cell r="DF47">
            <v>-338222.25535985339</v>
          </cell>
          <cell r="DG47">
            <v>-338629.25645549473</v>
          </cell>
          <cell r="DH47">
            <v>-337552.93773605709</v>
          </cell>
          <cell r="DI47">
            <v>-338134.81651713507</v>
          </cell>
          <cell r="DJ47">
            <v>-338134.81651713507</v>
          </cell>
          <cell r="DK47">
            <v>-338134.81651713507</v>
          </cell>
          <cell r="DL47">
            <v>-338134.81651713507</v>
          </cell>
          <cell r="DM47">
            <v>-338134.81651713507</v>
          </cell>
          <cell r="DN47">
            <v>-338134.81651713507</v>
          </cell>
          <cell r="DO47">
            <v>-338134.81651713507</v>
          </cell>
          <cell r="DP47">
            <v>-338134.81651713507</v>
          </cell>
          <cell r="DQ47">
            <v>-338134.81651713507</v>
          </cell>
        </row>
        <row r="48">
          <cell r="A48">
            <v>222</v>
          </cell>
          <cell r="B48">
            <v>-453</v>
          </cell>
          <cell r="C48">
            <v>-372</v>
          </cell>
          <cell r="D48">
            <v>-372</v>
          </cell>
          <cell r="E48">
            <v>-338</v>
          </cell>
          <cell r="F48">
            <v>-338</v>
          </cell>
          <cell r="G48">
            <v>-338</v>
          </cell>
          <cell r="H48">
            <v>-338</v>
          </cell>
          <cell r="I48">
            <v>-352</v>
          </cell>
          <cell r="J48">
            <v>-651.84389999999996</v>
          </cell>
          <cell r="K48">
            <v>-651.84389999999996</v>
          </cell>
          <cell r="L48">
            <v>-651.84389999999996</v>
          </cell>
          <cell r="M48">
            <v>-651.84389999999996</v>
          </cell>
          <cell r="N48">
            <v>-18977.75</v>
          </cell>
          <cell r="O48">
            <v>-18977.75</v>
          </cell>
          <cell r="P48">
            <v>-18977.75</v>
          </cell>
          <cell r="Q48">
            <v>-18977.75</v>
          </cell>
          <cell r="R48">
            <v>-18977.75</v>
          </cell>
          <cell r="S48">
            <v>-18977.75</v>
          </cell>
          <cell r="T48">
            <v>-18977.75</v>
          </cell>
          <cell r="U48">
            <v>-18977.75</v>
          </cell>
          <cell r="V48">
            <v>-18977.75</v>
          </cell>
          <cell r="W48">
            <v>-18977.75</v>
          </cell>
          <cell r="X48">
            <v>-18977.75</v>
          </cell>
          <cell r="Y48">
            <v>-18977.75</v>
          </cell>
          <cell r="Z48">
            <v>-18977.75</v>
          </cell>
          <cell r="AA48">
            <v>-18977.75</v>
          </cell>
          <cell r="AB48">
            <v>-18977.75</v>
          </cell>
          <cell r="AC48">
            <v>-18977.75</v>
          </cell>
          <cell r="AD48">
            <v>-18977.75</v>
          </cell>
          <cell r="AE48">
            <v>-18977.75</v>
          </cell>
          <cell r="AF48">
            <v>-18977.75</v>
          </cell>
          <cell r="AG48">
            <v>-18977.75</v>
          </cell>
          <cell r="AH48">
            <v>-18977.75</v>
          </cell>
          <cell r="AI48">
            <v>-18977.75</v>
          </cell>
          <cell r="AJ48">
            <v>-18977.75</v>
          </cell>
          <cell r="AK48">
            <v>-18977.75</v>
          </cell>
          <cell r="AL48">
            <v>-18977.75</v>
          </cell>
          <cell r="AM48">
            <v>-18977.75</v>
          </cell>
          <cell r="AN48">
            <v>-18977.75</v>
          </cell>
          <cell r="AO48">
            <v>-18977.75</v>
          </cell>
          <cell r="AP48">
            <v>-18977.75</v>
          </cell>
          <cell r="AQ48">
            <v>-18977.75</v>
          </cell>
          <cell r="AR48">
            <v>-18977.75</v>
          </cell>
          <cell r="AS48">
            <v>-18977.75</v>
          </cell>
          <cell r="AT48">
            <v>-18977.75</v>
          </cell>
          <cell r="AU48">
            <v>-18977.75</v>
          </cell>
          <cell r="AV48">
            <v>-18977.75</v>
          </cell>
          <cell r="AW48">
            <v>-18977.75</v>
          </cell>
          <cell r="AX48">
            <v>-18977.75</v>
          </cell>
          <cell r="AY48">
            <v>-18977.75</v>
          </cell>
          <cell r="AZ48">
            <v>-18977.75</v>
          </cell>
          <cell r="BA48">
            <v>-18977.75</v>
          </cell>
          <cell r="BB48">
            <v>-18977.75</v>
          </cell>
          <cell r="BC48">
            <v>-18977.75</v>
          </cell>
          <cell r="BD48">
            <v>-18977.75</v>
          </cell>
          <cell r="BE48">
            <v>-18977.75</v>
          </cell>
          <cell r="BF48">
            <v>-18977.75</v>
          </cell>
          <cell r="BG48">
            <v>-18977.75</v>
          </cell>
          <cell r="BH48">
            <v>-18977.75</v>
          </cell>
          <cell r="BI48">
            <v>-18977.75</v>
          </cell>
          <cell r="BJ48">
            <v>-18977.75</v>
          </cell>
          <cell r="BK48">
            <v>-18977.75</v>
          </cell>
          <cell r="BL48">
            <v>-18977.75</v>
          </cell>
          <cell r="BM48">
            <v>-18977.75</v>
          </cell>
          <cell r="BN48">
            <v>-18977.75</v>
          </cell>
          <cell r="BO48">
            <v>-18977.75</v>
          </cell>
          <cell r="BP48">
            <v>-18977.75</v>
          </cell>
          <cell r="BQ48">
            <v>-18977.75</v>
          </cell>
          <cell r="BR48">
            <v>-18977.75</v>
          </cell>
          <cell r="BS48">
            <v>-18977.75</v>
          </cell>
          <cell r="BT48">
            <v>-18977.75</v>
          </cell>
          <cell r="BU48">
            <v>-18977.75</v>
          </cell>
          <cell r="BV48">
            <v>-18977.75</v>
          </cell>
          <cell r="BW48">
            <v>-18977.75</v>
          </cell>
          <cell r="BX48">
            <v>-18977.75</v>
          </cell>
          <cell r="BY48">
            <v>-18977.75</v>
          </cell>
          <cell r="BZ48">
            <v>-18977.75</v>
          </cell>
          <cell r="CA48">
            <v>-18977.75</v>
          </cell>
          <cell r="CB48">
            <v>-18977.75</v>
          </cell>
          <cell r="CC48">
            <v>-18977.75</v>
          </cell>
          <cell r="CD48">
            <v>-18977.75</v>
          </cell>
          <cell r="CE48">
            <v>-18977.75</v>
          </cell>
          <cell r="CF48">
            <v>-18977.75</v>
          </cell>
          <cell r="CG48">
            <v>-18977.75</v>
          </cell>
          <cell r="CH48">
            <v>-18977.75</v>
          </cell>
          <cell r="CI48">
            <v>-18977.75</v>
          </cell>
          <cell r="CJ48">
            <v>-18977.75</v>
          </cell>
          <cell r="CK48">
            <v>-18977.75</v>
          </cell>
          <cell r="CL48">
            <v>-18977.75</v>
          </cell>
          <cell r="CM48">
            <v>-18977.75</v>
          </cell>
          <cell r="CN48">
            <v>-18977.75</v>
          </cell>
          <cell r="CO48">
            <v>-18977.75</v>
          </cell>
          <cell r="CP48">
            <v>-18977.75</v>
          </cell>
          <cell r="CQ48">
            <v>-18977.75</v>
          </cell>
          <cell r="CR48">
            <v>-18977.75</v>
          </cell>
          <cell r="CS48">
            <v>-18977.75</v>
          </cell>
          <cell r="CT48">
            <v>-18977.75</v>
          </cell>
          <cell r="CU48">
            <v>-18977.75</v>
          </cell>
          <cell r="CV48">
            <v>-18977.75</v>
          </cell>
          <cell r="CW48">
            <v>-18977.75</v>
          </cell>
          <cell r="CX48">
            <v>-18977.75</v>
          </cell>
          <cell r="CY48">
            <v>-18977.75</v>
          </cell>
          <cell r="CZ48">
            <v>-18977.75</v>
          </cell>
          <cell r="DA48">
            <v>-18977.75</v>
          </cell>
          <cell r="DB48">
            <v>-18977.75</v>
          </cell>
          <cell r="DC48">
            <v>-18977.75</v>
          </cell>
          <cell r="DD48">
            <v>-18977.75</v>
          </cell>
          <cell r="DE48">
            <v>-18977.75</v>
          </cell>
          <cell r="DF48">
            <v>-18977.75</v>
          </cell>
          <cell r="DG48">
            <v>-18977.75</v>
          </cell>
          <cell r="DH48">
            <v>-18977.75</v>
          </cell>
          <cell r="DI48">
            <v>-18977.75</v>
          </cell>
          <cell r="DJ48">
            <v>-18977.75</v>
          </cell>
          <cell r="DK48">
            <v>-18977.75</v>
          </cell>
          <cell r="DL48">
            <v>-18977.75</v>
          </cell>
          <cell r="DM48">
            <v>-18977.75</v>
          </cell>
          <cell r="DN48">
            <v>-18977.75</v>
          </cell>
          <cell r="DO48">
            <v>-18977.75</v>
          </cell>
          <cell r="DP48">
            <v>-18977.75</v>
          </cell>
          <cell r="DQ48">
            <v>-18977.75</v>
          </cell>
        </row>
        <row r="49">
          <cell r="A49">
            <v>223</v>
          </cell>
          <cell r="B49">
            <v>-64.89</v>
          </cell>
          <cell r="C49">
            <v>-67.98</v>
          </cell>
          <cell r="D49">
            <v>-67.98</v>
          </cell>
          <cell r="E49">
            <v>-67.98</v>
          </cell>
          <cell r="F49">
            <v>-67.98</v>
          </cell>
          <cell r="G49">
            <v>-67.98</v>
          </cell>
          <cell r="H49">
            <v>-67.98</v>
          </cell>
          <cell r="I49">
            <v>-67.98</v>
          </cell>
          <cell r="J49">
            <v>-76.701318999999998</v>
          </cell>
          <cell r="K49">
            <v>-76.701318999999998</v>
          </cell>
          <cell r="L49">
            <v>-76.701318999999998</v>
          </cell>
          <cell r="M49">
            <v>-76.701318999999998</v>
          </cell>
          <cell r="N49">
            <v>-444.77664877916663</v>
          </cell>
          <cell r="O49">
            <v>-444.77664877916663</v>
          </cell>
          <cell r="P49">
            <v>-444.77664877916663</v>
          </cell>
          <cell r="Q49">
            <v>-449.22441526695832</v>
          </cell>
          <cell r="R49">
            <v>-449.22441526695832</v>
          </cell>
          <cell r="S49">
            <v>-449.22441526695832</v>
          </cell>
          <cell r="T49">
            <v>-449.22441526695832</v>
          </cell>
          <cell r="U49">
            <v>-449.22441526695832</v>
          </cell>
          <cell r="V49">
            <v>-449.22441526695832</v>
          </cell>
          <cell r="W49">
            <v>-449.22441526695832</v>
          </cell>
          <cell r="X49">
            <v>-449.22441526695832</v>
          </cell>
          <cell r="Y49">
            <v>-449.22441526695832</v>
          </cell>
          <cell r="Z49">
            <v>-449.22441526695832</v>
          </cell>
          <cell r="AA49">
            <v>-449.22441526695832</v>
          </cell>
          <cell r="AB49">
            <v>-449.22441526695832</v>
          </cell>
          <cell r="AC49">
            <v>-453.71665941962789</v>
          </cell>
          <cell r="AD49">
            <v>-453.71665941962789</v>
          </cell>
          <cell r="AE49">
            <v>-453.71665941962789</v>
          </cell>
          <cell r="AF49">
            <v>-453.71665941962789</v>
          </cell>
          <cell r="AG49">
            <v>-453.71665941962789</v>
          </cell>
          <cell r="AH49">
            <v>-453.71665941962789</v>
          </cell>
          <cell r="AI49">
            <v>-453.71665941962789</v>
          </cell>
          <cell r="AJ49">
            <v>-453.71665941962789</v>
          </cell>
          <cell r="AK49">
            <v>-453.71665941962789</v>
          </cell>
          <cell r="AL49">
            <v>-453.71665941962789</v>
          </cell>
          <cell r="AM49">
            <v>-453.71665941962789</v>
          </cell>
          <cell r="AN49">
            <v>-453.71665941962789</v>
          </cell>
          <cell r="AO49">
            <v>-458.25382601382415</v>
          </cell>
          <cell r="AP49">
            <v>-458.25382601382415</v>
          </cell>
          <cell r="AQ49">
            <v>-458.25382601382415</v>
          </cell>
          <cell r="AR49">
            <v>-458.25382601382415</v>
          </cell>
          <cell r="AS49">
            <v>-458.25382601382415</v>
          </cell>
          <cell r="AT49">
            <v>-458.25382601382415</v>
          </cell>
          <cell r="AU49">
            <v>-458.25382601382415</v>
          </cell>
          <cell r="AV49">
            <v>-458.25382601382415</v>
          </cell>
          <cell r="AW49">
            <v>-458.25382601382415</v>
          </cell>
          <cell r="AX49">
            <v>-458.25382601382415</v>
          </cell>
          <cell r="AY49">
            <v>-458.25382601382415</v>
          </cell>
          <cell r="AZ49">
            <v>-458.25382601382415</v>
          </cell>
          <cell r="BA49">
            <v>-462.83636427396237</v>
          </cell>
          <cell r="BB49">
            <v>-462.83636427396237</v>
          </cell>
          <cell r="BC49">
            <v>-462.83636427396237</v>
          </cell>
          <cell r="BD49">
            <v>-462.83636427396237</v>
          </cell>
          <cell r="BE49">
            <v>-462.83636427396237</v>
          </cell>
          <cell r="BF49">
            <v>-462.83636427396237</v>
          </cell>
          <cell r="BG49">
            <v>-462.83636427396237</v>
          </cell>
          <cell r="BH49">
            <v>-462.83636427396237</v>
          </cell>
          <cell r="BI49">
            <v>-462.83636427396237</v>
          </cell>
          <cell r="BJ49">
            <v>-462.83636427396237</v>
          </cell>
          <cell r="BK49">
            <v>-462.83636427396237</v>
          </cell>
          <cell r="BL49">
            <v>-462.83636427396237</v>
          </cell>
          <cell r="BM49">
            <v>-467.46472791670197</v>
          </cell>
          <cell r="BN49">
            <v>-467.46472791670197</v>
          </cell>
          <cell r="BO49">
            <v>-467.46472791670197</v>
          </cell>
          <cell r="BP49">
            <v>-467.46472791670197</v>
          </cell>
          <cell r="BQ49">
            <v>-467.46472791670197</v>
          </cell>
          <cell r="BR49">
            <v>-467.46472791670197</v>
          </cell>
          <cell r="BS49">
            <v>-467.46472791670197</v>
          </cell>
          <cell r="BT49">
            <v>-467.46472791670197</v>
          </cell>
          <cell r="BU49">
            <v>-467.46472791670197</v>
          </cell>
          <cell r="BV49">
            <v>-467.46472791670197</v>
          </cell>
          <cell r="BW49">
            <v>-467.46472791670197</v>
          </cell>
          <cell r="BX49">
            <v>-467.46472791670197</v>
          </cell>
          <cell r="BY49">
            <v>-472.13937519586898</v>
          </cell>
          <cell r="BZ49">
            <v>-472.13937519586898</v>
          </cell>
          <cell r="CA49">
            <v>-472.13937519586898</v>
          </cell>
          <cell r="CB49">
            <v>-472.13937519586898</v>
          </cell>
          <cell r="CC49">
            <v>-472.13937519586898</v>
          </cell>
          <cell r="CD49">
            <v>-472.13937519586898</v>
          </cell>
          <cell r="CE49">
            <v>-472.13937519586898</v>
          </cell>
          <cell r="CF49">
            <v>-472.13937519586898</v>
          </cell>
          <cell r="CG49">
            <v>-472.13937519586898</v>
          </cell>
          <cell r="CH49">
            <v>-472.13937519586898</v>
          </cell>
          <cell r="CI49">
            <v>-472.13937519586898</v>
          </cell>
          <cell r="CJ49">
            <v>-472.13937519586898</v>
          </cell>
          <cell r="CK49">
            <v>-476.86076894782769</v>
          </cell>
          <cell r="CL49">
            <v>-476.86076894782769</v>
          </cell>
          <cell r="CM49">
            <v>-476.86076894782769</v>
          </cell>
          <cell r="CN49">
            <v>-476.86076894782769</v>
          </cell>
          <cell r="CO49">
            <v>-476.86076894782769</v>
          </cell>
          <cell r="CP49">
            <v>-476.86076894782769</v>
          </cell>
          <cell r="CQ49">
            <v>-476.86076894782769</v>
          </cell>
          <cell r="CR49">
            <v>-476.86076894782769</v>
          </cell>
          <cell r="CS49">
            <v>-476.86076894782769</v>
          </cell>
          <cell r="CT49">
            <v>-476.86076894782769</v>
          </cell>
          <cell r="CU49">
            <v>-476.86076894782769</v>
          </cell>
          <cell r="CV49">
            <v>-476.86076894782769</v>
          </cell>
          <cell r="CW49">
            <v>-481.629376637306</v>
          </cell>
          <cell r="CX49">
            <v>-481.629376637306</v>
          </cell>
          <cell r="CY49">
            <v>-481.629376637306</v>
          </cell>
          <cell r="CZ49">
            <v>-481.629376637306</v>
          </cell>
          <cell r="DA49">
            <v>-481.629376637306</v>
          </cell>
          <cell r="DB49">
            <v>-481.629376637306</v>
          </cell>
          <cell r="DC49">
            <v>-481.629376637306</v>
          </cell>
          <cell r="DD49">
            <v>-481.629376637306</v>
          </cell>
          <cell r="DE49">
            <v>-481.629376637306</v>
          </cell>
          <cell r="DF49">
            <v>-481.629376637306</v>
          </cell>
          <cell r="DG49">
            <v>-481.629376637306</v>
          </cell>
          <cell r="DH49">
            <v>-481.629376637306</v>
          </cell>
          <cell r="DI49">
            <v>-486.44567040367906</v>
          </cell>
          <cell r="DJ49">
            <v>-486.44567040367906</v>
          </cell>
          <cell r="DK49">
            <v>-486.44567040367906</v>
          </cell>
          <cell r="DL49">
            <v>-486.44567040367906</v>
          </cell>
          <cell r="DM49">
            <v>-486.44567040367906</v>
          </cell>
          <cell r="DN49">
            <v>-486.44567040367906</v>
          </cell>
          <cell r="DO49">
            <v>-486.44567040367906</v>
          </cell>
          <cell r="DP49">
            <v>-486.44567040367906</v>
          </cell>
          <cell r="DQ49">
            <v>-486.44567040367906</v>
          </cell>
        </row>
        <row r="50">
          <cell r="A50">
            <v>224</v>
          </cell>
          <cell r="B50">
            <v>-31480</v>
          </cell>
          <cell r="C50">
            <v>-31480</v>
          </cell>
          <cell r="D50">
            <v>-31480</v>
          </cell>
          <cell r="E50">
            <v>-31480</v>
          </cell>
          <cell r="F50">
            <v>-31480</v>
          </cell>
          <cell r="G50">
            <v>-31480</v>
          </cell>
          <cell r="H50">
            <v>-31480</v>
          </cell>
          <cell r="I50">
            <v>-31480</v>
          </cell>
          <cell r="J50">
            <v>-31480</v>
          </cell>
          <cell r="K50">
            <v>-31480</v>
          </cell>
          <cell r="L50">
            <v>-31480</v>
          </cell>
          <cell r="M50">
            <v>-31480</v>
          </cell>
          <cell r="N50">
            <v>-651.84389999999996</v>
          </cell>
          <cell r="O50">
            <v>-651.84389999999996</v>
          </cell>
          <cell r="P50">
            <v>-651.84389999999996</v>
          </cell>
          <cell r="Q50">
            <v>-658.36233900000002</v>
          </cell>
          <cell r="R50">
            <v>-658.36233900000002</v>
          </cell>
          <cell r="S50">
            <v>-658.36233900000002</v>
          </cell>
          <cell r="T50">
            <v>-658.36233900000002</v>
          </cell>
          <cell r="U50">
            <v>-658.36233900000002</v>
          </cell>
          <cell r="V50">
            <v>-658.36233900000002</v>
          </cell>
          <cell r="W50">
            <v>-658.36233900000002</v>
          </cell>
          <cell r="X50">
            <v>-658.36233900000002</v>
          </cell>
          <cell r="Y50">
            <v>-658.36233900000002</v>
          </cell>
          <cell r="Z50">
            <v>-658.36233900000002</v>
          </cell>
          <cell r="AA50">
            <v>-658.36233900000002</v>
          </cell>
          <cell r="AB50">
            <v>-658.36233900000002</v>
          </cell>
          <cell r="AC50">
            <v>-664.94596238999998</v>
          </cell>
          <cell r="AD50">
            <v>-664.94596238999998</v>
          </cell>
          <cell r="AE50">
            <v>-664.94596238999998</v>
          </cell>
          <cell r="AF50">
            <v>-664.94596238999998</v>
          </cell>
          <cell r="AG50">
            <v>-664.94596238999998</v>
          </cell>
          <cell r="AH50">
            <v>-664.94596238999998</v>
          </cell>
          <cell r="AI50">
            <v>-664.94596238999998</v>
          </cell>
          <cell r="AJ50">
            <v>-664.94596238999998</v>
          </cell>
          <cell r="AK50">
            <v>-664.94596238999998</v>
          </cell>
          <cell r="AL50">
            <v>-664.94596238999998</v>
          </cell>
          <cell r="AM50">
            <v>-664.94596238999998</v>
          </cell>
          <cell r="AN50">
            <v>-664.94596238999998</v>
          </cell>
          <cell r="AO50">
            <v>-671.59542201390002</v>
          </cell>
          <cell r="AP50">
            <v>-671.59542201390002</v>
          </cell>
          <cell r="AQ50">
            <v>-671.59542201390002</v>
          </cell>
          <cell r="AR50">
            <v>-671.59542201390002</v>
          </cell>
          <cell r="AS50">
            <v>-671.59542201390002</v>
          </cell>
          <cell r="AT50">
            <v>-671.59542201390002</v>
          </cell>
          <cell r="AU50">
            <v>-671.59542201390002</v>
          </cell>
          <cell r="AV50">
            <v>-671.59542201390002</v>
          </cell>
          <cell r="AW50">
            <v>-671.59542201390002</v>
          </cell>
          <cell r="AX50">
            <v>-671.59542201390002</v>
          </cell>
          <cell r="AY50">
            <v>-671.59542201390002</v>
          </cell>
          <cell r="AZ50">
            <v>-671.59542201390002</v>
          </cell>
          <cell r="BA50">
            <v>-678.31137623403902</v>
          </cell>
          <cell r="BB50">
            <v>-678.31137623403902</v>
          </cell>
          <cell r="BC50">
            <v>-678.31137623403902</v>
          </cell>
          <cell r="BD50">
            <v>-678.31137623403902</v>
          </cell>
          <cell r="BE50">
            <v>-678.31137623403902</v>
          </cell>
          <cell r="BF50">
            <v>-678.31137623403902</v>
          </cell>
          <cell r="BG50">
            <v>-678.31137623403902</v>
          </cell>
          <cell r="BH50">
            <v>-678.31137623403902</v>
          </cell>
          <cell r="BI50">
            <v>-678.31137623403902</v>
          </cell>
          <cell r="BJ50">
            <v>-678.31137623403902</v>
          </cell>
          <cell r="BK50">
            <v>-678.31137623403902</v>
          </cell>
          <cell r="BL50">
            <v>-678.31137623403902</v>
          </cell>
          <cell r="BM50">
            <v>-685.09448999637937</v>
          </cell>
          <cell r="BN50">
            <v>-685.09448999637937</v>
          </cell>
          <cell r="BO50">
            <v>-685.09448999637937</v>
          </cell>
          <cell r="BP50">
            <v>-685.09448999637937</v>
          </cell>
          <cell r="BQ50">
            <v>-685.09448999637937</v>
          </cell>
          <cell r="BR50">
            <v>-685.09448999637937</v>
          </cell>
          <cell r="BS50">
            <v>-685.09448999637937</v>
          </cell>
          <cell r="BT50">
            <v>-685.09448999637937</v>
          </cell>
          <cell r="BU50">
            <v>-685.09448999637937</v>
          </cell>
          <cell r="BV50">
            <v>-685.09448999637937</v>
          </cell>
          <cell r="BW50">
            <v>-685.09448999637937</v>
          </cell>
          <cell r="BX50">
            <v>-685.09448999637937</v>
          </cell>
          <cell r="BY50">
            <v>-691.94543489634316</v>
          </cell>
          <cell r="BZ50">
            <v>-691.94543489634316</v>
          </cell>
          <cell r="CA50">
            <v>-691.94543489634316</v>
          </cell>
          <cell r="CB50">
            <v>-691.94543489634316</v>
          </cell>
          <cell r="CC50">
            <v>-691.94543489634316</v>
          </cell>
          <cell r="CD50">
            <v>-691.94543489634316</v>
          </cell>
          <cell r="CE50">
            <v>-691.94543489634316</v>
          </cell>
          <cell r="CF50">
            <v>-691.94543489634316</v>
          </cell>
          <cell r="CG50">
            <v>-691.94543489634316</v>
          </cell>
          <cell r="CH50">
            <v>-691.94543489634316</v>
          </cell>
          <cell r="CI50">
            <v>-691.94543489634316</v>
          </cell>
          <cell r="CJ50">
            <v>-691.94543489634316</v>
          </cell>
          <cell r="CK50">
            <v>-698.86488924530659</v>
          </cell>
          <cell r="CL50">
            <v>-698.86488924530659</v>
          </cell>
          <cell r="CM50">
            <v>-698.86488924530659</v>
          </cell>
          <cell r="CN50">
            <v>-698.86488924530659</v>
          </cell>
          <cell r="CO50">
            <v>-698.86488924530659</v>
          </cell>
          <cell r="CP50">
            <v>-698.86488924530659</v>
          </cell>
          <cell r="CQ50">
            <v>-698.86488924530659</v>
          </cell>
          <cell r="CR50">
            <v>-698.86488924530659</v>
          </cell>
          <cell r="CS50">
            <v>-698.86488924530659</v>
          </cell>
          <cell r="CT50">
            <v>-698.86488924530659</v>
          </cell>
          <cell r="CU50">
            <v>-698.86488924530659</v>
          </cell>
          <cell r="CV50">
            <v>-698.86488924530659</v>
          </cell>
          <cell r="CW50">
            <v>-705.85353813775964</v>
          </cell>
          <cell r="CX50">
            <v>-705.85353813775964</v>
          </cell>
          <cell r="CY50">
            <v>-705.85353813775964</v>
          </cell>
          <cell r="CZ50">
            <v>-705.85353813775964</v>
          </cell>
          <cell r="DA50">
            <v>-705.85353813775964</v>
          </cell>
          <cell r="DB50">
            <v>-705.85353813775964</v>
          </cell>
          <cell r="DC50">
            <v>-705.85353813775964</v>
          </cell>
          <cell r="DD50">
            <v>-705.85353813775964</v>
          </cell>
          <cell r="DE50">
            <v>-705.85353813775964</v>
          </cell>
          <cell r="DF50">
            <v>-705.85353813775964</v>
          </cell>
          <cell r="DG50">
            <v>-705.85353813775964</v>
          </cell>
          <cell r="DH50">
            <v>-705.85353813775964</v>
          </cell>
          <cell r="DI50">
            <v>-712.91207351913727</v>
          </cell>
          <cell r="DJ50">
            <v>-712.91207351913727</v>
          </cell>
          <cell r="DK50">
            <v>-712.91207351913727</v>
          </cell>
          <cell r="DL50">
            <v>-712.91207351913727</v>
          </cell>
          <cell r="DM50">
            <v>-712.91207351913727</v>
          </cell>
          <cell r="DN50">
            <v>-712.91207351913727</v>
          </cell>
          <cell r="DO50">
            <v>-712.91207351913727</v>
          </cell>
          <cell r="DP50">
            <v>-712.91207351913727</v>
          </cell>
          <cell r="DQ50">
            <v>-712.91207351913727</v>
          </cell>
        </row>
        <row r="51">
          <cell r="A51">
            <v>225</v>
          </cell>
          <cell r="B51">
            <v>-552500</v>
          </cell>
          <cell r="C51">
            <v>-552500</v>
          </cell>
          <cell r="D51">
            <v>-552500</v>
          </cell>
          <cell r="E51">
            <v>-552500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-552500</v>
          </cell>
          <cell r="M51">
            <v>-552500</v>
          </cell>
          <cell r="N51">
            <v>-76.701318999999998</v>
          </cell>
          <cell r="O51">
            <v>-76.701318999999998</v>
          </cell>
          <cell r="P51">
            <v>-76.701318999999998</v>
          </cell>
          <cell r="Q51">
            <v>-77.468332189999998</v>
          </cell>
          <cell r="R51">
            <v>-77.468332189999998</v>
          </cell>
          <cell r="S51">
            <v>-77.468332189999998</v>
          </cell>
          <cell r="T51">
            <v>-77.468332189999998</v>
          </cell>
          <cell r="U51">
            <v>-77.468332189999998</v>
          </cell>
          <cell r="V51">
            <v>-77.468332189999998</v>
          </cell>
          <cell r="W51">
            <v>-77.468332189999998</v>
          </cell>
          <cell r="X51">
            <v>-77.468332189999998</v>
          </cell>
          <cell r="Y51">
            <v>-77.468332189999998</v>
          </cell>
          <cell r="Z51">
            <v>-77.468332189999998</v>
          </cell>
          <cell r="AA51">
            <v>-77.468332189999998</v>
          </cell>
          <cell r="AB51">
            <v>-77.468332189999998</v>
          </cell>
          <cell r="AC51">
            <v>-78.243015511899998</v>
          </cell>
          <cell r="AD51">
            <v>-78.243015511899998</v>
          </cell>
          <cell r="AE51">
            <v>-78.243015511899998</v>
          </cell>
          <cell r="AF51">
            <v>-78.243015511899998</v>
          </cell>
          <cell r="AG51">
            <v>-78.243015511899998</v>
          </cell>
          <cell r="AH51">
            <v>-78.243015511899998</v>
          </cell>
          <cell r="AI51">
            <v>-78.243015511899998</v>
          </cell>
          <cell r="AJ51">
            <v>-78.243015511899998</v>
          </cell>
          <cell r="AK51">
            <v>-78.243015511899998</v>
          </cell>
          <cell r="AL51">
            <v>-78.243015511899998</v>
          </cell>
          <cell r="AM51">
            <v>-78.243015511899998</v>
          </cell>
          <cell r="AN51">
            <v>-78.243015511899998</v>
          </cell>
          <cell r="AO51">
            <v>-79.025445667019</v>
          </cell>
          <cell r="AP51">
            <v>-79.025445667019</v>
          </cell>
          <cell r="AQ51">
            <v>-79.025445667019</v>
          </cell>
          <cell r="AR51">
            <v>-79.025445667019</v>
          </cell>
          <cell r="AS51">
            <v>-79.025445667019</v>
          </cell>
          <cell r="AT51">
            <v>-79.025445667019</v>
          </cell>
          <cell r="AU51">
            <v>-79.025445667019</v>
          </cell>
          <cell r="AV51">
            <v>-79.025445667019</v>
          </cell>
          <cell r="AW51">
            <v>-79.025445667019</v>
          </cell>
          <cell r="AX51">
            <v>-79.025445667019</v>
          </cell>
          <cell r="AY51">
            <v>-79.025445667019</v>
          </cell>
          <cell r="AZ51">
            <v>-79.025445667019</v>
          </cell>
          <cell r="BA51">
            <v>-79.815700123689197</v>
          </cell>
          <cell r="BB51">
            <v>-79.815700123689197</v>
          </cell>
          <cell r="BC51">
            <v>-79.815700123689197</v>
          </cell>
          <cell r="BD51">
            <v>-79.815700123689197</v>
          </cell>
          <cell r="BE51">
            <v>-79.815700123689197</v>
          </cell>
          <cell r="BF51">
            <v>-79.815700123689197</v>
          </cell>
          <cell r="BG51">
            <v>-79.815700123689197</v>
          </cell>
          <cell r="BH51">
            <v>-79.815700123689197</v>
          </cell>
          <cell r="BI51">
            <v>-79.815700123689197</v>
          </cell>
          <cell r="BJ51">
            <v>-79.815700123689197</v>
          </cell>
          <cell r="BK51">
            <v>-79.815700123689197</v>
          </cell>
          <cell r="BL51">
            <v>-79.815700123689197</v>
          </cell>
          <cell r="BM51">
            <v>-80.613857124926085</v>
          </cell>
          <cell r="BN51">
            <v>-80.613857124926085</v>
          </cell>
          <cell r="BO51">
            <v>-80.613857124926085</v>
          </cell>
          <cell r="BP51">
            <v>-80.613857124926085</v>
          </cell>
          <cell r="BQ51">
            <v>-80.613857124926085</v>
          </cell>
          <cell r="BR51">
            <v>-80.613857124926085</v>
          </cell>
          <cell r="BS51">
            <v>-80.613857124926085</v>
          </cell>
          <cell r="BT51">
            <v>-80.613857124926085</v>
          </cell>
          <cell r="BU51">
            <v>-80.613857124926085</v>
          </cell>
          <cell r="BV51">
            <v>-80.613857124926085</v>
          </cell>
          <cell r="BW51">
            <v>-80.613857124926085</v>
          </cell>
          <cell r="BX51">
            <v>-80.613857124926085</v>
          </cell>
          <cell r="BY51">
            <v>-81.419995696175349</v>
          </cell>
          <cell r="BZ51">
            <v>-81.419995696175349</v>
          </cell>
          <cell r="CA51">
            <v>-81.419995696175349</v>
          </cell>
          <cell r="CB51">
            <v>-81.419995696175349</v>
          </cell>
          <cell r="CC51">
            <v>-81.419995696175349</v>
          </cell>
          <cell r="CD51">
            <v>-81.419995696175349</v>
          </cell>
          <cell r="CE51">
            <v>-81.419995696175349</v>
          </cell>
          <cell r="CF51">
            <v>-81.419995696175349</v>
          </cell>
          <cell r="CG51">
            <v>-81.419995696175349</v>
          </cell>
          <cell r="CH51">
            <v>-81.419995696175349</v>
          </cell>
          <cell r="CI51">
            <v>-81.419995696175349</v>
          </cell>
          <cell r="CJ51">
            <v>-81.419995696175349</v>
          </cell>
          <cell r="CK51">
            <v>-82.234195653137107</v>
          </cell>
          <cell r="CL51">
            <v>-82.234195653137107</v>
          </cell>
          <cell r="CM51">
            <v>-82.234195653137107</v>
          </cell>
          <cell r="CN51">
            <v>-82.234195653137107</v>
          </cell>
          <cell r="CO51">
            <v>-82.234195653137107</v>
          </cell>
          <cell r="CP51">
            <v>-82.234195653137107</v>
          </cell>
          <cell r="CQ51">
            <v>-82.234195653137107</v>
          </cell>
          <cell r="CR51">
            <v>-82.234195653137107</v>
          </cell>
          <cell r="CS51">
            <v>-82.234195653137107</v>
          </cell>
          <cell r="CT51">
            <v>-82.234195653137107</v>
          </cell>
          <cell r="CU51">
            <v>-82.234195653137107</v>
          </cell>
          <cell r="CV51">
            <v>-82.234195653137107</v>
          </cell>
          <cell r="CW51">
            <v>-83.056537609668482</v>
          </cell>
          <cell r="CX51">
            <v>-83.056537609668482</v>
          </cell>
          <cell r="CY51">
            <v>-83.056537609668482</v>
          </cell>
          <cell r="CZ51">
            <v>-83.056537609668482</v>
          </cell>
          <cell r="DA51">
            <v>-83.056537609668482</v>
          </cell>
          <cell r="DB51">
            <v>-83.056537609668482</v>
          </cell>
          <cell r="DC51">
            <v>-83.056537609668482</v>
          </cell>
          <cell r="DD51">
            <v>-83.056537609668482</v>
          </cell>
          <cell r="DE51">
            <v>-83.056537609668482</v>
          </cell>
          <cell r="DF51">
            <v>-83.056537609668482</v>
          </cell>
          <cell r="DG51">
            <v>-83.056537609668482</v>
          </cell>
          <cell r="DH51">
            <v>-83.056537609668482</v>
          </cell>
          <cell r="DI51">
            <v>-83.887102985765182</v>
          </cell>
          <cell r="DJ51">
            <v>-83.887102985765182</v>
          </cell>
          <cell r="DK51">
            <v>-83.887102985765182</v>
          </cell>
          <cell r="DL51">
            <v>-83.887102985765182</v>
          </cell>
          <cell r="DM51">
            <v>-83.887102985765182</v>
          </cell>
          <cell r="DN51">
            <v>-83.887102985765182</v>
          </cell>
          <cell r="DO51">
            <v>-83.887102985765182</v>
          </cell>
          <cell r="DP51">
            <v>-83.887102985765182</v>
          </cell>
          <cell r="DQ51">
            <v>-83.887102985765182</v>
          </cell>
        </row>
        <row r="52">
          <cell r="A52">
            <v>226</v>
          </cell>
          <cell r="B52">
            <v>-21793</v>
          </cell>
          <cell r="C52">
            <v>-21793</v>
          </cell>
          <cell r="D52">
            <v>-21793</v>
          </cell>
          <cell r="E52">
            <v>-21793</v>
          </cell>
          <cell r="F52">
            <v>-21793</v>
          </cell>
          <cell r="G52">
            <v>-21793</v>
          </cell>
          <cell r="H52">
            <v>-21793</v>
          </cell>
          <cell r="I52">
            <v>-21793</v>
          </cell>
          <cell r="J52">
            <v>-21793</v>
          </cell>
          <cell r="K52">
            <v>-21793</v>
          </cell>
          <cell r="L52">
            <v>-21793</v>
          </cell>
          <cell r="M52">
            <v>-21793</v>
          </cell>
          <cell r="N52">
            <v>-31480</v>
          </cell>
          <cell r="O52">
            <v>-31480</v>
          </cell>
          <cell r="P52">
            <v>-31480</v>
          </cell>
          <cell r="Q52">
            <v>-31480</v>
          </cell>
          <cell r="R52">
            <v>-31480</v>
          </cell>
          <cell r="S52">
            <v>-31480</v>
          </cell>
          <cell r="T52">
            <v>-31480</v>
          </cell>
          <cell r="U52">
            <v>-31480</v>
          </cell>
          <cell r="V52">
            <v>-31480</v>
          </cell>
          <cell r="W52">
            <v>-31480</v>
          </cell>
          <cell r="X52">
            <v>-31480</v>
          </cell>
          <cell r="Y52">
            <v>-31480</v>
          </cell>
          <cell r="Z52">
            <v>-31480</v>
          </cell>
          <cell r="AA52">
            <v>-31480</v>
          </cell>
          <cell r="AB52">
            <v>-31480</v>
          </cell>
          <cell r="AC52">
            <v>-31480</v>
          </cell>
          <cell r="AD52">
            <v>-31480</v>
          </cell>
          <cell r="AE52">
            <v>-31480</v>
          </cell>
          <cell r="AF52">
            <v>-31480</v>
          </cell>
          <cell r="AG52">
            <v>-31480</v>
          </cell>
          <cell r="AH52">
            <v>-31480</v>
          </cell>
          <cell r="AI52">
            <v>-31480</v>
          </cell>
          <cell r="AJ52">
            <v>-31480</v>
          </cell>
          <cell r="AK52">
            <v>-31480</v>
          </cell>
          <cell r="AL52">
            <v>-31480</v>
          </cell>
          <cell r="AM52">
            <v>-31480</v>
          </cell>
          <cell r="AN52">
            <v>-31480</v>
          </cell>
          <cell r="AO52">
            <v>-31480</v>
          </cell>
          <cell r="AP52">
            <v>-31480</v>
          </cell>
          <cell r="AQ52">
            <v>-31480</v>
          </cell>
          <cell r="AR52">
            <v>-31480</v>
          </cell>
          <cell r="AS52">
            <v>-31480</v>
          </cell>
          <cell r="AT52">
            <v>-31480</v>
          </cell>
          <cell r="AU52">
            <v>-31480</v>
          </cell>
          <cell r="AV52">
            <v>-31480</v>
          </cell>
          <cell r="AW52">
            <v>-31480</v>
          </cell>
          <cell r="AX52">
            <v>-31480</v>
          </cell>
          <cell r="AY52">
            <v>-31480</v>
          </cell>
          <cell r="AZ52">
            <v>-31480</v>
          </cell>
          <cell r="BA52">
            <v>-31480</v>
          </cell>
          <cell r="BB52">
            <v>-31480</v>
          </cell>
          <cell r="BC52">
            <v>-31480</v>
          </cell>
          <cell r="BD52">
            <v>-31480</v>
          </cell>
          <cell r="BE52">
            <v>-31480</v>
          </cell>
          <cell r="BF52">
            <v>-31480</v>
          </cell>
          <cell r="BG52">
            <v>-31480</v>
          </cell>
          <cell r="BH52">
            <v>-31480</v>
          </cell>
          <cell r="BI52">
            <v>-31480</v>
          </cell>
          <cell r="BJ52">
            <v>-31480</v>
          </cell>
          <cell r="BK52">
            <v>-31480</v>
          </cell>
          <cell r="BL52">
            <v>-31480</v>
          </cell>
          <cell r="BM52">
            <v>-31480</v>
          </cell>
          <cell r="BN52">
            <v>-31480</v>
          </cell>
          <cell r="BO52">
            <v>-31480</v>
          </cell>
          <cell r="BP52">
            <v>-31480</v>
          </cell>
          <cell r="BQ52">
            <v>-31480</v>
          </cell>
          <cell r="BR52">
            <v>-31480</v>
          </cell>
          <cell r="BS52">
            <v>-31480</v>
          </cell>
          <cell r="BT52">
            <v>-31480</v>
          </cell>
          <cell r="BU52">
            <v>-31480</v>
          </cell>
          <cell r="BV52">
            <v>-31480</v>
          </cell>
          <cell r="BW52">
            <v>-31480</v>
          </cell>
          <cell r="BX52">
            <v>-31480</v>
          </cell>
          <cell r="BY52">
            <v>-31480</v>
          </cell>
          <cell r="BZ52">
            <v>-31480</v>
          </cell>
          <cell r="CA52">
            <v>-31480</v>
          </cell>
          <cell r="CB52">
            <v>-31480</v>
          </cell>
          <cell r="CC52">
            <v>-31480</v>
          </cell>
          <cell r="CD52">
            <v>-31480</v>
          </cell>
          <cell r="CE52">
            <v>-31480</v>
          </cell>
          <cell r="CF52">
            <v>-31480</v>
          </cell>
          <cell r="CG52">
            <v>-31480</v>
          </cell>
          <cell r="CH52">
            <v>-31480</v>
          </cell>
          <cell r="CI52">
            <v>-31480</v>
          </cell>
          <cell r="CJ52">
            <v>-31480</v>
          </cell>
          <cell r="CK52">
            <v>-31480</v>
          </cell>
          <cell r="CL52">
            <v>-31480</v>
          </cell>
          <cell r="CM52">
            <v>-31480</v>
          </cell>
          <cell r="CN52">
            <v>-31480</v>
          </cell>
          <cell r="CO52">
            <v>-31480</v>
          </cell>
          <cell r="CP52">
            <v>-31480</v>
          </cell>
          <cell r="CQ52">
            <v>-31480</v>
          </cell>
          <cell r="CR52">
            <v>-31480</v>
          </cell>
          <cell r="CS52">
            <v>-31480</v>
          </cell>
          <cell r="CT52">
            <v>-31480</v>
          </cell>
          <cell r="CU52">
            <v>-31480</v>
          </cell>
          <cell r="CV52">
            <v>-31480</v>
          </cell>
          <cell r="CW52">
            <v>-31480</v>
          </cell>
          <cell r="CX52">
            <v>-31480</v>
          </cell>
          <cell r="CY52">
            <v>-31480</v>
          </cell>
          <cell r="CZ52">
            <v>-31480</v>
          </cell>
          <cell r="DA52">
            <v>-31480</v>
          </cell>
          <cell r="DB52">
            <v>-31480</v>
          </cell>
          <cell r="DC52">
            <v>-31480</v>
          </cell>
          <cell r="DD52">
            <v>-31480</v>
          </cell>
          <cell r="DE52">
            <v>-31480</v>
          </cell>
          <cell r="DF52">
            <v>-31480</v>
          </cell>
          <cell r="DG52">
            <v>-31480</v>
          </cell>
          <cell r="DH52">
            <v>-31480</v>
          </cell>
          <cell r="DI52">
            <v>-31480</v>
          </cell>
          <cell r="DJ52">
            <v>-31480</v>
          </cell>
          <cell r="DK52">
            <v>-31480</v>
          </cell>
          <cell r="DL52">
            <v>-31480</v>
          </cell>
          <cell r="DM52">
            <v>-31480</v>
          </cell>
          <cell r="DN52">
            <v>-31480</v>
          </cell>
          <cell r="DO52">
            <v>-31480</v>
          </cell>
          <cell r="DP52">
            <v>-31480</v>
          </cell>
          <cell r="DQ52">
            <v>-31480</v>
          </cell>
        </row>
        <row r="53">
          <cell r="A53">
            <v>227</v>
          </cell>
          <cell r="B53">
            <v>-746.93</v>
          </cell>
          <cell r="C53">
            <v>-746.93</v>
          </cell>
          <cell r="D53">
            <v>-746.93</v>
          </cell>
          <cell r="E53">
            <v>-746.93</v>
          </cell>
          <cell r="F53">
            <v>-746.93</v>
          </cell>
          <cell r="G53">
            <v>-757.85</v>
          </cell>
          <cell r="H53">
            <v>-780.23</v>
          </cell>
          <cell r="I53">
            <v>-780.22</v>
          </cell>
          <cell r="J53">
            <v>-780.22</v>
          </cell>
          <cell r="K53">
            <v>-780.22</v>
          </cell>
          <cell r="L53">
            <v>-780.22</v>
          </cell>
          <cell r="M53">
            <v>-780.22</v>
          </cell>
          <cell r="N53">
            <v>-571837.5</v>
          </cell>
          <cell r="O53">
            <v>-571837.5</v>
          </cell>
          <cell r="P53">
            <v>-571837.5</v>
          </cell>
          <cell r="Q53">
            <v>-571837.5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-571837.5</v>
          </cell>
          <cell r="Y53">
            <v>-571837.5</v>
          </cell>
          <cell r="Z53">
            <v>-591851.8125</v>
          </cell>
          <cell r="AA53">
            <v>-591851.8125</v>
          </cell>
          <cell r="AB53">
            <v>-591851.8125</v>
          </cell>
          <cell r="AC53">
            <v>-591851.8125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-591851.8125</v>
          </cell>
          <cell r="AK53">
            <v>-591851.8125</v>
          </cell>
          <cell r="AL53">
            <v>-612566.62593749992</v>
          </cell>
          <cell r="AM53">
            <v>-612566.62593749992</v>
          </cell>
          <cell r="AN53">
            <v>-612566.62593749992</v>
          </cell>
          <cell r="AO53">
            <v>-612566.62593749992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-612566.62593749992</v>
          </cell>
          <cell r="AW53">
            <v>-612566.62593749992</v>
          </cell>
          <cell r="AX53">
            <v>-634006.45784531231</v>
          </cell>
          <cell r="AY53">
            <v>-634006.45784531231</v>
          </cell>
          <cell r="AZ53">
            <v>-634006.45784531231</v>
          </cell>
          <cell r="BA53">
            <v>-634006.45784531231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-634006.45784531231</v>
          </cell>
          <cell r="BI53">
            <v>-634006.45784531231</v>
          </cell>
          <cell r="BJ53">
            <v>-656196.6838698982</v>
          </cell>
          <cell r="BK53">
            <v>-656196.6838698982</v>
          </cell>
          <cell r="BL53">
            <v>-656196.6838698982</v>
          </cell>
          <cell r="BM53">
            <v>-656196.6838698982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-656196.6838698982</v>
          </cell>
          <cell r="BU53">
            <v>-656196.6838698982</v>
          </cell>
          <cell r="BV53">
            <v>-679163.56780534459</v>
          </cell>
          <cell r="BW53">
            <v>-679163.56780534459</v>
          </cell>
          <cell r="BX53">
            <v>-679163.56780534459</v>
          </cell>
          <cell r="BY53">
            <v>-679163.56780534459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-679163.56780534459</v>
          </cell>
          <cell r="CG53">
            <v>-679163.56780534459</v>
          </cell>
          <cell r="CH53">
            <v>-702934.29267853161</v>
          </cell>
          <cell r="CI53">
            <v>-702934.29267853161</v>
          </cell>
          <cell r="CJ53">
            <v>-702934.29267853161</v>
          </cell>
          <cell r="CK53">
            <v>-702934.29267853161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-702934.29267853161</v>
          </cell>
          <cell r="CS53">
            <v>-702934.29267853161</v>
          </cell>
          <cell r="CT53">
            <v>-727536.9929222801</v>
          </cell>
          <cell r="CU53">
            <v>-727536.9929222801</v>
          </cell>
          <cell r="CV53">
            <v>-727536.9929222801</v>
          </cell>
          <cell r="CW53">
            <v>-727536.9929222801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-727536.9929222801</v>
          </cell>
          <cell r="DE53">
            <v>-727536.9929222801</v>
          </cell>
          <cell r="DF53">
            <v>-753000.78767455986</v>
          </cell>
          <cell r="DG53">
            <v>-753000.78767455986</v>
          </cell>
          <cell r="DH53">
            <v>-753000.78767455986</v>
          </cell>
          <cell r="DI53">
            <v>-753000.78767455986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-753000.78767455986</v>
          </cell>
          <cell r="DQ53">
            <v>-753000.78767455986</v>
          </cell>
        </row>
        <row r="54">
          <cell r="A54">
            <v>228</v>
          </cell>
          <cell r="B54">
            <v>-448918.29</v>
          </cell>
          <cell r="C54">
            <v>-537846.09</v>
          </cell>
          <cell r="D54">
            <v>-565589.31999999995</v>
          </cell>
          <cell r="E54">
            <v>-637147.74</v>
          </cell>
          <cell r="F54">
            <v>-1296974.53</v>
          </cell>
          <cell r="G54">
            <v>-2334115.81</v>
          </cell>
          <cell r="H54">
            <v>-931376.07</v>
          </cell>
          <cell r="I54">
            <v>-474051.9</v>
          </cell>
          <cell r="J54">
            <v>-468180</v>
          </cell>
          <cell r="K54">
            <v>-468180</v>
          </cell>
          <cell r="L54">
            <v>-468180</v>
          </cell>
          <cell r="M54">
            <v>-468180</v>
          </cell>
          <cell r="N54">
            <v>-22119.894999999997</v>
          </cell>
          <cell r="O54">
            <v>-22119.894999999997</v>
          </cell>
          <cell r="P54">
            <v>-22119.894999999997</v>
          </cell>
          <cell r="Q54">
            <v>-22119.894999999997</v>
          </cell>
          <cell r="R54">
            <v>-22119.894999999997</v>
          </cell>
          <cell r="S54">
            <v>-22119.894999999997</v>
          </cell>
          <cell r="T54">
            <v>-22119.894999999997</v>
          </cell>
          <cell r="U54">
            <v>-22119.894999999997</v>
          </cell>
          <cell r="V54">
            <v>-22119.894999999997</v>
          </cell>
          <cell r="W54">
            <v>-22119.894999999997</v>
          </cell>
          <cell r="X54">
            <v>-22119.894999999997</v>
          </cell>
          <cell r="Y54">
            <v>-22119.894999999997</v>
          </cell>
          <cell r="Z54">
            <v>-22451.693424999994</v>
          </cell>
          <cell r="AA54">
            <v>-22451.693424999994</v>
          </cell>
          <cell r="AB54">
            <v>-22451.693424999994</v>
          </cell>
          <cell r="AC54">
            <v>-22451.693424999994</v>
          </cell>
          <cell r="AD54">
            <v>-22451.693424999994</v>
          </cell>
          <cell r="AE54">
            <v>-22451.693424999994</v>
          </cell>
          <cell r="AF54">
            <v>-22451.693424999994</v>
          </cell>
          <cell r="AG54">
            <v>-22451.693424999994</v>
          </cell>
          <cell r="AH54">
            <v>-22451.693424999994</v>
          </cell>
          <cell r="AI54">
            <v>-22451.693424999994</v>
          </cell>
          <cell r="AJ54">
            <v>-22451.693424999994</v>
          </cell>
          <cell r="AK54">
            <v>-22451.693424999994</v>
          </cell>
          <cell r="AL54">
            <v>-22788.468826374992</v>
          </cell>
          <cell r="AM54">
            <v>-22788.468826374992</v>
          </cell>
          <cell r="AN54">
            <v>-22788.468826374992</v>
          </cell>
          <cell r="AO54">
            <v>-22788.468826374992</v>
          </cell>
          <cell r="AP54">
            <v>-22788.468826374992</v>
          </cell>
          <cell r="AQ54">
            <v>-22788.468826374992</v>
          </cell>
          <cell r="AR54">
            <v>-22788.468826374992</v>
          </cell>
          <cell r="AS54">
            <v>-22788.468826374992</v>
          </cell>
          <cell r="AT54">
            <v>-22788.468826374992</v>
          </cell>
          <cell r="AU54">
            <v>-22788.468826374992</v>
          </cell>
          <cell r="AV54">
            <v>-22788.468826374992</v>
          </cell>
          <cell r="AW54">
            <v>-22788.468826374992</v>
          </cell>
          <cell r="AX54">
            <v>-23130.295858770616</v>
          </cell>
          <cell r="AY54">
            <v>-23130.295858770616</v>
          </cell>
          <cell r="AZ54">
            <v>-23130.295858770616</v>
          </cell>
          <cell r="BA54">
            <v>-23130.295858770616</v>
          </cell>
          <cell r="BB54">
            <v>-23130.295858770616</v>
          </cell>
          <cell r="BC54">
            <v>-23130.295858770616</v>
          </cell>
          <cell r="BD54">
            <v>-23130.295858770616</v>
          </cell>
          <cell r="BE54">
            <v>-23130.295858770616</v>
          </cell>
          <cell r="BF54">
            <v>-23130.295858770616</v>
          </cell>
          <cell r="BG54">
            <v>-23130.295858770616</v>
          </cell>
          <cell r="BH54">
            <v>-23130.295858770616</v>
          </cell>
          <cell r="BI54">
            <v>-23130.295858770616</v>
          </cell>
          <cell r="BJ54">
            <v>-23477.250296652172</v>
          </cell>
          <cell r="BK54">
            <v>-23477.250296652172</v>
          </cell>
          <cell r="BL54">
            <v>-23477.250296652172</v>
          </cell>
          <cell r="BM54">
            <v>-23477.250296652172</v>
          </cell>
          <cell r="BN54">
            <v>-23477.250296652172</v>
          </cell>
          <cell r="BO54">
            <v>-23477.250296652172</v>
          </cell>
          <cell r="BP54">
            <v>-23477.250296652172</v>
          </cell>
          <cell r="BQ54">
            <v>-23477.250296652172</v>
          </cell>
          <cell r="BR54">
            <v>-23477.250296652172</v>
          </cell>
          <cell r="BS54">
            <v>-23477.250296652172</v>
          </cell>
          <cell r="BT54">
            <v>-23477.250296652172</v>
          </cell>
          <cell r="BU54">
            <v>-23477.250296652172</v>
          </cell>
          <cell r="BV54">
            <v>-23829.409051101953</v>
          </cell>
          <cell r="BW54">
            <v>-23829.409051101953</v>
          </cell>
          <cell r="BX54">
            <v>-23829.409051101953</v>
          </cell>
          <cell r="BY54">
            <v>-23829.409051101953</v>
          </cell>
          <cell r="BZ54">
            <v>-23829.409051101953</v>
          </cell>
          <cell r="CA54">
            <v>-23829.409051101953</v>
          </cell>
          <cell r="CB54">
            <v>-23829.409051101953</v>
          </cell>
          <cell r="CC54">
            <v>-23829.409051101953</v>
          </cell>
          <cell r="CD54">
            <v>-23829.409051101953</v>
          </cell>
          <cell r="CE54">
            <v>-23829.409051101953</v>
          </cell>
          <cell r="CF54">
            <v>-23829.409051101953</v>
          </cell>
          <cell r="CG54">
            <v>-23829.409051101953</v>
          </cell>
          <cell r="CH54">
            <v>-24186.850186868483</v>
          </cell>
          <cell r="CI54">
            <v>-24186.850186868483</v>
          </cell>
          <cell r="CJ54">
            <v>-24186.850186868483</v>
          </cell>
          <cell r="CK54">
            <v>-24186.850186868483</v>
          </cell>
          <cell r="CL54">
            <v>-24186.850186868483</v>
          </cell>
          <cell r="CM54">
            <v>-24186.850186868483</v>
          </cell>
          <cell r="CN54">
            <v>-24186.850186868483</v>
          </cell>
          <cell r="CO54">
            <v>-24186.850186868483</v>
          </cell>
          <cell r="CP54">
            <v>-24186.850186868483</v>
          </cell>
          <cell r="CQ54">
            <v>-24186.850186868483</v>
          </cell>
          <cell r="CR54">
            <v>-24186.850186868483</v>
          </cell>
          <cell r="CS54">
            <v>-24186.850186868483</v>
          </cell>
          <cell r="CT54">
            <v>-24549.652939671505</v>
          </cell>
          <cell r="CU54">
            <v>-24549.652939671505</v>
          </cell>
          <cell r="CV54">
            <v>-24549.652939671505</v>
          </cell>
          <cell r="CW54">
            <v>-24549.652939671505</v>
          </cell>
          <cell r="CX54">
            <v>-24549.652939671505</v>
          </cell>
          <cell r="CY54">
            <v>-24549.652939671505</v>
          </cell>
          <cell r="CZ54">
            <v>-24549.652939671505</v>
          </cell>
          <cell r="DA54">
            <v>-24549.652939671505</v>
          </cell>
          <cell r="DB54">
            <v>-24549.652939671505</v>
          </cell>
          <cell r="DC54">
            <v>-24549.652939671505</v>
          </cell>
          <cell r="DD54">
            <v>-24549.652939671505</v>
          </cell>
          <cell r="DE54">
            <v>-24549.652939671505</v>
          </cell>
          <cell r="DF54">
            <v>-24917.897733766575</v>
          </cell>
          <cell r="DG54">
            <v>-24917.897733766575</v>
          </cell>
          <cell r="DH54">
            <v>-24917.897733766575</v>
          </cell>
          <cell r="DI54">
            <v>-24917.897733766575</v>
          </cell>
          <cell r="DJ54">
            <v>-24917.897733766575</v>
          </cell>
          <cell r="DK54">
            <v>-24917.897733766575</v>
          </cell>
          <cell r="DL54">
            <v>-24917.897733766575</v>
          </cell>
          <cell r="DM54">
            <v>-24917.897733766575</v>
          </cell>
          <cell r="DN54">
            <v>-24917.897733766575</v>
          </cell>
          <cell r="DO54">
            <v>-24917.897733766575</v>
          </cell>
          <cell r="DP54">
            <v>-24917.897733766575</v>
          </cell>
          <cell r="DQ54">
            <v>-24917.897733766575</v>
          </cell>
        </row>
        <row r="55">
          <cell r="A55">
            <v>229</v>
          </cell>
          <cell r="B55">
            <v>-11092</v>
          </cell>
          <cell r="C55">
            <v>-11092</v>
          </cell>
          <cell r="D55">
            <v>-11092</v>
          </cell>
          <cell r="E55">
            <v>-11092</v>
          </cell>
          <cell r="F55">
            <v>-11092</v>
          </cell>
          <cell r="G55">
            <v>-11092</v>
          </cell>
          <cell r="H55">
            <v>-11092</v>
          </cell>
          <cell r="I55">
            <v>-11092</v>
          </cell>
          <cell r="J55">
            <v>-11092</v>
          </cell>
          <cell r="K55">
            <v>-11092</v>
          </cell>
          <cell r="L55">
            <v>-11092</v>
          </cell>
          <cell r="M55">
            <v>-11092</v>
          </cell>
          <cell r="N55">
            <v>-746.93</v>
          </cell>
          <cell r="O55">
            <v>-746.93</v>
          </cell>
          <cell r="P55">
            <v>-746.93</v>
          </cell>
          <cell r="Q55">
            <v>-746.93</v>
          </cell>
          <cell r="R55">
            <v>-746.93</v>
          </cell>
          <cell r="S55">
            <v>-746.93</v>
          </cell>
          <cell r="T55">
            <v>-746.93</v>
          </cell>
          <cell r="U55">
            <v>-746.93</v>
          </cell>
          <cell r="V55">
            <v>-746.93</v>
          </cell>
          <cell r="W55">
            <v>-746.93</v>
          </cell>
          <cell r="X55">
            <v>-746.93</v>
          </cell>
          <cell r="Y55">
            <v>-746.93</v>
          </cell>
          <cell r="Z55">
            <v>-746.93</v>
          </cell>
          <cell r="AA55">
            <v>-746.93</v>
          </cell>
          <cell r="AB55">
            <v>-746.93</v>
          </cell>
          <cell r="AC55">
            <v>-746.93</v>
          </cell>
          <cell r="AD55">
            <v>-746.93</v>
          </cell>
          <cell r="AE55">
            <v>-746.93</v>
          </cell>
          <cell r="AF55">
            <v>-746.93</v>
          </cell>
          <cell r="AG55">
            <v>-746.93</v>
          </cell>
          <cell r="AH55">
            <v>-746.93</v>
          </cell>
          <cell r="AI55">
            <v>-746.93</v>
          </cell>
          <cell r="AJ55">
            <v>-746.93</v>
          </cell>
          <cell r="AK55">
            <v>-746.93</v>
          </cell>
          <cell r="AL55">
            <v>-746.93</v>
          </cell>
          <cell r="AM55">
            <v>-746.93</v>
          </cell>
          <cell r="AN55">
            <v>-746.93</v>
          </cell>
          <cell r="AO55">
            <v>-746.93</v>
          </cell>
          <cell r="AP55">
            <v>-746.93</v>
          </cell>
          <cell r="AQ55">
            <v>-746.93</v>
          </cell>
          <cell r="AR55">
            <v>-746.93</v>
          </cell>
          <cell r="AS55">
            <v>-746.93</v>
          </cell>
          <cell r="AT55">
            <v>-746.93</v>
          </cell>
          <cell r="AU55">
            <v>-746.93</v>
          </cell>
          <cell r="AV55">
            <v>-746.93</v>
          </cell>
          <cell r="AW55">
            <v>-746.93</v>
          </cell>
          <cell r="AX55">
            <v>-746.93</v>
          </cell>
          <cell r="AY55">
            <v>-746.93</v>
          </cell>
          <cell r="AZ55">
            <v>-746.93</v>
          </cell>
          <cell r="BA55">
            <v>-746.93</v>
          </cell>
          <cell r="BB55">
            <v>-746.93</v>
          </cell>
          <cell r="BC55">
            <v>-746.93</v>
          </cell>
          <cell r="BD55">
            <v>-746.93</v>
          </cell>
          <cell r="BE55">
            <v>-746.93</v>
          </cell>
          <cell r="BF55">
            <v>-746.93</v>
          </cell>
          <cell r="BG55">
            <v>-746.93</v>
          </cell>
          <cell r="BH55">
            <v>-746.93</v>
          </cell>
          <cell r="BI55">
            <v>-746.93</v>
          </cell>
          <cell r="BJ55">
            <v>-746.93</v>
          </cell>
          <cell r="BK55">
            <v>-746.93</v>
          </cell>
          <cell r="BL55">
            <v>-746.93</v>
          </cell>
          <cell r="BM55">
            <v>-746.93</v>
          </cell>
          <cell r="BN55">
            <v>-746.93</v>
          </cell>
          <cell r="BO55">
            <v>-746.93</v>
          </cell>
          <cell r="BP55">
            <v>-746.93</v>
          </cell>
          <cell r="BQ55">
            <v>-746.93</v>
          </cell>
          <cell r="BR55">
            <v>-746.93</v>
          </cell>
          <cell r="BS55">
            <v>-746.93</v>
          </cell>
          <cell r="BT55">
            <v>-746.93</v>
          </cell>
          <cell r="BU55">
            <v>-746.93</v>
          </cell>
          <cell r="BV55">
            <v>-746.93</v>
          </cell>
          <cell r="BW55">
            <v>-746.93</v>
          </cell>
          <cell r="BX55">
            <v>-746.93</v>
          </cell>
          <cell r="BY55">
            <v>-746.93</v>
          </cell>
          <cell r="BZ55">
            <v>-746.93</v>
          </cell>
          <cell r="CA55">
            <v>-746.93</v>
          </cell>
          <cell r="CB55">
            <v>-746.93</v>
          </cell>
          <cell r="CC55">
            <v>-746.93</v>
          </cell>
          <cell r="CD55">
            <v>-746.93</v>
          </cell>
          <cell r="CE55">
            <v>-746.93</v>
          </cell>
          <cell r="CF55">
            <v>-746.93</v>
          </cell>
          <cell r="CG55">
            <v>-746.93</v>
          </cell>
          <cell r="CH55">
            <v>-746.93</v>
          </cell>
          <cell r="CI55">
            <v>-746.93</v>
          </cell>
          <cell r="CJ55">
            <v>-746.93</v>
          </cell>
          <cell r="CK55">
            <v>-746.93</v>
          </cell>
          <cell r="CL55">
            <v>-746.93</v>
          </cell>
          <cell r="CM55">
            <v>-746.93</v>
          </cell>
          <cell r="CN55">
            <v>-746.93</v>
          </cell>
          <cell r="CO55">
            <v>-746.93</v>
          </cell>
          <cell r="CP55">
            <v>-746.93</v>
          </cell>
          <cell r="CQ55">
            <v>-746.93</v>
          </cell>
          <cell r="CR55">
            <v>-746.93</v>
          </cell>
          <cell r="CS55">
            <v>-746.93</v>
          </cell>
          <cell r="CT55">
            <v>-746.93</v>
          </cell>
          <cell r="CU55">
            <v>-746.93</v>
          </cell>
          <cell r="CV55">
            <v>-746.93</v>
          </cell>
          <cell r="CW55">
            <v>-746.93</v>
          </cell>
          <cell r="CX55">
            <v>-746.93</v>
          </cell>
          <cell r="CY55">
            <v>-746.93</v>
          </cell>
          <cell r="CZ55">
            <v>-746.93</v>
          </cell>
          <cell r="DA55">
            <v>-746.93</v>
          </cell>
          <cell r="DB55">
            <v>-746.93</v>
          </cell>
          <cell r="DC55">
            <v>-746.93</v>
          </cell>
          <cell r="DD55">
            <v>-746.93</v>
          </cell>
          <cell r="DE55">
            <v>-746.93</v>
          </cell>
          <cell r="DF55">
            <v>-746.93</v>
          </cell>
          <cell r="DG55">
            <v>-746.93</v>
          </cell>
          <cell r="DH55">
            <v>-746.93</v>
          </cell>
          <cell r="DI55">
            <v>-746.93</v>
          </cell>
          <cell r="DJ55">
            <v>-746.93</v>
          </cell>
          <cell r="DK55">
            <v>-746.93</v>
          </cell>
          <cell r="DL55">
            <v>-746.93</v>
          </cell>
          <cell r="DM55">
            <v>-746.93</v>
          </cell>
          <cell r="DN55">
            <v>-746.93</v>
          </cell>
          <cell r="DO55">
            <v>-746.93</v>
          </cell>
          <cell r="DP55">
            <v>-746.93</v>
          </cell>
          <cell r="DQ55">
            <v>-746.93</v>
          </cell>
        </row>
        <row r="56">
          <cell r="A56">
            <v>230</v>
          </cell>
          <cell r="B56">
            <v>-72236.75</v>
          </cell>
          <cell r="C56">
            <v>-72236.75</v>
          </cell>
          <cell r="D56">
            <v>-72236.75</v>
          </cell>
          <cell r="E56">
            <v>-72236.75</v>
          </cell>
          <cell r="F56">
            <v>-72236.75</v>
          </cell>
          <cell r="G56">
            <v>-72236.75</v>
          </cell>
          <cell r="H56">
            <v>-72236.75</v>
          </cell>
          <cell r="I56">
            <v>-72236.75</v>
          </cell>
          <cell r="J56">
            <v>-72236.786555522514</v>
          </cell>
          <cell r="K56">
            <v>-72236.786555522514</v>
          </cell>
          <cell r="L56">
            <v>-72236.786555522514</v>
          </cell>
          <cell r="M56">
            <v>-72236.786555522514</v>
          </cell>
          <cell r="N56">
            <v>-468180</v>
          </cell>
          <cell r="O56">
            <v>-468180</v>
          </cell>
          <cell r="P56">
            <v>-468180</v>
          </cell>
          <cell r="Q56">
            <v>-477543.6</v>
          </cell>
          <cell r="R56">
            <v>-477543.6</v>
          </cell>
          <cell r="S56">
            <v>-477543.6</v>
          </cell>
          <cell r="T56">
            <v>-477543.6</v>
          </cell>
          <cell r="U56">
            <v>-477543.6</v>
          </cell>
          <cell r="V56">
            <v>-477543.6</v>
          </cell>
          <cell r="W56">
            <v>-477543.6</v>
          </cell>
          <cell r="X56">
            <v>-477543.6</v>
          </cell>
          <cell r="Y56">
            <v>-477543.6</v>
          </cell>
          <cell r="Z56">
            <v>-477543.6</v>
          </cell>
          <cell r="AA56">
            <v>-477543.6</v>
          </cell>
          <cell r="AB56">
            <v>-477543.6</v>
          </cell>
          <cell r="AC56">
            <v>-487094.47200000007</v>
          </cell>
          <cell r="AD56">
            <v>-487094.47200000007</v>
          </cell>
          <cell r="AE56">
            <v>-487094.47200000007</v>
          </cell>
          <cell r="AF56">
            <v>-487094.47200000007</v>
          </cell>
          <cell r="AG56">
            <v>-487094.47200000007</v>
          </cell>
          <cell r="AH56">
            <v>-487094.47200000007</v>
          </cell>
          <cell r="AI56">
            <v>-487094.47200000007</v>
          </cell>
          <cell r="AJ56">
            <v>-487094.47200000007</v>
          </cell>
          <cell r="AK56">
            <v>-487094.47200000007</v>
          </cell>
          <cell r="AL56">
            <v>-487094.47200000007</v>
          </cell>
          <cell r="AM56">
            <v>-487094.47200000007</v>
          </cell>
          <cell r="AN56">
            <v>-487094.47200000007</v>
          </cell>
          <cell r="AO56">
            <v>-496836.36144000007</v>
          </cell>
          <cell r="AP56">
            <v>-496836.36144000007</v>
          </cell>
          <cell r="AQ56">
            <v>-496836.36144000007</v>
          </cell>
          <cell r="AR56">
            <v>-496836.36144000007</v>
          </cell>
          <cell r="AS56">
            <v>-496836.36144000007</v>
          </cell>
          <cell r="AT56">
            <v>-496836.36144000007</v>
          </cell>
          <cell r="AU56">
            <v>-496836.36144000007</v>
          </cell>
          <cell r="AV56">
            <v>-496836.36144000007</v>
          </cell>
          <cell r="AW56">
            <v>-496836.36144000007</v>
          </cell>
          <cell r="AX56">
            <v>-496836.36144000007</v>
          </cell>
          <cell r="AY56">
            <v>-496836.36144000007</v>
          </cell>
          <cell r="AZ56">
            <v>-496836.36144000007</v>
          </cell>
          <cell r="BA56">
            <v>-506773.08866880008</v>
          </cell>
          <cell r="BB56">
            <v>-506773.08866880008</v>
          </cell>
          <cell r="BC56">
            <v>-506773.08866880008</v>
          </cell>
          <cell r="BD56">
            <v>-506773.08866880008</v>
          </cell>
          <cell r="BE56">
            <v>-506773.08866880008</v>
          </cell>
          <cell r="BF56">
            <v>-506773.08866880008</v>
          </cell>
          <cell r="BG56">
            <v>-506773.08866880008</v>
          </cell>
          <cell r="BH56">
            <v>-506773.08866880008</v>
          </cell>
          <cell r="BI56">
            <v>-506773.08866880008</v>
          </cell>
          <cell r="BJ56">
            <v>-506773.08866880008</v>
          </cell>
          <cell r="BK56">
            <v>-506773.08866880008</v>
          </cell>
          <cell r="BL56">
            <v>-506773.08866880008</v>
          </cell>
          <cell r="BM56">
            <v>-516908.55044217611</v>
          </cell>
          <cell r="BN56">
            <v>-516908.55044217611</v>
          </cell>
          <cell r="BO56">
            <v>-516908.55044217611</v>
          </cell>
          <cell r="BP56">
            <v>-516908.55044217611</v>
          </cell>
          <cell r="BQ56">
            <v>-516908.55044217611</v>
          </cell>
          <cell r="BR56">
            <v>-516908.55044217611</v>
          </cell>
          <cell r="BS56">
            <v>-516908.55044217611</v>
          </cell>
          <cell r="BT56">
            <v>-516908.55044217611</v>
          </cell>
          <cell r="BU56">
            <v>-516908.55044217611</v>
          </cell>
          <cell r="BV56">
            <v>-516908.55044217611</v>
          </cell>
          <cell r="BW56">
            <v>-516908.55044217611</v>
          </cell>
          <cell r="BX56">
            <v>-516908.55044217611</v>
          </cell>
          <cell r="BY56">
            <v>-527246.72145101964</v>
          </cell>
          <cell r="BZ56">
            <v>-527246.72145101964</v>
          </cell>
          <cell r="CA56">
            <v>-527246.72145101964</v>
          </cell>
          <cell r="CB56">
            <v>-527246.72145101964</v>
          </cell>
          <cell r="CC56">
            <v>-527246.72145101964</v>
          </cell>
          <cell r="CD56">
            <v>-527246.72145101964</v>
          </cell>
          <cell r="CE56">
            <v>-527246.72145101964</v>
          </cell>
          <cell r="CF56">
            <v>-527246.72145101964</v>
          </cell>
          <cell r="CG56">
            <v>-527246.72145101964</v>
          </cell>
          <cell r="CH56">
            <v>-527246.72145101964</v>
          </cell>
          <cell r="CI56">
            <v>-527246.72145101964</v>
          </cell>
          <cell r="CJ56">
            <v>-527246.72145101964</v>
          </cell>
          <cell r="CK56">
            <v>-537791.65588004002</v>
          </cell>
          <cell r="CL56">
            <v>-537791.65588004002</v>
          </cell>
          <cell r="CM56">
            <v>-537791.65588004002</v>
          </cell>
          <cell r="CN56">
            <v>-537791.65588004002</v>
          </cell>
          <cell r="CO56">
            <v>-537791.65588004002</v>
          </cell>
          <cell r="CP56">
            <v>-537791.65588004002</v>
          </cell>
          <cell r="CQ56">
            <v>-537791.65588004002</v>
          </cell>
          <cell r="CR56">
            <v>-537791.65588004002</v>
          </cell>
          <cell r="CS56">
            <v>-537791.65588004002</v>
          </cell>
          <cell r="CT56">
            <v>-537791.65588004002</v>
          </cell>
          <cell r="CU56">
            <v>-537791.65588004002</v>
          </cell>
          <cell r="CV56">
            <v>-537791.65588004002</v>
          </cell>
          <cell r="CW56">
            <v>-548547.48899764079</v>
          </cell>
          <cell r="CX56">
            <v>-548547.48899764079</v>
          </cell>
          <cell r="CY56">
            <v>-548547.48899764079</v>
          </cell>
          <cell r="CZ56">
            <v>-548547.48899764079</v>
          </cell>
          <cell r="DA56">
            <v>-548547.48899764079</v>
          </cell>
          <cell r="DB56">
            <v>-548547.48899764079</v>
          </cell>
          <cell r="DC56">
            <v>-548547.48899764079</v>
          </cell>
          <cell r="DD56">
            <v>-548547.48899764079</v>
          </cell>
          <cell r="DE56">
            <v>-548547.48899764079</v>
          </cell>
          <cell r="DF56">
            <v>-548547.48899764079</v>
          </cell>
          <cell r="DG56">
            <v>-548547.48899764079</v>
          </cell>
          <cell r="DH56">
            <v>-548547.48899764079</v>
          </cell>
          <cell r="DI56">
            <v>-559518.43877759366</v>
          </cell>
          <cell r="DJ56">
            <v>-559518.43877759366</v>
          </cell>
          <cell r="DK56">
            <v>-559518.43877759366</v>
          </cell>
          <cell r="DL56">
            <v>-559518.43877759366</v>
          </cell>
          <cell r="DM56">
            <v>-559518.43877759366</v>
          </cell>
          <cell r="DN56">
            <v>-559518.43877759366</v>
          </cell>
          <cell r="DO56">
            <v>-559518.43877759366</v>
          </cell>
          <cell r="DP56">
            <v>-559518.43877759366</v>
          </cell>
          <cell r="DQ56">
            <v>-559518.43877759366</v>
          </cell>
        </row>
        <row r="57">
          <cell r="A57">
            <v>232</v>
          </cell>
          <cell r="B57">
            <v>-72236.75</v>
          </cell>
          <cell r="C57">
            <v>-72236.75</v>
          </cell>
          <cell r="D57">
            <v>-72236.75</v>
          </cell>
          <cell r="E57">
            <v>-72236.75</v>
          </cell>
          <cell r="F57">
            <v>-72236.75</v>
          </cell>
          <cell r="G57">
            <v>-72236.75</v>
          </cell>
          <cell r="H57">
            <v>-72236.75</v>
          </cell>
          <cell r="I57">
            <v>-72236.75</v>
          </cell>
          <cell r="J57">
            <v>-72236.786555522514</v>
          </cell>
          <cell r="K57">
            <v>-72236.786555522514</v>
          </cell>
          <cell r="L57">
            <v>-72236.786555522514</v>
          </cell>
          <cell r="M57">
            <v>-72236.786555522514</v>
          </cell>
          <cell r="N57">
            <v>-11092</v>
          </cell>
          <cell r="O57">
            <v>-11092</v>
          </cell>
          <cell r="P57">
            <v>-11092</v>
          </cell>
          <cell r="Q57">
            <v>-11092</v>
          </cell>
          <cell r="R57">
            <v>-11092</v>
          </cell>
          <cell r="S57">
            <v>-11092</v>
          </cell>
          <cell r="T57">
            <v>-11092</v>
          </cell>
          <cell r="U57">
            <v>-11092</v>
          </cell>
          <cell r="V57">
            <v>-11092</v>
          </cell>
          <cell r="W57">
            <v>-11092</v>
          </cell>
          <cell r="X57">
            <v>-11092</v>
          </cell>
          <cell r="Y57">
            <v>-11092</v>
          </cell>
          <cell r="Z57">
            <v>-11092</v>
          </cell>
          <cell r="AA57">
            <v>-11092</v>
          </cell>
          <cell r="AB57">
            <v>-11092</v>
          </cell>
          <cell r="AC57">
            <v>-11092</v>
          </cell>
          <cell r="AD57">
            <v>-11092</v>
          </cell>
          <cell r="AE57">
            <v>-11092</v>
          </cell>
          <cell r="AF57">
            <v>-11092</v>
          </cell>
          <cell r="AG57">
            <v>-11092</v>
          </cell>
          <cell r="AH57">
            <v>-11092</v>
          </cell>
          <cell r="AI57">
            <v>-11092</v>
          </cell>
          <cell r="AJ57">
            <v>-11092</v>
          </cell>
          <cell r="AK57">
            <v>-11092</v>
          </cell>
          <cell r="AL57">
            <v>-11092</v>
          </cell>
          <cell r="AM57">
            <v>-11092</v>
          </cell>
          <cell r="AN57">
            <v>-11092</v>
          </cell>
          <cell r="AO57">
            <v>-11092</v>
          </cell>
          <cell r="AP57">
            <v>-11092</v>
          </cell>
          <cell r="AQ57">
            <v>-11092</v>
          </cell>
          <cell r="AR57">
            <v>-11092</v>
          </cell>
          <cell r="AS57">
            <v>-11092</v>
          </cell>
          <cell r="AT57">
            <v>-11092</v>
          </cell>
          <cell r="AU57">
            <v>-11092</v>
          </cell>
          <cell r="AV57">
            <v>-11092</v>
          </cell>
          <cell r="AW57">
            <v>-11092</v>
          </cell>
          <cell r="AX57">
            <v>-11092</v>
          </cell>
          <cell r="AY57">
            <v>-11092</v>
          </cell>
          <cell r="AZ57">
            <v>-11092</v>
          </cell>
          <cell r="BA57">
            <v>-11092</v>
          </cell>
          <cell r="BB57">
            <v>-11092</v>
          </cell>
          <cell r="BC57">
            <v>-11092</v>
          </cell>
          <cell r="BD57">
            <v>-11092</v>
          </cell>
          <cell r="BE57">
            <v>-11092</v>
          </cell>
          <cell r="BF57">
            <v>-11092</v>
          </cell>
          <cell r="BG57">
            <v>-11092</v>
          </cell>
          <cell r="BH57">
            <v>-11092</v>
          </cell>
          <cell r="BI57">
            <v>-11092</v>
          </cell>
          <cell r="BJ57">
            <v>-11092</v>
          </cell>
          <cell r="BK57">
            <v>-11092</v>
          </cell>
          <cell r="BL57">
            <v>-11092</v>
          </cell>
          <cell r="BM57">
            <v>-11092</v>
          </cell>
          <cell r="BN57">
            <v>-11092</v>
          </cell>
          <cell r="BO57">
            <v>-11092</v>
          </cell>
          <cell r="BP57">
            <v>-11092</v>
          </cell>
          <cell r="BQ57">
            <v>-11092</v>
          </cell>
          <cell r="BR57">
            <v>-11092</v>
          </cell>
          <cell r="BS57">
            <v>-11092</v>
          </cell>
          <cell r="BT57">
            <v>-11092</v>
          </cell>
          <cell r="BU57">
            <v>-11092</v>
          </cell>
          <cell r="BV57">
            <v>-11092</v>
          </cell>
          <cell r="BW57">
            <v>-11092</v>
          </cell>
          <cell r="BX57">
            <v>-11092</v>
          </cell>
          <cell r="BY57">
            <v>-11092</v>
          </cell>
          <cell r="BZ57">
            <v>-11092</v>
          </cell>
          <cell r="CA57">
            <v>-11092</v>
          </cell>
          <cell r="CB57">
            <v>-11092</v>
          </cell>
          <cell r="CC57">
            <v>-11092</v>
          </cell>
          <cell r="CD57">
            <v>-11092</v>
          </cell>
          <cell r="CE57">
            <v>-11092</v>
          </cell>
          <cell r="CF57">
            <v>-11092</v>
          </cell>
          <cell r="CG57">
            <v>-11092</v>
          </cell>
          <cell r="CH57">
            <v>-11092</v>
          </cell>
          <cell r="CI57">
            <v>-11092</v>
          </cell>
          <cell r="CJ57">
            <v>-11092</v>
          </cell>
          <cell r="CK57">
            <v>-11092</v>
          </cell>
          <cell r="CL57">
            <v>-11092</v>
          </cell>
          <cell r="CM57">
            <v>-11092</v>
          </cell>
          <cell r="CN57">
            <v>-11092</v>
          </cell>
          <cell r="CO57">
            <v>-11092</v>
          </cell>
          <cell r="CP57">
            <v>-11092</v>
          </cell>
          <cell r="CQ57">
            <v>-11092</v>
          </cell>
          <cell r="CR57">
            <v>-11092</v>
          </cell>
          <cell r="CS57">
            <v>-11092</v>
          </cell>
          <cell r="CT57">
            <v>-11092</v>
          </cell>
          <cell r="CU57">
            <v>-11092</v>
          </cell>
          <cell r="CV57">
            <v>-11092</v>
          </cell>
          <cell r="CW57">
            <v>-11092</v>
          </cell>
          <cell r="CX57">
            <v>-11092</v>
          </cell>
          <cell r="CY57">
            <v>-11092</v>
          </cell>
          <cell r="CZ57">
            <v>-11092</v>
          </cell>
          <cell r="DA57">
            <v>-11092</v>
          </cell>
          <cell r="DB57">
            <v>-11092</v>
          </cell>
          <cell r="DC57">
            <v>-11092</v>
          </cell>
          <cell r="DD57">
            <v>-11092</v>
          </cell>
          <cell r="DE57">
            <v>-11092</v>
          </cell>
          <cell r="DF57">
            <v>-11092</v>
          </cell>
          <cell r="DG57">
            <v>-11092</v>
          </cell>
          <cell r="DH57">
            <v>-11092</v>
          </cell>
          <cell r="DI57">
            <v>-11092</v>
          </cell>
          <cell r="DJ57">
            <v>-11092</v>
          </cell>
          <cell r="DK57">
            <v>-11092</v>
          </cell>
          <cell r="DL57">
            <v>-11092</v>
          </cell>
          <cell r="DM57">
            <v>-11092</v>
          </cell>
          <cell r="DN57">
            <v>-11092</v>
          </cell>
          <cell r="DO57">
            <v>-11092</v>
          </cell>
          <cell r="DP57">
            <v>-11092</v>
          </cell>
          <cell r="DQ57">
            <v>-11092</v>
          </cell>
        </row>
        <row r="58">
          <cell r="A58">
            <v>236</v>
          </cell>
          <cell r="B58">
            <v>-45600</v>
          </cell>
          <cell r="C58">
            <v>-45600</v>
          </cell>
          <cell r="D58">
            <v>-45600</v>
          </cell>
          <cell r="E58">
            <v>-45600</v>
          </cell>
          <cell r="F58">
            <v>-45600</v>
          </cell>
          <cell r="G58">
            <v>-45600</v>
          </cell>
          <cell r="H58">
            <v>-45600</v>
          </cell>
          <cell r="I58">
            <v>-45600</v>
          </cell>
          <cell r="J58">
            <v>-56240</v>
          </cell>
          <cell r="K58">
            <v>-56240</v>
          </cell>
          <cell r="L58">
            <v>-56240</v>
          </cell>
          <cell r="M58">
            <v>-56240</v>
          </cell>
          <cell r="N58">
            <v>-73681.531625267118</v>
          </cell>
          <cell r="O58">
            <v>-73681.531625267118</v>
          </cell>
          <cell r="P58">
            <v>-73681.531625267118</v>
          </cell>
          <cell r="Q58">
            <v>-73681.531625267118</v>
          </cell>
          <cell r="R58">
            <v>-73681.531625267118</v>
          </cell>
          <cell r="S58">
            <v>-73681.531625267118</v>
          </cell>
          <cell r="T58">
            <v>-73681.531625267118</v>
          </cell>
          <cell r="U58">
            <v>-73681.531625267118</v>
          </cell>
          <cell r="V58">
            <v>-73681.531625267118</v>
          </cell>
          <cell r="W58">
            <v>-73681.531625267118</v>
          </cell>
          <cell r="X58">
            <v>-73681.531625267118</v>
          </cell>
          <cell r="Y58">
            <v>-73681.531625267118</v>
          </cell>
          <cell r="Z58">
            <v>-75155.1717831805</v>
          </cell>
          <cell r="AA58">
            <v>-75155.1717831805</v>
          </cell>
          <cell r="AB58">
            <v>-75155.1717831805</v>
          </cell>
          <cell r="AC58">
            <v>-75155.1717831805</v>
          </cell>
          <cell r="AD58">
            <v>-75155.1717831805</v>
          </cell>
          <cell r="AE58">
            <v>-75155.1717831805</v>
          </cell>
          <cell r="AF58">
            <v>-75155.1717831805</v>
          </cell>
          <cell r="AG58">
            <v>-75155.1717831805</v>
          </cell>
          <cell r="AH58">
            <v>-75155.1717831805</v>
          </cell>
          <cell r="AI58">
            <v>-75155.1717831805</v>
          </cell>
          <cell r="AJ58">
            <v>-75155.1717831805</v>
          </cell>
          <cell r="AK58">
            <v>-75155.1717831805</v>
          </cell>
          <cell r="AL58">
            <v>-76658.284934761541</v>
          </cell>
          <cell r="AM58">
            <v>-76658.284934761541</v>
          </cell>
          <cell r="AN58">
            <v>-76658.284934761541</v>
          </cell>
          <cell r="AO58">
            <v>-76658.284934761541</v>
          </cell>
          <cell r="AP58">
            <v>-76658.284934761541</v>
          </cell>
          <cell r="AQ58">
            <v>-76658.284934761541</v>
          </cell>
          <cell r="AR58">
            <v>-76658.284934761541</v>
          </cell>
          <cell r="AS58">
            <v>-76658.284934761541</v>
          </cell>
          <cell r="AT58">
            <v>-76658.284934761541</v>
          </cell>
          <cell r="AU58">
            <v>-76658.284934761541</v>
          </cell>
          <cell r="AV58">
            <v>-76658.284934761541</v>
          </cell>
          <cell r="AW58">
            <v>-76658.284934761541</v>
          </cell>
          <cell r="AX58">
            <v>-78574.742058130578</v>
          </cell>
          <cell r="AY58">
            <v>-78574.742058130578</v>
          </cell>
          <cell r="AZ58">
            <v>-78574.742058130578</v>
          </cell>
          <cell r="BA58">
            <v>-78574.742058130578</v>
          </cell>
          <cell r="BB58">
            <v>-78574.742058130578</v>
          </cell>
          <cell r="BC58">
            <v>-78574.742058130578</v>
          </cell>
          <cell r="BD58">
            <v>-78574.742058130578</v>
          </cell>
          <cell r="BE58">
            <v>-78574.742058130578</v>
          </cell>
          <cell r="BF58">
            <v>-78574.742058130578</v>
          </cell>
          <cell r="BG58">
            <v>-78574.742058130578</v>
          </cell>
          <cell r="BH58">
            <v>-78574.742058130578</v>
          </cell>
          <cell r="BI58">
            <v>-78574.742058130578</v>
          </cell>
          <cell r="BJ58">
            <v>-80539.110609583833</v>
          </cell>
          <cell r="BK58">
            <v>-80539.110609583833</v>
          </cell>
          <cell r="BL58">
            <v>-80539.110609583833</v>
          </cell>
          <cell r="BM58">
            <v>-80539.110609583833</v>
          </cell>
          <cell r="BN58">
            <v>-80539.110609583833</v>
          </cell>
          <cell r="BO58">
            <v>-80539.110609583833</v>
          </cell>
          <cell r="BP58">
            <v>-80539.110609583833</v>
          </cell>
          <cell r="BQ58">
            <v>-80539.110609583833</v>
          </cell>
          <cell r="BR58">
            <v>-80539.110609583833</v>
          </cell>
          <cell r="BS58">
            <v>-80539.110609583833</v>
          </cell>
          <cell r="BT58">
            <v>-80539.110609583833</v>
          </cell>
          <cell r="BU58">
            <v>-80539.110609583833</v>
          </cell>
          <cell r="BV58">
            <v>-82552.588374823419</v>
          </cell>
          <cell r="BW58">
            <v>-82552.588374823419</v>
          </cell>
          <cell r="BX58">
            <v>-82552.588374823419</v>
          </cell>
          <cell r="BY58">
            <v>-82552.588374823419</v>
          </cell>
          <cell r="BZ58">
            <v>-82552.588374823419</v>
          </cell>
          <cell r="CA58">
            <v>-82552.588374823419</v>
          </cell>
          <cell r="CB58">
            <v>-82552.588374823419</v>
          </cell>
          <cell r="CC58">
            <v>-82552.588374823419</v>
          </cell>
          <cell r="CD58">
            <v>-82552.588374823419</v>
          </cell>
          <cell r="CE58">
            <v>-82552.588374823419</v>
          </cell>
          <cell r="CF58">
            <v>-82552.588374823419</v>
          </cell>
          <cell r="CG58">
            <v>-82552.588374823419</v>
          </cell>
          <cell r="CH58">
            <v>-84616.403084193997</v>
          </cell>
          <cell r="CI58">
            <v>-84616.403084193997</v>
          </cell>
          <cell r="CJ58">
            <v>-84616.403084193997</v>
          </cell>
          <cell r="CK58">
            <v>-84616.403084193997</v>
          </cell>
          <cell r="CL58">
            <v>-84616.403084193997</v>
          </cell>
          <cell r="CM58">
            <v>-84616.403084193997</v>
          </cell>
          <cell r="CN58">
            <v>-84616.403084193997</v>
          </cell>
          <cell r="CO58">
            <v>-84616.403084193997</v>
          </cell>
          <cell r="CP58">
            <v>-84616.403084193997</v>
          </cell>
          <cell r="CQ58">
            <v>-84616.403084193997</v>
          </cell>
          <cell r="CR58">
            <v>-84616.403084193997</v>
          </cell>
          <cell r="CS58">
            <v>-84616.403084193997</v>
          </cell>
          <cell r="CT58">
            <v>-86731.813161298836</v>
          </cell>
          <cell r="CU58">
            <v>-86731.813161298836</v>
          </cell>
          <cell r="CV58">
            <v>-86731.813161298836</v>
          </cell>
          <cell r="CW58">
            <v>-86731.813161298836</v>
          </cell>
          <cell r="CX58">
            <v>-86731.813161298836</v>
          </cell>
          <cell r="CY58">
            <v>-86731.813161298836</v>
          </cell>
          <cell r="CZ58">
            <v>-86731.813161298836</v>
          </cell>
          <cell r="DA58">
            <v>-86731.813161298836</v>
          </cell>
          <cell r="DB58">
            <v>-86731.813161298836</v>
          </cell>
          <cell r="DC58">
            <v>-86731.813161298836</v>
          </cell>
          <cell r="DD58">
            <v>-86731.813161298836</v>
          </cell>
          <cell r="DE58">
            <v>-86731.813161298836</v>
          </cell>
          <cell r="DF58">
            <v>-88900.108490331302</v>
          </cell>
          <cell r="DG58">
            <v>-88900.108490331302</v>
          </cell>
          <cell r="DH58">
            <v>-88900.108490331302</v>
          </cell>
          <cell r="DI58">
            <v>-88900.108490331302</v>
          </cell>
          <cell r="DJ58">
            <v>-88900.108490331302</v>
          </cell>
          <cell r="DK58">
            <v>-88900.108490331302</v>
          </cell>
          <cell r="DL58">
            <v>-88900.108490331302</v>
          </cell>
          <cell r="DM58">
            <v>-88900.108490331302</v>
          </cell>
          <cell r="DN58">
            <v>-88900.108490331302</v>
          </cell>
          <cell r="DO58">
            <v>-88900.108490331302</v>
          </cell>
          <cell r="DP58">
            <v>-88900.108490331302</v>
          </cell>
          <cell r="DQ58">
            <v>-88900.108490331302</v>
          </cell>
        </row>
        <row r="59">
          <cell r="A59">
            <v>239</v>
          </cell>
          <cell r="B59">
            <v>0</v>
          </cell>
          <cell r="C59">
            <v>-170064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-73681.531625267118</v>
          </cell>
          <cell r="O59">
            <v>-73681.531625267118</v>
          </cell>
          <cell r="P59">
            <v>-73681.531625267118</v>
          </cell>
          <cell r="Q59">
            <v>-73681.531625267118</v>
          </cell>
          <cell r="R59">
            <v>-73681.531625267118</v>
          </cell>
          <cell r="S59">
            <v>-73681.531625267118</v>
          </cell>
          <cell r="T59">
            <v>-73681.531625267118</v>
          </cell>
          <cell r="U59">
            <v>-73681.531625267118</v>
          </cell>
          <cell r="V59">
            <v>-73681.531625267118</v>
          </cell>
          <cell r="W59">
            <v>-73681.531625267118</v>
          </cell>
          <cell r="X59">
            <v>-73681.531625267118</v>
          </cell>
          <cell r="Y59">
            <v>-73681.531625267118</v>
          </cell>
          <cell r="Z59">
            <v>-75155.1717831805</v>
          </cell>
          <cell r="AA59">
            <v>-75155.1717831805</v>
          </cell>
          <cell r="AB59">
            <v>-75155.1717831805</v>
          </cell>
          <cell r="AC59">
            <v>-75155.1717831805</v>
          </cell>
          <cell r="AD59">
            <v>-75155.1717831805</v>
          </cell>
          <cell r="AE59">
            <v>-75155.1717831805</v>
          </cell>
          <cell r="AF59">
            <v>-75155.1717831805</v>
          </cell>
          <cell r="AG59">
            <v>-75155.1717831805</v>
          </cell>
          <cell r="AH59">
            <v>-75155.1717831805</v>
          </cell>
          <cell r="AI59">
            <v>-75155.1717831805</v>
          </cell>
          <cell r="AJ59">
            <v>-75155.1717831805</v>
          </cell>
          <cell r="AK59">
            <v>-75155.1717831805</v>
          </cell>
          <cell r="AL59">
            <v>-76658.284934761541</v>
          </cell>
          <cell r="AM59">
            <v>-76658.284934761541</v>
          </cell>
          <cell r="AN59">
            <v>-76658.284934761541</v>
          </cell>
          <cell r="AO59">
            <v>-76658.284934761541</v>
          </cell>
          <cell r="AP59">
            <v>-76658.284934761541</v>
          </cell>
          <cell r="AQ59">
            <v>-76658.284934761541</v>
          </cell>
          <cell r="AR59">
            <v>-76658.284934761541</v>
          </cell>
          <cell r="AS59">
            <v>-76658.284934761541</v>
          </cell>
          <cell r="AT59">
            <v>-76658.284934761541</v>
          </cell>
          <cell r="AU59">
            <v>-76658.284934761541</v>
          </cell>
          <cell r="AV59">
            <v>-76658.284934761541</v>
          </cell>
          <cell r="AW59">
            <v>-76658.284934761541</v>
          </cell>
          <cell r="AX59">
            <v>-78574.742058130578</v>
          </cell>
          <cell r="AY59">
            <v>-78574.742058130578</v>
          </cell>
          <cell r="AZ59">
            <v>-78574.742058130578</v>
          </cell>
          <cell r="BA59">
            <v>-78574.742058130578</v>
          </cell>
          <cell r="BB59">
            <v>-78574.742058130578</v>
          </cell>
          <cell r="BC59">
            <v>-78574.742058130578</v>
          </cell>
          <cell r="BD59">
            <v>-78574.742058130578</v>
          </cell>
          <cell r="BE59">
            <v>-78574.742058130578</v>
          </cell>
          <cell r="BF59">
            <v>-78574.742058130578</v>
          </cell>
          <cell r="BG59">
            <v>-78574.742058130578</v>
          </cell>
          <cell r="BH59">
            <v>-78574.742058130578</v>
          </cell>
          <cell r="BI59">
            <v>-78574.742058130578</v>
          </cell>
          <cell r="BJ59">
            <v>-80539.110609583833</v>
          </cell>
          <cell r="BK59">
            <v>-80539.110609583833</v>
          </cell>
          <cell r="BL59">
            <v>-80539.110609583833</v>
          </cell>
          <cell r="BM59">
            <v>-80539.110609583833</v>
          </cell>
          <cell r="BN59">
            <v>-80539.110609583833</v>
          </cell>
          <cell r="BO59">
            <v>-80539.110609583833</v>
          </cell>
          <cell r="BP59">
            <v>-80539.110609583833</v>
          </cell>
          <cell r="BQ59">
            <v>-80539.110609583833</v>
          </cell>
          <cell r="BR59">
            <v>-80539.110609583833</v>
          </cell>
          <cell r="BS59">
            <v>-80539.110609583833</v>
          </cell>
          <cell r="BT59">
            <v>-80539.110609583833</v>
          </cell>
          <cell r="BU59">
            <v>-80539.110609583833</v>
          </cell>
          <cell r="BV59">
            <v>-82552.588374823419</v>
          </cell>
          <cell r="BW59">
            <v>-82552.588374823419</v>
          </cell>
          <cell r="BX59">
            <v>-82552.588374823419</v>
          </cell>
          <cell r="BY59">
            <v>-82552.588374823419</v>
          </cell>
          <cell r="BZ59">
            <v>-82552.588374823419</v>
          </cell>
          <cell r="CA59">
            <v>-82552.588374823419</v>
          </cell>
          <cell r="CB59">
            <v>-82552.588374823419</v>
          </cell>
          <cell r="CC59">
            <v>-82552.588374823419</v>
          </cell>
          <cell r="CD59">
            <v>-82552.588374823419</v>
          </cell>
          <cell r="CE59">
            <v>-82552.588374823419</v>
          </cell>
          <cell r="CF59">
            <v>-82552.588374823419</v>
          </cell>
          <cell r="CG59">
            <v>-82552.588374823419</v>
          </cell>
          <cell r="CH59">
            <v>-84616.403084193997</v>
          </cell>
          <cell r="CI59">
            <v>-84616.403084193997</v>
          </cell>
          <cell r="CJ59">
            <v>-84616.403084193997</v>
          </cell>
          <cell r="CK59">
            <v>-84616.403084193997</v>
          </cell>
          <cell r="CL59">
            <v>-84616.403084193997</v>
          </cell>
          <cell r="CM59">
            <v>-84616.403084193997</v>
          </cell>
          <cell r="CN59">
            <v>-84616.403084193997</v>
          </cell>
          <cell r="CO59">
            <v>-84616.403084193997</v>
          </cell>
          <cell r="CP59">
            <v>-84616.403084193997</v>
          </cell>
          <cell r="CQ59">
            <v>-84616.403084193997</v>
          </cell>
          <cell r="CR59">
            <v>-84616.403084193997</v>
          </cell>
          <cell r="CS59">
            <v>-84616.403084193997</v>
          </cell>
          <cell r="CT59">
            <v>-86731.813161298836</v>
          </cell>
          <cell r="CU59">
            <v>-86731.813161298836</v>
          </cell>
          <cell r="CV59">
            <v>-86731.813161298836</v>
          </cell>
          <cell r="CW59">
            <v>-86731.813161298836</v>
          </cell>
          <cell r="CX59">
            <v>-86731.813161298836</v>
          </cell>
          <cell r="CY59">
            <v>-86731.813161298836</v>
          </cell>
          <cell r="CZ59">
            <v>-86731.813161298836</v>
          </cell>
          <cell r="DA59">
            <v>-86731.813161298836</v>
          </cell>
          <cell r="DB59">
            <v>-86731.813161298836</v>
          </cell>
          <cell r="DC59">
            <v>-86731.813161298836</v>
          </cell>
          <cell r="DD59">
            <v>-86731.813161298836</v>
          </cell>
          <cell r="DE59">
            <v>-86731.813161298836</v>
          </cell>
          <cell r="DF59">
            <v>-88900.108490331302</v>
          </cell>
          <cell r="DG59">
            <v>-88900.108490331302</v>
          </cell>
          <cell r="DH59">
            <v>-88900.108490331302</v>
          </cell>
          <cell r="DI59">
            <v>-88900.108490331302</v>
          </cell>
          <cell r="DJ59">
            <v>-88900.108490331302</v>
          </cell>
          <cell r="DK59">
            <v>-88900.108490331302</v>
          </cell>
          <cell r="DL59">
            <v>-88900.108490331302</v>
          </cell>
          <cell r="DM59">
            <v>-88900.108490331302</v>
          </cell>
          <cell r="DN59">
            <v>-88900.108490331302</v>
          </cell>
          <cell r="DO59">
            <v>-88900.108490331302</v>
          </cell>
          <cell r="DP59">
            <v>-88900.108490331302</v>
          </cell>
          <cell r="DQ59">
            <v>-88900.108490331302</v>
          </cell>
        </row>
        <row r="60">
          <cell r="A60">
            <v>259</v>
          </cell>
          <cell r="B60">
            <v>3222</v>
          </cell>
          <cell r="C60">
            <v>3222</v>
          </cell>
          <cell r="D60">
            <v>3222</v>
          </cell>
          <cell r="E60">
            <v>3222</v>
          </cell>
          <cell r="F60">
            <v>3222</v>
          </cell>
          <cell r="G60">
            <v>3222</v>
          </cell>
          <cell r="H60">
            <v>3222</v>
          </cell>
          <cell r="I60">
            <v>3222</v>
          </cell>
          <cell r="J60">
            <v>3222</v>
          </cell>
          <cell r="K60">
            <v>3222</v>
          </cell>
          <cell r="L60">
            <v>3222</v>
          </cell>
          <cell r="M60">
            <v>3222</v>
          </cell>
          <cell r="N60">
            <v>-45600</v>
          </cell>
          <cell r="O60">
            <v>-45600</v>
          </cell>
          <cell r="P60">
            <v>-45600</v>
          </cell>
          <cell r="Q60">
            <v>-45600</v>
          </cell>
          <cell r="R60">
            <v>-45600</v>
          </cell>
          <cell r="S60">
            <v>-45600</v>
          </cell>
          <cell r="T60">
            <v>-45600</v>
          </cell>
          <cell r="U60">
            <v>-45600</v>
          </cell>
          <cell r="V60">
            <v>-45600</v>
          </cell>
          <cell r="W60">
            <v>-45600</v>
          </cell>
          <cell r="X60">
            <v>-45600</v>
          </cell>
          <cell r="Y60">
            <v>-45600</v>
          </cell>
          <cell r="Z60">
            <v>-45600</v>
          </cell>
          <cell r="AA60">
            <v>-45600</v>
          </cell>
          <cell r="AB60">
            <v>-45600</v>
          </cell>
          <cell r="AC60">
            <v>-45600</v>
          </cell>
          <cell r="AD60">
            <v>-45600</v>
          </cell>
          <cell r="AE60">
            <v>-45600</v>
          </cell>
          <cell r="AF60">
            <v>-45600</v>
          </cell>
          <cell r="AG60">
            <v>-45600</v>
          </cell>
          <cell r="AH60">
            <v>-45600</v>
          </cell>
          <cell r="AI60">
            <v>-45600</v>
          </cell>
          <cell r="AJ60">
            <v>-45600</v>
          </cell>
          <cell r="AK60">
            <v>-45600</v>
          </cell>
          <cell r="AL60">
            <v>-45600</v>
          </cell>
          <cell r="AM60">
            <v>-45600</v>
          </cell>
          <cell r="AN60">
            <v>-45600</v>
          </cell>
          <cell r="AO60">
            <v>-45600</v>
          </cell>
          <cell r="AP60">
            <v>-45600</v>
          </cell>
          <cell r="AQ60">
            <v>-45600</v>
          </cell>
          <cell r="AR60">
            <v>-45600</v>
          </cell>
          <cell r="AS60">
            <v>-45600</v>
          </cell>
          <cell r="AT60">
            <v>-45600</v>
          </cell>
          <cell r="AU60">
            <v>-45600</v>
          </cell>
          <cell r="AV60">
            <v>-45600</v>
          </cell>
          <cell r="AW60">
            <v>-45600</v>
          </cell>
          <cell r="AX60">
            <v>-45600</v>
          </cell>
          <cell r="AY60">
            <v>-45600</v>
          </cell>
          <cell r="AZ60">
            <v>-45600</v>
          </cell>
          <cell r="BA60">
            <v>-45600</v>
          </cell>
          <cell r="BB60">
            <v>-45600</v>
          </cell>
          <cell r="BC60">
            <v>-45600</v>
          </cell>
          <cell r="BD60">
            <v>-45600</v>
          </cell>
          <cell r="BE60">
            <v>-45600</v>
          </cell>
          <cell r="BF60">
            <v>-45600</v>
          </cell>
          <cell r="BG60">
            <v>-45600</v>
          </cell>
          <cell r="BH60">
            <v>-45600</v>
          </cell>
          <cell r="BI60">
            <v>-45600</v>
          </cell>
          <cell r="BJ60">
            <v>-45600</v>
          </cell>
          <cell r="BK60">
            <v>-45600</v>
          </cell>
          <cell r="BL60">
            <v>-45600</v>
          </cell>
          <cell r="BM60">
            <v>-45600</v>
          </cell>
          <cell r="BN60">
            <v>-45600</v>
          </cell>
          <cell r="BO60">
            <v>-45600</v>
          </cell>
          <cell r="BP60">
            <v>-45600</v>
          </cell>
          <cell r="BQ60">
            <v>-45600</v>
          </cell>
          <cell r="BR60">
            <v>-45600</v>
          </cell>
          <cell r="BS60">
            <v>-45600</v>
          </cell>
          <cell r="BT60">
            <v>-45600</v>
          </cell>
          <cell r="BU60">
            <v>-45600</v>
          </cell>
          <cell r="BV60">
            <v>-45600</v>
          </cell>
          <cell r="BW60">
            <v>-45600</v>
          </cell>
          <cell r="BX60">
            <v>-45600</v>
          </cell>
          <cell r="BY60">
            <v>-45600</v>
          </cell>
          <cell r="BZ60">
            <v>-45600</v>
          </cell>
          <cell r="CA60">
            <v>-45600</v>
          </cell>
          <cell r="CB60">
            <v>-45600</v>
          </cell>
          <cell r="CC60">
            <v>-45600</v>
          </cell>
          <cell r="CD60">
            <v>-45600</v>
          </cell>
          <cell r="CE60">
            <v>-45600</v>
          </cell>
          <cell r="CF60">
            <v>-45600</v>
          </cell>
          <cell r="CG60">
            <v>-45600</v>
          </cell>
          <cell r="CH60">
            <v>-45600</v>
          </cell>
          <cell r="CI60">
            <v>-45600</v>
          </cell>
          <cell r="CJ60">
            <v>-45600</v>
          </cell>
          <cell r="CK60">
            <v>-45600</v>
          </cell>
          <cell r="CL60">
            <v>-45600</v>
          </cell>
          <cell r="CM60">
            <v>-45600</v>
          </cell>
          <cell r="CN60">
            <v>-45600</v>
          </cell>
          <cell r="CO60">
            <v>-45600</v>
          </cell>
          <cell r="CP60">
            <v>-45600</v>
          </cell>
          <cell r="CQ60">
            <v>-45600</v>
          </cell>
          <cell r="CR60">
            <v>-45600</v>
          </cell>
          <cell r="CS60">
            <v>-45600</v>
          </cell>
          <cell r="CT60">
            <v>-45600</v>
          </cell>
          <cell r="CU60">
            <v>-45600</v>
          </cell>
          <cell r="CV60">
            <v>-45600</v>
          </cell>
          <cell r="CW60">
            <v>-45600</v>
          </cell>
          <cell r="CX60">
            <v>-45600</v>
          </cell>
          <cell r="CY60">
            <v>-45600</v>
          </cell>
          <cell r="CZ60">
            <v>-45600</v>
          </cell>
          <cell r="DA60">
            <v>-45600</v>
          </cell>
          <cell r="DB60">
            <v>-45600</v>
          </cell>
          <cell r="DC60">
            <v>-45600</v>
          </cell>
          <cell r="DD60">
            <v>-45600</v>
          </cell>
          <cell r="DE60">
            <v>-45600</v>
          </cell>
          <cell r="DF60">
            <v>-45600</v>
          </cell>
          <cell r="DG60">
            <v>-45600</v>
          </cell>
          <cell r="DH60">
            <v>-45600</v>
          </cell>
          <cell r="DI60">
            <v>-45600</v>
          </cell>
          <cell r="DJ60">
            <v>-45600</v>
          </cell>
          <cell r="DK60">
            <v>-45600</v>
          </cell>
          <cell r="DL60">
            <v>-45600</v>
          </cell>
          <cell r="DM60">
            <v>-45600</v>
          </cell>
          <cell r="DN60">
            <v>-45600</v>
          </cell>
          <cell r="DO60">
            <v>-45600</v>
          </cell>
          <cell r="DP60">
            <v>-45600</v>
          </cell>
          <cell r="DQ60">
            <v>-45600</v>
          </cell>
        </row>
        <row r="61">
          <cell r="A61">
            <v>287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-169992.25650000002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-173392.10163000002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-176859.94366260001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-180397.14253585201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-184005.08538656906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-187685.18709430043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-191438.89083618645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-195267.66865291019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-199173.02202596838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</row>
        <row r="62">
          <cell r="A62">
            <v>288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-438600</v>
          </cell>
          <cell r="O62">
            <v>-377400</v>
          </cell>
          <cell r="P62">
            <v>-459000</v>
          </cell>
          <cell r="Q62">
            <v>-612000</v>
          </cell>
          <cell r="R62">
            <v>-642600</v>
          </cell>
          <cell r="S62">
            <v>-693600</v>
          </cell>
          <cell r="T62">
            <v>-1030200</v>
          </cell>
          <cell r="U62">
            <v>-795600</v>
          </cell>
          <cell r="V62">
            <v>-428400</v>
          </cell>
          <cell r="W62">
            <v>-510000</v>
          </cell>
          <cell r="X62">
            <v>-346800</v>
          </cell>
          <cell r="Y62">
            <v>-336600</v>
          </cell>
          <cell r="Z62">
            <v>-447372</v>
          </cell>
          <cell r="AA62">
            <v>-384948</v>
          </cell>
          <cell r="AB62">
            <v>-468180</v>
          </cell>
          <cell r="AC62">
            <v>-624240</v>
          </cell>
          <cell r="AD62">
            <v>-655452</v>
          </cell>
          <cell r="AE62">
            <v>-707472</v>
          </cell>
          <cell r="AF62">
            <v>-1050804</v>
          </cell>
          <cell r="AG62">
            <v>-811512</v>
          </cell>
          <cell r="AH62">
            <v>-436968</v>
          </cell>
          <cell r="AI62">
            <v>-520200</v>
          </cell>
          <cell r="AJ62">
            <v>-353736</v>
          </cell>
          <cell r="AK62">
            <v>-343332</v>
          </cell>
          <cell r="AL62">
            <v>-456319.44</v>
          </cell>
          <cell r="AM62">
            <v>-392646.96</v>
          </cell>
          <cell r="AN62">
            <v>-477543.6</v>
          </cell>
          <cell r="AO62">
            <v>-636724.80000000005</v>
          </cell>
          <cell r="AP62">
            <v>-668561.04</v>
          </cell>
          <cell r="AQ62">
            <v>-721621.44</v>
          </cell>
          <cell r="AR62">
            <v>-1071820.08</v>
          </cell>
          <cell r="AS62">
            <v>-827742.24</v>
          </cell>
          <cell r="AT62">
            <v>-445707.36</v>
          </cell>
          <cell r="AU62">
            <v>-530604</v>
          </cell>
          <cell r="AV62">
            <v>-360810.72</v>
          </cell>
          <cell r="AW62">
            <v>-350198.64</v>
          </cell>
          <cell r="AX62">
            <v>-465445.82880000002</v>
          </cell>
          <cell r="AY62">
            <v>-400499.89920000004</v>
          </cell>
          <cell r="AZ62">
            <v>-487094.47200000007</v>
          </cell>
          <cell r="BA62">
            <v>-649459.29600000009</v>
          </cell>
          <cell r="BB62">
            <v>-681932.26080000005</v>
          </cell>
          <cell r="BC62">
            <v>-736053.86880000005</v>
          </cell>
          <cell r="BD62">
            <v>-1093256.4816000001</v>
          </cell>
          <cell r="BE62">
            <v>-844297.08479999995</v>
          </cell>
          <cell r="BF62">
            <v>-454621.50719999999</v>
          </cell>
          <cell r="BG62">
            <v>-541216.07999999996</v>
          </cell>
          <cell r="BH62">
            <v>-368026.93440000003</v>
          </cell>
          <cell r="BI62">
            <v>-280757.53080000001</v>
          </cell>
          <cell r="BJ62">
            <v>-719341.42385599995</v>
          </cell>
          <cell r="BK62">
            <v>-588480.80926400004</v>
          </cell>
          <cell r="BL62">
            <v>-749695.03464000009</v>
          </cell>
          <cell r="BM62">
            <v>-882596.99072000012</v>
          </cell>
          <cell r="BN62">
            <v>-730070.22424800007</v>
          </cell>
          <cell r="BO62">
            <v>-759912.57443440007</v>
          </cell>
          <cell r="BP62">
            <v>-1133401.3722320001</v>
          </cell>
          <cell r="BQ62">
            <v>-918009.25511999999</v>
          </cell>
          <cell r="BR62">
            <v>-779235.58658399992</v>
          </cell>
          <cell r="BS62">
            <v>-779662.34904</v>
          </cell>
          <cell r="BT62">
            <v>-486095.49024800002</v>
          </cell>
          <cell r="BU62">
            <v>-484053.937424</v>
          </cell>
          <cell r="BV62">
            <v>-779610.88230752002</v>
          </cell>
          <cell r="BW62">
            <v>-638608.01872767997</v>
          </cell>
          <cell r="BX62">
            <v>-601322.77952480013</v>
          </cell>
          <cell r="BY62">
            <v>-930064.76967040007</v>
          </cell>
          <cell r="BZ62">
            <v>-790227.07737632014</v>
          </cell>
          <cell r="CA62">
            <v>-780110.57088352006</v>
          </cell>
          <cell r="CB62">
            <v>-1146113.7218566402</v>
          </cell>
          <cell r="CC62">
            <v>-920037.10410592007</v>
          </cell>
          <cell r="CD62">
            <v>-758506.24529087998</v>
          </cell>
          <cell r="CE62">
            <v>-660725.61079199996</v>
          </cell>
          <cell r="CF62">
            <v>-484173.85356976005</v>
          </cell>
          <cell r="CG62">
            <v>-466327.03071711998</v>
          </cell>
          <cell r="CH62">
            <v>-751119.99468919053</v>
          </cell>
          <cell r="CI62">
            <v>-556101.40516223363</v>
          </cell>
          <cell r="CJ62">
            <v>-801044.65696217609</v>
          </cell>
          <cell r="CK62">
            <v>-1123985.4301895681</v>
          </cell>
          <cell r="CL62">
            <v>-830570.35441904666</v>
          </cell>
          <cell r="CM62">
            <v>-821325.42136151041</v>
          </cell>
          <cell r="CN62">
            <v>-1167782.3174937728</v>
          </cell>
          <cell r="CO62">
            <v>-958483.63900643843</v>
          </cell>
          <cell r="CP62">
            <v>-708770.56057269755</v>
          </cell>
          <cell r="CQ62">
            <v>-676150.95273343986</v>
          </cell>
          <cell r="CR62">
            <v>-478153.39022075525</v>
          </cell>
          <cell r="CS62">
            <v>-460970.69120426237</v>
          </cell>
          <cell r="CT62">
            <v>-728092.12351097423</v>
          </cell>
          <cell r="CU62">
            <v>-527783.43145083846</v>
          </cell>
          <cell r="CV62">
            <v>-670182.78285101964</v>
          </cell>
          <cell r="CW62">
            <v>-764888.50398135942</v>
          </cell>
          <cell r="CX62">
            <v>-815874.20203142753</v>
          </cell>
          <cell r="CY62">
            <v>-880961.63641754061</v>
          </cell>
          <cell r="CZ62">
            <v>-1209039.3118922883</v>
          </cell>
          <cell r="DA62">
            <v>-1076361.7233792872</v>
          </cell>
          <cell r="DB62">
            <v>-886607.74122095155</v>
          </cell>
          <cell r="DC62">
            <v>-989071.03770113271</v>
          </cell>
          <cell r="DD62">
            <v>-696935.70114077022</v>
          </cell>
          <cell r="DE62">
            <v>-599565.63845074759</v>
          </cell>
          <cell r="DF62">
            <v>-836098.72810759372</v>
          </cell>
          <cell r="DG62">
            <v>-657072.28733425518</v>
          </cell>
          <cell r="DH62">
            <v>-924377.54868004005</v>
          </cell>
          <cell r="DI62">
            <v>-1226645.9039733864</v>
          </cell>
          <cell r="DJ62">
            <v>-952161.36067205598</v>
          </cell>
          <cell r="DK62">
            <v>-890006.15424317145</v>
          </cell>
          <cell r="DL62">
            <v>-1228733.407668534</v>
          </cell>
          <cell r="DM62">
            <v>-1040666.1296214026</v>
          </cell>
          <cell r="DN62">
            <v>-914075.22578137065</v>
          </cell>
          <cell r="DO62">
            <v>-898907.80833915551</v>
          </cell>
          <cell r="DP62">
            <v>-648888.48353158566</v>
          </cell>
          <cell r="DQ62">
            <v>-574790.36184536258</v>
          </cell>
        </row>
        <row r="63">
          <cell r="A63">
            <v>289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3222</v>
          </cell>
          <cell r="O63">
            <v>3222</v>
          </cell>
          <cell r="P63">
            <v>3222</v>
          </cell>
          <cell r="Q63">
            <v>3222</v>
          </cell>
          <cell r="R63">
            <v>3222</v>
          </cell>
          <cell r="S63">
            <v>3222</v>
          </cell>
          <cell r="T63">
            <v>3222</v>
          </cell>
          <cell r="U63">
            <v>3222</v>
          </cell>
          <cell r="V63">
            <v>3222</v>
          </cell>
          <cell r="W63">
            <v>3222</v>
          </cell>
          <cell r="X63">
            <v>3222</v>
          </cell>
          <cell r="Y63">
            <v>3222</v>
          </cell>
          <cell r="Z63">
            <v>3222</v>
          </cell>
          <cell r="AA63">
            <v>3222</v>
          </cell>
          <cell r="AB63">
            <v>3222</v>
          </cell>
          <cell r="AC63">
            <v>3222</v>
          </cell>
          <cell r="AD63">
            <v>3222</v>
          </cell>
          <cell r="AE63">
            <v>3222</v>
          </cell>
          <cell r="AF63">
            <v>3222</v>
          </cell>
          <cell r="AG63">
            <v>3222</v>
          </cell>
          <cell r="AH63">
            <v>3222</v>
          </cell>
          <cell r="AI63">
            <v>3222</v>
          </cell>
          <cell r="AJ63">
            <v>3222</v>
          </cell>
          <cell r="AK63">
            <v>3222</v>
          </cell>
          <cell r="AL63">
            <v>3222</v>
          </cell>
          <cell r="AM63">
            <v>3222</v>
          </cell>
          <cell r="AN63">
            <v>3222</v>
          </cell>
          <cell r="AO63">
            <v>3222</v>
          </cell>
          <cell r="AP63">
            <v>3222</v>
          </cell>
          <cell r="AQ63">
            <v>3222</v>
          </cell>
          <cell r="AR63">
            <v>3222</v>
          </cell>
          <cell r="AS63">
            <v>3222</v>
          </cell>
          <cell r="AT63">
            <v>3222</v>
          </cell>
          <cell r="AU63">
            <v>3222</v>
          </cell>
          <cell r="AV63">
            <v>3222</v>
          </cell>
          <cell r="AW63">
            <v>3222</v>
          </cell>
          <cell r="AX63">
            <v>3222</v>
          </cell>
          <cell r="AY63">
            <v>3222</v>
          </cell>
          <cell r="AZ63">
            <v>3222</v>
          </cell>
          <cell r="BA63">
            <v>3222</v>
          </cell>
          <cell r="BB63">
            <v>3222</v>
          </cell>
          <cell r="BC63">
            <v>3222</v>
          </cell>
          <cell r="BD63">
            <v>3222</v>
          </cell>
          <cell r="BE63">
            <v>3222</v>
          </cell>
          <cell r="BF63">
            <v>3222</v>
          </cell>
          <cell r="BG63">
            <v>3222</v>
          </cell>
          <cell r="BH63">
            <v>3222</v>
          </cell>
          <cell r="BI63">
            <v>3222</v>
          </cell>
          <cell r="BJ63">
            <v>3222</v>
          </cell>
          <cell r="BK63">
            <v>3222</v>
          </cell>
          <cell r="BL63">
            <v>3222</v>
          </cell>
          <cell r="BM63">
            <v>3222</v>
          </cell>
          <cell r="BN63">
            <v>3222</v>
          </cell>
          <cell r="BO63">
            <v>3222</v>
          </cell>
          <cell r="BP63">
            <v>3222</v>
          </cell>
          <cell r="BQ63">
            <v>3222</v>
          </cell>
          <cell r="BR63">
            <v>3222</v>
          </cell>
          <cell r="BS63">
            <v>3222</v>
          </cell>
          <cell r="BT63">
            <v>3222</v>
          </cell>
          <cell r="BU63">
            <v>3222</v>
          </cell>
          <cell r="BV63">
            <v>3222</v>
          </cell>
          <cell r="BW63">
            <v>3222</v>
          </cell>
          <cell r="BX63">
            <v>3222</v>
          </cell>
          <cell r="BY63">
            <v>3222</v>
          </cell>
          <cell r="BZ63">
            <v>3222</v>
          </cell>
          <cell r="CA63">
            <v>3222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</row>
        <row r="64">
          <cell r="A64">
            <v>359</v>
          </cell>
          <cell r="B64">
            <v>-49400</v>
          </cell>
          <cell r="C64">
            <v>-49400</v>
          </cell>
          <cell r="D64">
            <v>-49400</v>
          </cell>
          <cell r="E64">
            <v>-49400</v>
          </cell>
          <cell r="F64">
            <v>-49400</v>
          </cell>
          <cell r="G64">
            <v>-49400</v>
          </cell>
          <cell r="H64">
            <v>-49400</v>
          </cell>
          <cell r="I64">
            <v>-49400</v>
          </cell>
          <cell r="J64">
            <v>-49400</v>
          </cell>
          <cell r="K64">
            <v>-49400</v>
          </cell>
          <cell r="L64">
            <v>-49400</v>
          </cell>
          <cell r="M64">
            <v>-49400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</row>
        <row r="65">
          <cell r="A65">
            <v>365</v>
          </cell>
          <cell r="B65">
            <v>30071.998</v>
          </cell>
          <cell r="C65">
            <v>30071.998</v>
          </cell>
          <cell r="D65">
            <v>30071.998</v>
          </cell>
          <cell r="E65">
            <v>30071.998</v>
          </cell>
          <cell r="F65">
            <v>30071.998</v>
          </cell>
          <cell r="G65">
            <v>30071.998</v>
          </cell>
          <cell r="H65">
            <v>30071.998</v>
          </cell>
          <cell r="I65">
            <v>30071.998</v>
          </cell>
          <cell r="J65">
            <v>30071.998</v>
          </cell>
          <cell r="K65">
            <v>30071.998</v>
          </cell>
          <cell r="L65">
            <v>30071.998</v>
          </cell>
          <cell r="M65">
            <v>30071.998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</row>
        <row r="66">
          <cell r="A66">
            <v>372</v>
          </cell>
          <cell r="B66">
            <v>161250</v>
          </cell>
          <cell r="C66">
            <v>161250</v>
          </cell>
          <cell r="D66">
            <v>161250</v>
          </cell>
          <cell r="E66">
            <v>161250</v>
          </cell>
          <cell r="F66">
            <v>161250</v>
          </cell>
          <cell r="G66">
            <v>161250</v>
          </cell>
          <cell r="H66">
            <v>161250</v>
          </cell>
          <cell r="I66">
            <v>161250</v>
          </cell>
          <cell r="J66">
            <v>161250</v>
          </cell>
          <cell r="K66">
            <v>161250</v>
          </cell>
          <cell r="L66">
            <v>161250</v>
          </cell>
          <cell r="M66">
            <v>161250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</row>
        <row r="67">
          <cell r="A67">
            <v>378</v>
          </cell>
          <cell r="B67">
            <v>2625</v>
          </cell>
          <cell r="C67">
            <v>2625</v>
          </cell>
          <cell r="D67">
            <v>2625</v>
          </cell>
          <cell r="E67">
            <v>2625</v>
          </cell>
          <cell r="F67">
            <v>2625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-49400</v>
          </cell>
          <cell r="O67">
            <v>-49400</v>
          </cell>
          <cell r="P67">
            <v>-49400</v>
          </cell>
          <cell r="Q67">
            <v>-49400</v>
          </cell>
          <cell r="R67">
            <v>-49400</v>
          </cell>
          <cell r="S67">
            <v>-49400</v>
          </cell>
          <cell r="T67">
            <v>-49400</v>
          </cell>
          <cell r="U67">
            <v>-49400</v>
          </cell>
          <cell r="V67">
            <v>-49400</v>
          </cell>
          <cell r="W67">
            <v>-49400</v>
          </cell>
          <cell r="X67">
            <v>-49400</v>
          </cell>
          <cell r="Y67">
            <v>-49400</v>
          </cell>
          <cell r="Z67">
            <v>-49400</v>
          </cell>
          <cell r="AA67">
            <v>-49400</v>
          </cell>
          <cell r="AB67">
            <v>-49400</v>
          </cell>
          <cell r="AC67">
            <v>-49400</v>
          </cell>
          <cell r="AD67">
            <v>-49400</v>
          </cell>
          <cell r="AE67">
            <v>-49400</v>
          </cell>
          <cell r="AF67">
            <v>-49400</v>
          </cell>
          <cell r="AG67">
            <v>-49400</v>
          </cell>
          <cell r="AH67">
            <v>-49400</v>
          </cell>
          <cell r="AI67">
            <v>-49400</v>
          </cell>
          <cell r="AJ67">
            <v>-49400</v>
          </cell>
          <cell r="AK67">
            <v>-49400</v>
          </cell>
          <cell r="AL67">
            <v>-49400</v>
          </cell>
          <cell r="AM67">
            <v>-49400</v>
          </cell>
          <cell r="AN67">
            <v>-49400</v>
          </cell>
          <cell r="AO67">
            <v>-49400</v>
          </cell>
          <cell r="AP67">
            <v>-49400</v>
          </cell>
          <cell r="AQ67">
            <v>-49400</v>
          </cell>
          <cell r="AR67">
            <v>-49400</v>
          </cell>
          <cell r="AS67">
            <v>-49400</v>
          </cell>
          <cell r="AT67">
            <v>-49400</v>
          </cell>
          <cell r="AU67">
            <v>-49400</v>
          </cell>
          <cell r="AV67">
            <v>-49400</v>
          </cell>
          <cell r="AW67">
            <v>-49400</v>
          </cell>
          <cell r="AX67">
            <v>-49400</v>
          </cell>
          <cell r="AY67">
            <v>-49400</v>
          </cell>
          <cell r="AZ67">
            <v>-49400</v>
          </cell>
          <cell r="BA67">
            <v>-49400</v>
          </cell>
          <cell r="BB67">
            <v>-49400</v>
          </cell>
          <cell r="BC67">
            <v>-49400</v>
          </cell>
          <cell r="BD67">
            <v>-49400</v>
          </cell>
          <cell r="BE67">
            <v>-49400</v>
          </cell>
          <cell r="BF67">
            <v>-49400</v>
          </cell>
          <cell r="BG67">
            <v>-49400</v>
          </cell>
          <cell r="BH67">
            <v>-49400</v>
          </cell>
          <cell r="BI67">
            <v>-49400</v>
          </cell>
          <cell r="BJ67">
            <v>-49400</v>
          </cell>
          <cell r="BK67">
            <v>-49400</v>
          </cell>
          <cell r="BL67">
            <v>-49400</v>
          </cell>
          <cell r="BM67">
            <v>-49400</v>
          </cell>
          <cell r="BN67">
            <v>-49400</v>
          </cell>
          <cell r="BO67">
            <v>-49400</v>
          </cell>
          <cell r="BP67">
            <v>-49400</v>
          </cell>
          <cell r="BQ67">
            <v>-49400</v>
          </cell>
          <cell r="BR67">
            <v>-49400</v>
          </cell>
          <cell r="BS67">
            <v>-49400</v>
          </cell>
          <cell r="BT67">
            <v>-49400</v>
          </cell>
          <cell r="BU67">
            <v>-49400</v>
          </cell>
          <cell r="BV67">
            <v>-75100.009999999995</v>
          </cell>
          <cell r="BW67">
            <v>-75100.009999999995</v>
          </cell>
          <cell r="BX67">
            <v>-75100.009999999995</v>
          </cell>
          <cell r="BY67">
            <v>-75100.009999999995</v>
          </cell>
          <cell r="BZ67">
            <v>-75100.009999999995</v>
          </cell>
          <cell r="CA67">
            <v>-75100.009999999995</v>
          </cell>
          <cell r="CB67">
            <v>-75100.009999999995</v>
          </cell>
          <cell r="CC67">
            <v>-75100.009999999995</v>
          </cell>
          <cell r="CD67">
            <v>-75100.009999999995</v>
          </cell>
          <cell r="CE67">
            <v>-75100.009999999995</v>
          </cell>
          <cell r="CF67">
            <v>-75100.009999999995</v>
          </cell>
          <cell r="CG67">
            <v>-75100.009999999995</v>
          </cell>
          <cell r="CH67">
            <v>-77300</v>
          </cell>
          <cell r="CI67">
            <v>-77300</v>
          </cell>
          <cell r="CJ67">
            <v>-77300</v>
          </cell>
          <cell r="CK67">
            <v>-77300</v>
          </cell>
          <cell r="CL67">
            <v>-77300</v>
          </cell>
          <cell r="CM67">
            <v>-77300</v>
          </cell>
          <cell r="CN67">
            <v>-77300</v>
          </cell>
          <cell r="CO67">
            <v>-77300</v>
          </cell>
          <cell r="CP67">
            <v>-77300</v>
          </cell>
          <cell r="CQ67">
            <v>-77300</v>
          </cell>
          <cell r="CR67">
            <v>-77300</v>
          </cell>
          <cell r="CS67">
            <v>-77300</v>
          </cell>
          <cell r="CT67">
            <v>-79600</v>
          </cell>
          <cell r="CU67">
            <v>-79600</v>
          </cell>
          <cell r="CV67">
            <v>-79600</v>
          </cell>
          <cell r="CW67">
            <v>-79600</v>
          </cell>
          <cell r="CX67">
            <v>-79600</v>
          </cell>
          <cell r="CY67">
            <v>-79600</v>
          </cell>
          <cell r="CZ67">
            <v>-79600</v>
          </cell>
          <cell r="DA67">
            <v>-79600</v>
          </cell>
          <cell r="DB67">
            <v>-79600</v>
          </cell>
          <cell r="DC67">
            <v>-79600</v>
          </cell>
          <cell r="DD67">
            <v>-79600</v>
          </cell>
          <cell r="DE67">
            <v>-79600</v>
          </cell>
          <cell r="DF67">
            <v>-81899.990000000005</v>
          </cell>
          <cell r="DG67">
            <v>-81899.990000000005</v>
          </cell>
          <cell r="DH67">
            <v>-81899.990000000005</v>
          </cell>
          <cell r="DI67">
            <v>-81899.990000000005</v>
          </cell>
          <cell r="DJ67">
            <v>-81899.990000000005</v>
          </cell>
          <cell r="DK67">
            <v>-81899.990000000005</v>
          </cell>
          <cell r="DL67">
            <v>-81899.990000000005</v>
          </cell>
          <cell r="DM67">
            <v>-81899.990000000005</v>
          </cell>
          <cell r="DN67">
            <v>-81899.990000000005</v>
          </cell>
          <cell r="DO67">
            <v>-81899.990000000005</v>
          </cell>
          <cell r="DP67">
            <v>-81899.990000000005</v>
          </cell>
          <cell r="DQ67">
            <v>-81899.990000000005</v>
          </cell>
        </row>
        <row r="68">
          <cell r="A68">
            <v>380</v>
          </cell>
          <cell r="B68">
            <v>-3921500</v>
          </cell>
          <cell r="C68">
            <v>-3921500</v>
          </cell>
          <cell r="D68">
            <v>-3921500</v>
          </cell>
          <cell r="E68">
            <v>-3921500</v>
          </cell>
          <cell r="F68">
            <v>-3921500</v>
          </cell>
          <cell r="G68">
            <v>-3921500</v>
          </cell>
          <cell r="H68">
            <v>-3921500</v>
          </cell>
          <cell r="I68">
            <v>-3921500</v>
          </cell>
          <cell r="J68">
            <v>-3921500</v>
          </cell>
          <cell r="K68">
            <v>-3921500</v>
          </cell>
          <cell r="L68">
            <v>-3921500</v>
          </cell>
          <cell r="M68">
            <v>-3921500</v>
          </cell>
          <cell r="N68">
            <v>30071.998</v>
          </cell>
          <cell r="O68">
            <v>30071.998</v>
          </cell>
          <cell r="P68">
            <v>30071.998</v>
          </cell>
          <cell r="Q68">
            <v>30071.998</v>
          </cell>
          <cell r="R68">
            <v>30071.998</v>
          </cell>
          <cell r="S68">
            <v>30071.998</v>
          </cell>
          <cell r="T68">
            <v>30071.998</v>
          </cell>
          <cell r="U68">
            <v>30071.998</v>
          </cell>
          <cell r="V68">
            <v>30071.998</v>
          </cell>
          <cell r="W68">
            <v>30071.998</v>
          </cell>
          <cell r="X68">
            <v>30071.998</v>
          </cell>
          <cell r="Y68">
            <v>30071.998</v>
          </cell>
          <cell r="Z68">
            <v>30071.998</v>
          </cell>
          <cell r="AA68">
            <v>30071.998</v>
          </cell>
          <cell r="AB68">
            <v>30071.998</v>
          </cell>
          <cell r="AC68">
            <v>30071.998</v>
          </cell>
          <cell r="AD68">
            <v>30071.998</v>
          </cell>
          <cell r="AE68">
            <v>30071.998</v>
          </cell>
          <cell r="AF68">
            <v>30071.998</v>
          </cell>
          <cell r="AG68">
            <v>30071.998</v>
          </cell>
          <cell r="AH68">
            <v>30071.998</v>
          </cell>
          <cell r="AI68">
            <v>30071.998</v>
          </cell>
          <cell r="AJ68">
            <v>30071.998</v>
          </cell>
          <cell r="AK68">
            <v>30071.998</v>
          </cell>
          <cell r="AL68">
            <v>30071.998</v>
          </cell>
          <cell r="AM68">
            <v>30071.998</v>
          </cell>
          <cell r="AN68">
            <v>30071.998</v>
          </cell>
          <cell r="AO68">
            <v>30071.998</v>
          </cell>
          <cell r="AP68">
            <v>30071.998</v>
          </cell>
          <cell r="AQ68">
            <v>30071.998</v>
          </cell>
          <cell r="AR68">
            <v>30071.998</v>
          </cell>
          <cell r="AS68">
            <v>30071.998</v>
          </cell>
          <cell r="AT68">
            <v>30071.998</v>
          </cell>
          <cell r="AU68">
            <v>30071.998</v>
          </cell>
          <cell r="AV68">
            <v>30071.998</v>
          </cell>
          <cell r="AW68">
            <v>30071.998</v>
          </cell>
          <cell r="AX68">
            <v>30071.998</v>
          </cell>
          <cell r="AY68">
            <v>30071.998</v>
          </cell>
          <cell r="AZ68">
            <v>30071.998</v>
          </cell>
          <cell r="BA68">
            <v>30071.998</v>
          </cell>
          <cell r="BB68">
            <v>30071.998</v>
          </cell>
          <cell r="BC68">
            <v>30071.998</v>
          </cell>
          <cell r="BD68">
            <v>30071.998</v>
          </cell>
          <cell r="BE68">
            <v>30071.998</v>
          </cell>
          <cell r="BF68">
            <v>30071.998</v>
          </cell>
          <cell r="BG68">
            <v>30071.998</v>
          </cell>
          <cell r="BH68">
            <v>30071.998</v>
          </cell>
          <cell r="BI68">
            <v>30071.998</v>
          </cell>
          <cell r="BJ68">
            <v>30071.998</v>
          </cell>
          <cell r="BK68">
            <v>30071.998</v>
          </cell>
          <cell r="BL68">
            <v>30071.998</v>
          </cell>
          <cell r="BM68">
            <v>30071.998</v>
          </cell>
          <cell r="BN68">
            <v>30071.998</v>
          </cell>
          <cell r="BO68">
            <v>30071.998</v>
          </cell>
          <cell r="BP68">
            <v>30071.998</v>
          </cell>
          <cell r="BQ68">
            <v>30071.998</v>
          </cell>
          <cell r="BR68">
            <v>30071.998</v>
          </cell>
          <cell r="BS68">
            <v>30071.998</v>
          </cell>
          <cell r="BT68">
            <v>30071.998</v>
          </cell>
          <cell r="BU68">
            <v>30071.998</v>
          </cell>
          <cell r="BV68">
            <v>30071.998</v>
          </cell>
          <cell r="BW68">
            <v>30071.998</v>
          </cell>
          <cell r="BX68">
            <v>30071.998</v>
          </cell>
          <cell r="BY68">
            <v>30071.998</v>
          </cell>
          <cell r="BZ68">
            <v>30071.998</v>
          </cell>
          <cell r="CA68">
            <v>30071.998</v>
          </cell>
          <cell r="CB68">
            <v>30071.998</v>
          </cell>
          <cell r="CC68">
            <v>30071.998</v>
          </cell>
          <cell r="CD68">
            <v>30071.998</v>
          </cell>
          <cell r="CE68">
            <v>30071.998</v>
          </cell>
          <cell r="CF68">
            <v>30071.998</v>
          </cell>
          <cell r="CG68">
            <v>30071.998</v>
          </cell>
          <cell r="CH68">
            <v>30071.998</v>
          </cell>
          <cell r="CI68">
            <v>30071.998</v>
          </cell>
          <cell r="CJ68">
            <v>30071.998</v>
          </cell>
          <cell r="CK68">
            <v>30071.998</v>
          </cell>
          <cell r="CL68">
            <v>30071.998</v>
          </cell>
          <cell r="CM68">
            <v>30071.998</v>
          </cell>
          <cell r="CN68">
            <v>30071.998</v>
          </cell>
          <cell r="CO68">
            <v>30071.998</v>
          </cell>
          <cell r="CP68">
            <v>30071.998</v>
          </cell>
          <cell r="CQ68">
            <v>30071.998</v>
          </cell>
          <cell r="CR68">
            <v>30071.998</v>
          </cell>
          <cell r="CS68">
            <v>30071.998</v>
          </cell>
          <cell r="CT68">
            <v>30071.998</v>
          </cell>
          <cell r="CU68">
            <v>30071.998</v>
          </cell>
          <cell r="CV68">
            <v>30071.998</v>
          </cell>
          <cell r="CW68">
            <v>30071.998</v>
          </cell>
          <cell r="CX68">
            <v>30071.998</v>
          </cell>
          <cell r="CY68">
            <v>30071.998</v>
          </cell>
          <cell r="CZ68">
            <v>30071.998</v>
          </cell>
          <cell r="DA68">
            <v>30071.998</v>
          </cell>
          <cell r="DB68">
            <v>30071.998</v>
          </cell>
          <cell r="DC68">
            <v>30071.998</v>
          </cell>
          <cell r="DD68">
            <v>30071.998</v>
          </cell>
          <cell r="DE68">
            <v>30071.998</v>
          </cell>
          <cell r="DF68">
            <v>30071.998</v>
          </cell>
          <cell r="DG68">
            <v>30071.998</v>
          </cell>
          <cell r="DH68">
            <v>30071.998</v>
          </cell>
          <cell r="DI68">
            <v>30071.998</v>
          </cell>
          <cell r="DJ68">
            <v>30071.998</v>
          </cell>
          <cell r="DK68">
            <v>30071.998</v>
          </cell>
          <cell r="DL68">
            <v>30071.998</v>
          </cell>
          <cell r="DM68">
            <v>30071.998</v>
          </cell>
          <cell r="DN68">
            <v>30071.998</v>
          </cell>
          <cell r="DO68">
            <v>30071.998</v>
          </cell>
          <cell r="DP68">
            <v>30071.998</v>
          </cell>
          <cell r="DQ68">
            <v>30071.998</v>
          </cell>
        </row>
        <row r="69">
          <cell r="A69">
            <v>413</v>
          </cell>
          <cell r="B69">
            <v>-266625</v>
          </cell>
          <cell r="C69">
            <v>-266625</v>
          </cell>
          <cell r="D69">
            <v>-266625</v>
          </cell>
          <cell r="E69">
            <v>-266625</v>
          </cell>
          <cell r="F69">
            <v>-266625</v>
          </cell>
          <cell r="G69">
            <v>-266625</v>
          </cell>
          <cell r="H69">
            <v>-266625</v>
          </cell>
          <cell r="I69">
            <v>-266625</v>
          </cell>
          <cell r="J69">
            <v>-266625</v>
          </cell>
          <cell r="K69">
            <v>-266625</v>
          </cell>
          <cell r="L69">
            <v>-266625</v>
          </cell>
          <cell r="M69">
            <v>-266625</v>
          </cell>
          <cell r="N69">
            <v>161250</v>
          </cell>
          <cell r="O69">
            <v>161250</v>
          </cell>
          <cell r="P69">
            <v>161250</v>
          </cell>
          <cell r="Q69">
            <v>161250</v>
          </cell>
          <cell r="R69">
            <v>161250</v>
          </cell>
          <cell r="S69">
            <v>161250</v>
          </cell>
          <cell r="T69">
            <v>161250</v>
          </cell>
          <cell r="U69">
            <v>161250</v>
          </cell>
          <cell r="V69">
            <v>161250</v>
          </cell>
          <cell r="W69">
            <v>161250</v>
          </cell>
          <cell r="X69">
            <v>161250</v>
          </cell>
          <cell r="Y69">
            <v>161250</v>
          </cell>
          <cell r="Z69">
            <v>161250</v>
          </cell>
          <cell r="AA69">
            <v>161250</v>
          </cell>
          <cell r="AB69">
            <v>161250</v>
          </cell>
          <cell r="AC69">
            <v>161250</v>
          </cell>
          <cell r="AD69">
            <v>161250</v>
          </cell>
          <cell r="AE69">
            <v>161250</v>
          </cell>
          <cell r="AF69">
            <v>161250</v>
          </cell>
          <cell r="AG69">
            <v>161250</v>
          </cell>
          <cell r="AH69">
            <v>161250</v>
          </cell>
          <cell r="AI69">
            <v>161250</v>
          </cell>
          <cell r="AJ69">
            <v>161250</v>
          </cell>
          <cell r="AK69">
            <v>161250</v>
          </cell>
          <cell r="AL69">
            <v>161250</v>
          </cell>
          <cell r="AM69">
            <v>161250</v>
          </cell>
          <cell r="AN69">
            <v>161250</v>
          </cell>
          <cell r="AO69">
            <v>161250</v>
          </cell>
          <cell r="AP69">
            <v>161250</v>
          </cell>
          <cell r="AQ69">
            <v>161250</v>
          </cell>
          <cell r="AR69">
            <v>161250</v>
          </cell>
          <cell r="AS69">
            <v>161250</v>
          </cell>
          <cell r="AT69">
            <v>161250</v>
          </cell>
          <cell r="AU69">
            <v>161250</v>
          </cell>
          <cell r="AV69">
            <v>161250</v>
          </cell>
          <cell r="AW69">
            <v>161250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</row>
        <row r="70">
          <cell r="A70">
            <v>459</v>
          </cell>
          <cell r="B70">
            <v>65331.75</v>
          </cell>
          <cell r="C70">
            <v>65331.75</v>
          </cell>
          <cell r="D70">
            <v>65331.75</v>
          </cell>
          <cell r="E70">
            <v>65331.75</v>
          </cell>
          <cell r="F70">
            <v>65331.75</v>
          </cell>
          <cell r="G70">
            <v>65331.75</v>
          </cell>
          <cell r="H70">
            <v>65331.75</v>
          </cell>
          <cell r="I70">
            <v>65331.75</v>
          </cell>
          <cell r="J70">
            <v>78190</v>
          </cell>
          <cell r="K70">
            <v>78190</v>
          </cell>
          <cell r="L70">
            <v>78190</v>
          </cell>
          <cell r="M70">
            <v>78190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</row>
        <row r="71">
          <cell r="A71">
            <v>460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-3921500</v>
          </cell>
          <cell r="O71">
            <v>-3921500</v>
          </cell>
          <cell r="P71">
            <v>-3921500</v>
          </cell>
          <cell r="Q71">
            <v>-3921500</v>
          </cell>
          <cell r="R71">
            <v>-3921500</v>
          </cell>
          <cell r="S71">
            <v>-3921500</v>
          </cell>
          <cell r="T71">
            <v>-3921500</v>
          </cell>
          <cell r="U71">
            <v>-3921500</v>
          </cell>
          <cell r="V71">
            <v>-3921500</v>
          </cell>
          <cell r="W71">
            <v>-3921500</v>
          </cell>
          <cell r="X71">
            <v>-3921500</v>
          </cell>
          <cell r="Y71">
            <v>-3921500</v>
          </cell>
          <cell r="Z71">
            <v>-4209000</v>
          </cell>
          <cell r="AA71">
            <v>-4209000</v>
          </cell>
          <cell r="AB71">
            <v>-4209000</v>
          </cell>
          <cell r="AC71">
            <v>-4209000</v>
          </cell>
          <cell r="AD71">
            <v>-4209000</v>
          </cell>
          <cell r="AE71">
            <v>-4209000</v>
          </cell>
          <cell r="AF71">
            <v>-4209000</v>
          </cell>
          <cell r="AG71">
            <v>-4209000</v>
          </cell>
          <cell r="AH71">
            <v>-4209000</v>
          </cell>
          <cell r="AI71">
            <v>-4209000</v>
          </cell>
          <cell r="AJ71">
            <v>-4209000</v>
          </cell>
          <cell r="AK71">
            <v>-4209000</v>
          </cell>
          <cell r="AL71">
            <v>-4209000</v>
          </cell>
          <cell r="AM71">
            <v>-4209000</v>
          </cell>
          <cell r="AN71">
            <v>-4209000</v>
          </cell>
          <cell r="AO71">
            <v>-4209000</v>
          </cell>
          <cell r="AP71">
            <v>-4209000</v>
          </cell>
          <cell r="AQ71">
            <v>-4209000</v>
          </cell>
          <cell r="AR71">
            <v>-4209000</v>
          </cell>
          <cell r="AS71">
            <v>-4209000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</row>
        <row r="72">
          <cell r="A72">
            <v>470</v>
          </cell>
          <cell r="B72">
            <v>-1619.01</v>
          </cell>
          <cell r="C72">
            <v>-1392.82</v>
          </cell>
          <cell r="D72">
            <v>-1174.43</v>
          </cell>
          <cell r="E72">
            <v>-1494.43</v>
          </cell>
          <cell r="F72">
            <v>-984.17</v>
          </cell>
          <cell r="G72">
            <v>-1243.69</v>
          </cell>
          <cell r="H72">
            <v>-1252.53</v>
          </cell>
          <cell r="I72">
            <v>-1213.3</v>
          </cell>
          <cell r="J72">
            <v>-1030.3010000000002</v>
          </cell>
          <cell r="K72">
            <v>-1030.3010000000002</v>
          </cell>
          <cell r="L72">
            <v>-1030.3010000000002</v>
          </cell>
          <cell r="M72">
            <v>-1030.3010000000002</v>
          </cell>
          <cell r="N72">
            <v>-266625</v>
          </cell>
          <cell r="O72">
            <v>-266625</v>
          </cell>
          <cell r="P72">
            <v>-266625</v>
          </cell>
          <cell r="Q72">
            <v>-266625</v>
          </cell>
          <cell r="R72">
            <v>-266625</v>
          </cell>
          <cell r="S72">
            <v>-266625</v>
          </cell>
          <cell r="T72">
            <v>-266625</v>
          </cell>
          <cell r="U72">
            <v>-266625</v>
          </cell>
          <cell r="V72">
            <v>-266625</v>
          </cell>
          <cell r="W72">
            <v>-266625</v>
          </cell>
          <cell r="X72">
            <v>-266625</v>
          </cell>
          <cell r="Y72">
            <v>-266625</v>
          </cell>
          <cell r="Z72">
            <v>-266625</v>
          </cell>
          <cell r="AA72">
            <v>-266625</v>
          </cell>
          <cell r="AB72">
            <v>-266625</v>
          </cell>
          <cell r="AC72">
            <v>-266625</v>
          </cell>
          <cell r="AD72">
            <v>-266625</v>
          </cell>
          <cell r="AE72">
            <v>-266625</v>
          </cell>
          <cell r="AF72">
            <v>-266625</v>
          </cell>
          <cell r="AG72">
            <v>-266625</v>
          </cell>
          <cell r="AH72">
            <v>-266625</v>
          </cell>
          <cell r="AI72">
            <v>-266625</v>
          </cell>
          <cell r="AJ72">
            <v>-266625</v>
          </cell>
          <cell r="AK72">
            <v>-266625</v>
          </cell>
          <cell r="AL72">
            <v>-266625</v>
          </cell>
          <cell r="AM72">
            <v>-266625</v>
          </cell>
          <cell r="AN72">
            <v>-266625</v>
          </cell>
          <cell r="AO72">
            <v>-266625</v>
          </cell>
          <cell r="AP72">
            <v>-266625</v>
          </cell>
          <cell r="AQ72">
            <v>-266625</v>
          </cell>
          <cell r="AR72">
            <v>-266625</v>
          </cell>
          <cell r="AS72">
            <v>-266625</v>
          </cell>
          <cell r="AT72">
            <v>-266625</v>
          </cell>
          <cell r="AU72">
            <v>-266625</v>
          </cell>
          <cell r="AV72">
            <v>-266625</v>
          </cell>
          <cell r="AW72">
            <v>-266625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</row>
        <row r="73">
          <cell r="A73">
            <v>475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</row>
        <row r="74">
          <cell r="A74">
            <v>518</v>
          </cell>
          <cell r="B74">
            <v>-904430.53</v>
          </cell>
          <cell r="C74">
            <v>-878175.49</v>
          </cell>
          <cell r="D74">
            <v>-875087.23</v>
          </cell>
          <cell r="E74">
            <v>-1149315.95</v>
          </cell>
          <cell r="F74">
            <v>-1189845.02</v>
          </cell>
          <cell r="G74">
            <v>-982596.29</v>
          </cell>
          <cell r="H74">
            <v>-1163665.19</v>
          </cell>
          <cell r="I74">
            <v>-988537.65</v>
          </cell>
          <cell r="J74">
            <v>-980484.68</v>
          </cell>
          <cell r="K74">
            <v>-1023701.48</v>
          </cell>
          <cell r="L74">
            <v>-1067386.25</v>
          </cell>
          <cell r="M74">
            <v>-1149285.51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</row>
        <row r="75">
          <cell r="A75">
            <v>519</v>
          </cell>
          <cell r="B75">
            <v>658359</v>
          </cell>
          <cell r="C75">
            <v>658359</v>
          </cell>
          <cell r="D75">
            <v>658359</v>
          </cell>
          <cell r="E75">
            <v>658359</v>
          </cell>
          <cell r="F75">
            <v>658359</v>
          </cell>
          <cell r="G75">
            <v>939111.98</v>
          </cell>
          <cell r="H75">
            <v>697391.15</v>
          </cell>
          <cell r="I75">
            <v>697391.15</v>
          </cell>
          <cell r="J75">
            <v>697391.15</v>
          </cell>
          <cell r="K75">
            <v>697391.15</v>
          </cell>
          <cell r="L75">
            <v>697391.15</v>
          </cell>
          <cell r="M75">
            <v>697391.15</v>
          </cell>
          <cell r="N75">
            <v>-1030.3010000000002</v>
          </cell>
          <cell r="O75">
            <v>-1030.3010000000002</v>
          </cell>
          <cell r="P75">
            <v>-1030.3010000000002</v>
          </cell>
          <cell r="Q75">
            <v>-1040.6040100000002</v>
          </cell>
          <cell r="R75">
            <v>-1040.6040100000002</v>
          </cell>
          <cell r="S75">
            <v>-1040.6040100000002</v>
          </cell>
          <cell r="T75">
            <v>-1040.6040100000002</v>
          </cell>
          <cell r="U75">
            <v>-1040.6040100000002</v>
          </cell>
          <cell r="V75">
            <v>-1040.6040100000002</v>
          </cell>
          <cell r="W75">
            <v>-1040.6040100000002</v>
          </cell>
          <cell r="X75">
            <v>-1040.6040100000002</v>
          </cell>
          <cell r="Y75">
            <v>-1040.6040100000002</v>
          </cell>
          <cell r="Z75">
            <v>-1040.6040100000002</v>
          </cell>
          <cell r="AA75">
            <v>-1040.6040100000002</v>
          </cell>
          <cell r="AB75">
            <v>-1040.6040100000002</v>
          </cell>
          <cell r="AC75">
            <v>-1051.0100501000004</v>
          </cell>
          <cell r="AD75">
            <v>-1051.0100501000004</v>
          </cell>
          <cell r="AE75">
            <v>-1051.0100501000004</v>
          </cell>
          <cell r="AF75">
            <v>-1051.0100501000004</v>
          </cell>
          <cell r="AG75">
            <v>-1051.0100501000004</v>
          </cell>
          <cell r="AH75">
            <v>-1051.0100501000004</v>
          </cell>
          <cell r="AI75">
            <v>-1051.0100501000004</v>
          </cell>
          <cell r="AJ75">
            <v>-1051.0100501000004</v>
          </cell>
          <cell r="AK75">
            <v>-1051.0100501000004</v>
          </cell>
          <cell r="AL75">
            <v>-1051.0100501000004</v>
          </cell>
          <cell r="AM75">
            <v>-1051.0100501000004</v>
          </cell>
          <cell r="AN75">
            <v>-1051.0100501000004</v>
          </cell>
          <cell r="AO75">
            <v>-1061.5201506010003</v>
          </cell>
          <cell r="AP75">
            <v>-1061.5201506010003</v>
          </cell>
          <cell r="AQ75">
            <v>-1061.5201506010003</v>
          </cell>
          <cell r="AR75">
            <v>-1061.5201506010003</v>
          </cell>
          <cell r="AS75">
            <v>-1061.5201506010003</v>
          </cell>
          <cell r="AT75">
            <v>-1061.5201506010003</v>
          </cell>
          <cell r="AU75">
            <v>-1061.5201506010003</v>
          </cell>
          <cell r="AV75">
            <v>-1061.5201506010003</v>
          </cell>
          <cell r="AW75">
            <v>-1061.5201506010003</v>
          </cell>
          <cell r="AX75">
            <v>-1061.5201506010003</v>
          </cell>
          <cell r="AY75">
            <v>-1061.5201506010003</v>
          </cell>
          <cell r="AZ75">
            <v>-1061.5201506010003</v>
          </cell>
          <cell r="BA75">
            <v>-1072.1353521070102</v>
          </cell>
          <cell r="BB75">
            <v>-1072.1353521070102</v>
          </cell>
          <cell r="BC75">
            <v>-1072.1353521070102</v>
          </cell>
          <cell r="BD75">
            <v>-1072.1353521070102</v>
          </cell>
          <cell r="BE75">
            <v>-1072.1353521070102</v>
          </cell>
          <cell r="BF75">
            <v>-1072.1353521070102</v>
          </cell>
          <cell r="BG75">
            <v>-1072.1353521070102</v>
          </cell>
          <cell r="BH75">
            <v>-1072.1353521070102</v>
          </cell>
          <cell r="BI75">
            <v>-1072.1353521070102</v>
          </cell>
          <cell r="BJ75">
            <v>-1072.1353521070102</v>
          </cell>
          <cell r="BK75">
            <v>-1072.1353521070102</v>
          </cell>
          <cell r="BL75">
            <v>-1072.1353521070102</v>
          </cell>
          <cell r="BM75">
            <v>-1082.8567056280804</v>
          </cell>
          <cell r="BN75">
            <v>-1082.8567056280804</v>
          </cell>
          <cell r="BO75">
            <v>-1082.8567056280804</v>
          </cell>
          <cell r="BP75">
            <v>-1082.8567056280804</v>
          </cell>
          <cell r="BQ75">
            <v>-1082.8567056280804</v>
          </cell>
          <cell r="BR75">
            <v>-1082.8567056280804</v>
          </cell>
          <cell r="BS75">
            <v>-1082.8567056280804</v>
          </cell>
          <cell r="BT75">
            <v>-1082.8567056280804</v>
          </cell>
          <cell r="BU75">
            <v>-1082.8567056280804</v>
          </cell>
          <cell r="BV75">
            <v>-1082.8567056280804</v>
          </cell>
          <cell r="BW75">
            <v>-1082.8567056280804</v>
          </cell>
          <cell r="BX75">
            <v>-1082.8567056280804</v>
          </cell>
          <cell r="BY75">
            <v>-1093.6852726843613</v>
          </cell>
          <cell r="BZ75">
            <v>-1093.6852726843613</v>
          </cell>
          <cell r="CA75">
            <v>-1093.6852726843613</v>
          </cell>
          <cell r="CB75">
            <v>-1093.6852726843613</v>
          </cell>
          <cell r="CC75">
            <v>-1093.6852726843613</v>
          </cell>
          <cell r="CD75">
            <v>-1093.6852726843613</v>
          </cell>
          <cell r="CE75">
            <v>-1093.6852726843613</v>
          </cell>
          <cell r="CF75">
            <v>-1093.6852726843613</v>
          </cell>
          <cell r="CG75">
            <v>-1093.6852726843613</v>
          </cell>
          <cell r="CH75">
            <v>-1093.6852726843613</v>
          </cell>
          <cell r="CI75">
            <v>-1093.6852726843613</v>
          </cell>
          <cell r="CJ75">
            <v>-1093.6852726843613</v>
          </cell>
          <cell r="CK75">
            <v>-1104.6221254112049</v>
          </cell>
          <cell r="CL75">
            <v>-1104.6221254112049</v>
          </cell>
          <cell r="CM75">
            <v>-1104.6221254112049</v>
          </cell>
          <cell r="CN75">
            <v>-1104.6221254112049</v>
          </cell>
          <cell r="CO75">
            <v>-1104.6221254112049</v>
          </cell>
          <cell r="CP75">
            <v>-1104.6221254112049</v>
          </cell>
          <cell r="CQ75">
            <v>-1104.6221254112049</v>
          </cell>
          <cell r="CR75">
            <v>-1104.6221254112049</v>
          </cell>
          <cell r="CS75">
            <v>-1104.6221254112049</v>
          </cell>
          <cell r="CT75">
            <v>-1104.6221254112049</v>
          </cell>
          <cell r="CU75">
            <v>-1104.6221254112049</v>
          </cell>
          <cell r="CV75">
            <v>-1104.6221254112049</v>
          </cell>
          <cell r="CW75">
            <v>-1115.6683466653169</v>
          </cell>
          <cell r="CX75">
            <v>-1115.6683466653169</v>
          </cell>
          <cell r="CY75">
            <v>-1115.6683466653169</v>
          </cell>
          <cell r="CZ75">
            <v>-1115.6683466653169</v>
          </cell>
          <cell r="DA75">
            <v>-1115.6683466653169</v>
          </cell>
          <cell r="DB75">
            <v>-1115.6683466653169</v>
          </cell>
          <cell r="DC75">
            <v>-1115.6683466653169</v>
          </cell>
          <cell r="DD75">
            <v>-1115.6683466653169</v>
          </cell>
          <cell r="DE75">
            <v>-1115.6683466653169</v>
          </cell>
          <cell r="DF75">
            <v>-1115.6683466653169</v>
          </cell>
          <cell r="DG75">
            <v>-1115.6683466653169</v>
          </cell>
          <cell r="DH75">
            <v>-1115.6683466653169</v>
          </cell>
          <cell r="DI75">
            <v>-1126.8250301319699</v>
          </cell>
          <cell r="DJ75">
            <v>-1126.8250301319699</v>
          </cell>
          <cell r="DK75">
            <v>-1126.8250301319699</v>
          </cell>
          <cell r="DL75">
            <v>-1126.8250301319699</v>
          </cell>
          <cell r="DM75">
            <v>-1126.8250301319699</v>
          </cell>
          <cell r="DN75">
            <v>-1126.8250301319699</v>
          </cell>
          <cell r="DO75">
            <v>-1126.8250301319699</v>
          </cell>
          <cell r="DP75">
            <v>-1126.8250301319699</v>
          </cell>
          <cell r="DQ75">
            <v>-1126.8250301319699</v>
          </cell>
        </row>
        <row r="76">
          <cell r="A76">
            <v>558</v>
          </cell>
          <cell r="B76">
            <v>-1421000</v>
          </cell>
          <cell r="C76">
            <v>-1421000</v>
          </cell>
          <cell r="D76">
            <v>-1421000</v>
          </cell>
          <cell r="E76">
            <v>-1421000</v>
          </cell>
          <cell r="F76">
            <v>-1421000</v>
          </cell>
          <cell r="G76">
            <v>-1421000</v>
          </cell>
          <cell r="H76">
            <v>-1421000</v>
          </cell>
          <cell r="I76">
            <v>-1421000</v>
          </cell>
          <cell r="J76">
            <v>-1421000</v>
          </cell>
          <cell r="K76">
            <v>-1421000</v>
          </cell>
          <cell r="L76">
            <v>-1421000</v>
          </cell>
          <cell r="M76">
            <v>-1421000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</row>
        <row r="77">
          <cell r="A77">
            <v>563</v>
          </cell>
          <cell r="B77">
            <v>-44</v>
          </cell>
          <cell r="C77">
            <v>-44</v>
          </cell>
          <cell r="D77">
            <v>-44</v>
          </cell>
          <cell r="E77">
            <v>-44</v>
          </cell>
          <cell r="F77">
            <v>-44</v>
          </cell>
          <cell r="G77">
            <v>-44</v>
          </cell>
          <cell r="H77">
            <v>-44</v>
          </cell>
          <cell r="I77">
            <v>-44</v>
          </cell>
          <cell r="J77">
            <v>-46</v>
          </cell>
          <cell r="K77">
            <v>-46</v>
          </cell>
          <cell r="L77">
            <v>-46</v>
          </cell>
          <cell r="M77">
            <v>-44</v>
          </cell>
          <cell r="N77">
            <v>-825479.92259999993</v>
          </cell>
          <cell r="O77">
            <v>-777440.92139999999</v>
          </cell>
          <cell r="P77">
            <v>-836635.06799999985</v>
          </cell>
          <cell r="Q77">
            <v>-1196613.0045</v>
          </cell>
          <cell r="R77">
            <v>-1505943.1503000001</v>
          </cell>
          <cell r="S77">
            <v>-1446568.9649999999</v>
          </cell>
          <cell r="T77">
            <v>-1305150.6725999999</v>
          </cell>
          <cell r="U77">
            <v>-931453.72019999998</v>
          </cell>
          <cell r="V77">
            <v>-869020.91370000003</v>
          </cell>
          <cell r="W77">
            <v>-888025.19400000002</v>
          </cell>
          <cell r="X77">
            <v>-879816.26069999998</v>
          </cell>
          <cell r="Y77">
            <v>-909143.45730000001</v>
          </cell>
          <cell r="Z77">
            <v>-825479.92259999993</v>
          </cell>
          <cell r="AA77">
            <v>-777440.92139999999</v>
          </cell>
          <cell r="AB77">
            <v>-836635.06799999985</v>
          </cell>
          <cell r="AC77">
            <v>-1196613.0045</v>
          </cell>
          <cell r="AD77">
            <v>-1505943.1503000001</v>
          </cell>
          <cell r="AE77">
            <v>-1446568.9649999999</v>
          </cell>
          <cell r="AF77">
            <v>-1305150.6725999999</v>
          </cell>
          <cell r="AG77">
            <v>-931453.72019999998</v>
          </cell>
          <cell r="AH77">
            <v>-869020.91370000003</v>
          </cell>
          <cell r="AI77">
            <v>-888025.19400000002</v>
          </cell>
          <cell r="AJ77">
            <v>-879816.26069999998</v>
          </cell>
          <cell r="AK77">
            <v>-909143.45730000001</v>
          </cell>
          <cell r="AL77">
            <v>-825479.92259999993</v>
          </cell>
          <cell r="AM77">
            <v>-777440.92139999999</v>
          </cell>
          <cell r="AN77">
            <v>-836635.06799999985</v>
          </cell>
          <cell r="AO77">
            <v>-1196613.0045</v>
          </cell>
          <cell r="AP77">
            <v>-1505943.1503000001</v>
          </cell>
          <cell r="AQ77">
            <v>-1446568.9649999999</v>
          </cell>
          <cell r="AR77">
            <v>-1305150.6725999999</v>
          </cell>
          <cell r="AS77">
            <v>-931453.72019999998</v>
          </cell>
          <cell r="AT77">
            <v>-869020.91370000003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</row>
        <row r="78">
          <cell r="A78">
            <v>564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-137.74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1317488.5358276614</v>
          </cell>
          <cell r="AA78">
            <v>1317488.5358276614</v>
          </cell>
          <cell r="AB78">
            <v>1317488.5358276614</v>
          </cell>
          <cell r="AC78">
            <v>1317488.5358276614</v>
          </cell>
          <cell r="AD78">
            <v>1317488.5358276614</v>
          </cell>
          <cell r="AE78">
            <v>1317488.5358276614</v>
          </cell>
          <cell r="AF78">
            <v>1317488.5358276614</v>
          </cell>
          <cell r="AG78">
            <v>1317488.5358276614</v>
          </cell>
          <cell r="AH78">
            <v>1317488.5358276614</v>
          </cell>
          <cell r="AI78">
            <v>1317488.5358276614</v>
          </cell>
          <cell r="AJ78">
            <v>1317488.5358276614</v>
          </cell>
          <cell r="AK78">
            <v>1317488.5358276614</v>
          </cell>
          <cell r="AL78">
            <v>1155698.7188504201</v>
          </cell>
          <cell r="AM78">
            <v>1155698.7188504201</v>
          </cell>
          <cell r="AN78">
            <v>1155698.7188504201</v>
          </cell>
          <cell r="AO78">
            <v>1155698.7188504201</v>
          </cell>
          <cell r="AP78">
            <v>1155698.7188504201</v>
          </cell>
          <cell r="AQ78">
            <v>1155698.7188504201</v>
          </cell>
          <cell r="AR78">
            <v>1155698.7188504201</v>
          </cell>
          <cell r="AS78">
            <v>1155698.7188504201</v>
          </cell>
          <cell r="AT78">
            <v>1155698.7188504201</v>
          </cell>
          <cell r="AU78">
            <v>1155698.7188504201</v>
          </cell>
          <cell r="AV78">
            <v>1155698.7188504201</v>
          </cell>
          <cell r="AW78">
            <v>1155698.7188504201</v>
          </cell>
          <cell r="AX78">
            <v>1014162.9100253256</v>
          </cell>
          <cell r="AY78">
            <v>1014162.9100253256</v>
          </cell>
          <cell r="AZ78">
            <v>1014162.9100253256</v>
          </cell>
          <cell r="BA78">
            <v>1014162.9100253256</v>
          </cell>
          <cell r="BB78">
            <v>1014162.9100253256</v>
          </cell>
          <cell r="BC78">
            <v>1014162.9100253256</v>
          </cell>
          <cell r="BD78">
            <v>1014162.9100253256</v>
          </cell>
          <cell r="BE78">
            <v>1014162.9100253256</v>
          </cell>
          <cell r="BF78">
            <v>1014162.9100253256</v>
          </cell>
          <cell r="BG78">
            <v>1014162.9100253256</v>
          </cell>
          <cell r="BH78">
            <v>1014162.9100253256</v>
          </cell>
          <cell r="BI78">
            <v>1014162.9100253256</v>
          </cell>
          <cell r="BJ78">
            <v>936061.195906932</v>
          </cell>
          <cell r="BK78">
            <v>936061.195906932</v>
          </cell>
          <cell r="BL78">
            <v>936061.195906932</v>
          </cell>
          <cell r="BM78">
            <v>936061.195906932</v>
          </cell>
          <cell r="BN78">
            <v>936061.195906932</v>
          </cell>
          <cell r="BO78">
            <v>936061.195906932</v>
          </cell>
          <cell r="BP78">
            <v>936061.195906932</v>
          </cell>
          <cell r="BQ78">
            <v>936061.195906932</v>
          </cell>
          <cell r="BR78">
            <v>936061.195906932</v>
          </cell>
          <cell r="BS78">
            <v>936061.195906932</v>
          </cell>
          <cell r="BT78">
            <v>936061.195906932</v>
          </cell>
          <cell r="BU78">
            <v>936061.195906932</v>
          </cell>
          <cell r="BV78">
            <v>925262.68556963839</v>
          </cell>
          <cell r="BW78">
            <v>925262.68556963839</v>
          </cell>
          <cell r="BX78">
            <v>925262.68556963839</v>
          </cell>
          <cell r="BY78">
            <v>925262.68556963839</v>
          </cell>
          <cell r="BZ78">
            <v>925262.68556963839</v>
          </cell>
          <cell r="CA78">
            <v>925262.68556963839</v>
          </cell>
          <cell r="CB78">
            <v>925262.68556963839</v>
          </cell>
          <cell r="CC78">
            <v>925262.68556963839</v>
          </cell>
          <cell r="CD78">
            <v>925262.68556963839</v>
          </cell>
          <cell r="CE78">
            <v>925262.68556963839</v>
          </cell>
          <cell r="CF78">
            <v>925262.68556963839</v>
          </cell>
          <cell r="CG78">
            <v>925262.68556963839</v>
          </cell>
          <cell r="CH78">
            <v>932591.84036229842</v>
          </cell>
          <cell r="CI78">
            <v>932591.84036229842</v>
          </cell>
          <cell r="CJ78">
            <v>932591.84036229842</v>
          </cell>
          <cell r="CK78">
            <v>932591.84036229842</v>
          </cell>
          <cell r="CL78">
            <v>932591.84036229842</v>
          </cell>
          <cell r="CM78">
            <v>932591.84036229842</v>
          </cell>
          <cell r="CN78">
            <v>932591.84036229842</v>
          </cell>
          <cell r="CO78">
            <v>932591.84036229842</v>
          </cell>
          <cell r="CP78">
            <v>932591.84036229842</v>
          </cell>
          <cell r="CQ78">
            <v>932591.84036229842</v>
          </cell>
          <cell r="CR78">
            <v>932591.84036229842</v>
          </cell>
          <cell r="CS78">
            <v>932591.84036229842</v>
          </cell>
          <cell r="CT78">
            <v>908177.81924535905</v>
          </cell>
          <cell r="CU78">
            <v>908177.81924535905</v>
          </cell>
          <cell r="CV78">
            <v>908177.81924535905</v>
          </cell>
          <cell r="CW78">
            <v>908177.81924535905</v>
          </cell>
          <cell r="CX78">
            <v>908177.81924535905</v>
          </cell>
          <cell r="CY78">
            <v>908177.81924535905</v>
          </cell>
          <cell r="CZ78">
            <v>908177.81924535905</v>
          </cell>
          <cell r="DA78">
            <v>908177.81924535905</v>
          </cell>
          <cell r="DB78">
            <v>908177.81924535905</v>
          </cell>
          <cell r="DC78">
            <v>908177.81924535905</v>
          </cell>
          <cell r="DD78">
            <v>908177.81924535905</v>
          </cell>
          <cell r="DE78">
            <v>908177.81924535905</v>
          </cell>
          <cell r="DF78">
            <v>880259.91705774039</v>
          </cell>
          <cell r="DG78">
            <v>880259.91705774039</v>
          </cell>
          <cell r="DH78">
            <v>880259.91705774039</v>
          </cell>
          <cell r="DI78">
            <v>880259.91705774039</v>
          </cell>
          <cell r="DJ78">
            <v>880259.91705774039</v>
          </cell>
          <cell r="DK78">
            <v>880259.91705774039</v>
          </cell>
          <cell r="DL78">
            <v>880259.91705774039</v>
          </cell>
          <cell r="DM78">
            <v>880259.91705774039</v>
          </cell>
          <cell r="DN78">
            <v>880259.91705774039</v>
          </cell>
          <cell r="DO78">
            <v>880259.91705774039</v>
          </cell>
          <cell r="DP78">
            <v>880259.91705774039</v>
          </cell>
          <cell r="DQ78">
            <v>880259.91705774039</v>
          </cell>
        </row>
        <row r="79">
          <cell r="A79">
            <v>565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-5706.666666666667</v>
          </cell>
          <cell r="K79">
            <v>-5706.666666666667</v>
          </cell>
          <cell r="L79">
            <v>-5706.666666666667</v>
          </cell>
          <cell r="M79">
            <v>-5706.666666666667</v>
          </cell>
          <cell r="N79">
            <v>-1460000</v>
          </cell>
          <cell r="O79">
            <v>-1460000</v>
          </cell>
          <cell r="P79">
            <v>-1460000</v>
          </cell>
          <cell r="Q79">
            <v>-1460000</v>
          </cell>
          <cell r="R79">
            <v>-1460000</v>
          </cell>
          <cell r="S79">
            <v>-1460000</v>
          </cell>
          <cell r="T79">
            <v>-1460000</v>
          </cell>
          <cell r="U79">
            <v>-1460000</v>
          </cell>
          <cell r="V79">
            <v>-1460000</v>
          </cell>
          <cell r="W79">
            <v>-1460000</v>
          </cell>
          <cell r="X79">
            <v>-1460000</v>
          </cell>
          <cell r="Y79">
            <v>-1460000</v>
          </cell>
          <cell r="Z79">
            <v>-1499000</v>
          </cell>
          <cell r="AA79">
            <v>-1499000</v>
          </cell>
          <cell r="AB79">
            <v>-1499000</v>
          </cell>
          <cell r="AC79">
            <v>-1499000</v>
          </cell>
          <cell r="AD79">
            <v>-1499000</v>
          </cell>
          <cell r="AE79">
            <v>-1499000</v>
          </cell>
          <cell r="AF79">
            <v>-1499000</v>
          </cell>
          <cell r="AG79">
            <v>-1499000</v>
          </cell>
          <cell r="AH79">
            <v>-1499000</v>
          </cell>
          <cell r="AI79">
            <v>-1499000</v>
          </cell>
          <cell r="AJ79">
            <v>-1499000</v>
          </cell>
          <cell r="AK79">
            <v>-1499000</v>
          </cell>
          <cell r="AL79">
            <v>-1539000</v>
          </cell>
          <cell r="AM79">
            <v>-1539000</v>
          </cell>
          <cell r="AN79">
            <v>-1539000</v>
          </cell>
          <cell r="AO79">
            <v>-1539000</v>
          </cell>
          <cell r="AP79">
            <v>-1539000</v>
          </cell>
          <cell r="AQ79">
            <v>-1539000</v>
          </cell>
          <cell r="AR79">
            <v>-1539000</v>
          </cell>
          <cell r="AS79">
            <v>-1539000</v>
          </cell>
          <cell r="AT79">
            <v>-1539000</v>
          </cell>
          <cell r="AU79">
            <v>-1539000</v>
          </cell>
          <cell r="AV79">
            <v>-1539000</v>
          </cell>
          <cell r="AW79">
            <v>-1539000</v>
          </cell>
          <cell r="AX79">
            <v>-1581000</v>
          </cell>
          <cell r="AY79">
            <v>-1581000</v>
          </cell>
          <cell r="AZ79">
            <v>-1581000</v>
          </cell>
          <cell r="BA79">
            <v>-1581000</v>
          </cell>
          <cell r="BB79">
            <v>-1581000</v>
          </cell>
          <cell r="BC79">
            <v>-1581000</v>
          </cell>
          <cell r="BD79">
            <v>-1581000</v>
          </cell>
          <cell r="BE79">
            <v>-1581000</v>
          </cell>
          <cell r="BF79">
            <v>-1581000</v>
          </cell>
          <cell r="BG79">
            <v>-1581000</v>
          </cell>
          <cell r="BH79">
            <v>-1581000</v>
          </cell>
          <cell r="BI79">
            <v>-1581000</v>
          </cell>
          <cell r="BJ79">
            <v>-1623000</v>
          </cell>
          <cell r="BK79">
            <v>-1623000</v>
          </cell>
          <cell r="BL79">
            <v>-1623000</v>
          </cell>
          <cell r="BM79">
            <v>-1623000</v>
          </cell>
          <cell r="BN79">
            <v>-1623000</v>
          </cell>
          <cell r="BO79">
            <v>-1623000</v>
          </cell>
          <cell r="BP79">
            <v>-1623000</v>
          </cell>
          <cell r="BQ79">
            <v>-1623000</v>
          </cell>
          <cell r="BR79">
            <v>-1623000</v>
          </cell>
          <cell r="BS79">
            <v>-1623000</v>
          </cell>
          <cell r="BT79">
            <v>-1623000</v>
          </cell>
          <cell r="BU79">
            <v>-1623000</v>
          </cell>
          <cell r="BV79">
            <v>-1668000</v>
          </cell>
          <cell r="BW79">
            <v>-1668000</v>
          </cell>
          <cell r="BX79">
            <v>-1668000</v>
          </cell>
          <cell r="BY79">
            <v>-1668000</v>
          </cell>
          <cell r="BZ79">
            <v>-1668000</v>
          </cell>
          <cell r="CA79">
            <v>-1668000</v>
          </cell>
          <cell r="CB79">
            <v>-1668000</v>
          </cell>
          <cell r="CC79">
            <v>-1668000</v>
          </cell>
          <cell r="CD79">
            <v>-1668000</v>
          </cell>
          <cell r="CE79">
            <v>-1668000</v>
          </cell>
          <cell r="CF79">
            <v>-1668000</v>
          </cell>
          <cell r="CG79">
            <v>-1668000</v>
          </cell>
          <cell r="CH79">
            <v>-1712000.1</v>
          </cell>
          <cell r="CI79">
            <v>-1712000.1</v>
          </cell>
          <cell r="CJ79">
            <v>-1712000.1</v>
          </cell>
          <cell r="CK79">
            <v>-1712000.1</v>
          </cell>
          <cell r="CL79">
            <v>-1712000.1</v>
          </cell>
          <cell r="CM79">
            <v>-1712000.1</v>
          </cell>
          <cell r="CN79">
            <v>-1712000.1</v>
          </cell>
          <cell r="CO79">
            <v>-1712000.1</v>
          </cell>
          <cell r="CP79">
            <v>-1712000.1</v>
          </cell>
          <cell r="CQ79">
            <v>-1712000.1</v>
          </cell>
          <cell r="CR79">
            <v>-1712000.1</v>
          </cell>
          <cell r="CS79">
            <v>-1712000.1</v>
          </cell>
          <cell r="CT79">
            <v>-1758000</v>
          </cell>
          <cell r="CU79">
            <v>-1758000</v>
          </cell>
          <cell r="CV79">
            <v>-1758000</v>
          </cell>
          <cell r="CW79">
            <v>-1758000</v>
          </cell>
          <cell r="CX79">
            <v>-1758000</v>
          </cell>
          <cell r="CY79">
            <v>-1758000</v>
          </cell>
          <cell r="CZ79">
            <v>-1758000</v>
          </cell>
          <cell r="DA79">
            <v>-1758000</v>
          </cell>
          <cell r="DB79">
            <v>-1758000</v>
          </cell>
          <cell r="DC79">
            <v>-1758000</v>
          </cell>
          <cell r="DD79">
            <v>-1758000</v>
          </cell>
          <cell r="DE79">
            <v>-1758000</v>
          </cell>
          <cell r="DF79">
            <v>-1806000</v>
          </cell>
          <cell r="DG79">
            <v>-1806000</v>
          </cell>
          <cell r="DH79">
            <v>-1806000</v>
          </cell>
          <cell r="DI79">
            <v>-1806000</v>
          </cell>
          <cell r="DJ79">
            <v>-1806000</v>
          </cell>
          <cell r="DK79">
            <v>-1806000</v>
          </cell>
          <cell r="DL79">
            <v>-1806000</v>
          </cell>
          <cell r="DM79">
            <v>-1806000</v>
          </cell>
          <cell r="DN79">
            <v>-1806000</v>
          </cell>
          <cell r="DO79">
            <v>-1806000</v>
          </cell>
          <cell r="DP79">
            <v>-1806000</v>
          </cell>
          <cell r="DQ79">
            <v>-1806000</v>
          </cell>
        </row>
        <row r="80">
          <cell r="A80">
            <v>589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-44</v>
          </cell>
          <cell r="O80">
            <v>-44</v>
          </cell>
          <cell r="P80">
            <v>-44</v>
          </cell>
          <cell r="Q80">
            <v>-46</v>
          </cell>
          <cell r="R80">
            <v>-46</v>
          </cell>
          <cell r="S80">
            <v>-46</v>
          </cell>
          <cell r="T80">
            <v>-44</v>
          </cell>
          <cell r="U80">
            <v>-46</v>
          </cell>
          <cell r="V80">
            <v>-46</v>
          </cell>
          <cell r="W80">
            <v>-46</v>
          </cell>
          <cell r="X80">
            <v>-46</v>
          </cell>
          <cell r="Y80">
            <v>-44</v>
          </cell>
          <cell r="Z80">
            <v>-44</v>
          </cell>
          <cell r="AA80">
            <v>-44</v>
          </cell>
          <cell r="AB80">
            <v>-44</v>
          </cell>
          <cell r="AC80">
            <v>-46</v>
          </cell>
          <cell r="AD80">
            <v>-46</v>
          </cell>
          <cell r="AE80">
            <v>-46</v>
          </cell>
          <cell r="AF80">
            <v>-44</v>
          </cell>
          <cell r="AG80">
            <v>-46</v>
          </cell>
          <cell r="AH80">
            <v>-46</v>
          </cell>
          <cell r="AI80">
            <v>-46</v>
          </cell>
          <cell r="AJ80">
            <v>-46</v>
          </cell>
          <cell r="AK80">
            <v>-44</v>
          </cell>
          <cell r="AL80">
            <v>-44</v>
          </cell>
          <cell r="AM80">
            <v>-44</v>
          </cell>
          <cell r="AN80">
            <v>-44</v>
          </cell>
          <cell r="AO80">
            <v>-46</v>
          </cell>
          <cell r="AP80">
            <v>-46</v>
          </cell>
          <cell r="AQ80">
            <v>-46</v>
          </cell>
          <cell r="AR80">
            <v>-44</v>
          </cell>
          <cell r="AS80">
            <v>-46</v>
          </cell>
          <cell r="AT80">
            <v>-46</v>
          </cell>
          <cell r="AU80">
            <v>-46</v>
          </cell>
          <cell r="AV80">
            <v>-46</v>
          </cell>
          <cell r="AW80">
            <v>-44</v>
          </cell>
          <cell r="AX80">
            <v>-44</v>
          </cell>
          <cell r="AY80">
            <v>-44</v>
          </cell>
          <cell r="AZ80">
            <v>-44</v>
          </cell>
          <cell r="BA80">
            <v>-46</v>
          </cell>
          <cell r="BB80">
            <v>-46</v>
          </cell>
          <cell r="BC80">
            <v>-46</v>
          </cell>
          <cell r="BD80">
            <v>-44</v>
          </cell>
          <cell r="BE80">
            <v>-46</v>
          </cell>
          <cell r="BF80">
            <v>-46</v>
          </cell>
          <cell r="BG80">
            <v>-46</v>
          </cell>
          <cell r="BH80">
            <v>-46</v>
          </cell>
          <cell r="BI80">
            <v>-44</v>
          </cell>
          <cell r="BJ80">
            <v>-44</v>
          </cell>
          <cell r="BK80">
            <v>-44</v>
          </cell>
          <cell r="BL80">
            <v>-44</v>
          </cell>
          <cell r="BM80">
            <v>-46</v>
          </cell>
          <cell r="BN80">
            <v>-46</v>
          </cell>
          <cell r="BO80">
            <v>-46</v>
          </cell>
          <cell r="BP80">
            <v>-44</v>
          </cell>
          <cell r="BQ80">
            <v>-46</v>
          </cell>
          <cell r="BR80">
            <v>-46</v>
          </cell>
          <cell r="BS80">
            <v>-46</v>
          </cell>
          <cell r="BT80">
            <v>-46</v>
          </cell>
          <cell r="BU80">
            <v>-44</v>
          </cell>
          <cell r="BV80">
            <v>-44</v>
          </cell>
          <cell r="BW80">
            <v>-44</v>
          </cell>
          <cell r="BX80">
            <v>-44</v>
          </cell>
          <cell r="BY80">
            <v>-46</v>
          </cell>
          <cell r="BZ80">
            <v>-46</v>
          </cell>
          <cell r="CA80">
            <v>-46</v>
          </cell>
          <cell r="CB80">
            <v>-44</v>
          </cell>
          <cell r="CC80">
            <v>-46</v>
          </cell>
          <cell r="CD80">
            <v>-46</v>
          </cell>
          <cell r="CE80">
            <v>-46</v>
          </cell>
          <cell r="CF80">
            <v>-46</v>
          </cell>
          <cell r="CG80">
            <v>-44</v>
          </cell>
          <cell r="CH80">
            <v>-44</v>
          </cell>
          <cell r="CI80">
            <v>-44</v>
          </cell>
          <cell r="CJ80">
            <v>-44</v>
          </cell>
          <cell r="CK80">
            <v>-46</v>
          </cell>
          <cell r="CL80">
            <v>-46</v>
          </cell>
          <cell r="CM80">
            <v>-46</v>
          </cell>
          <cell r="CN80">
            <v>-44</v>
          </cell>
          <cell r="CO80">
            <v>-46</v>
          </cell>
          <cell r="CP80">
            <v>-46</v>
          </cell>
          <cell r="CQ80">
            <v>-46</v>
          </cell>
          <cell r="CR80">
            <v>-46</v>
          </cell>
          <cell r="CS80">
            <v>-44</v>
          </cell>
          <cell r="CT80">
            <v>-44</v>
          </cell>
          <cell r="CU80">
            <v>-44</v>
          </cell>
          <cell r="CV80">
            <v>-44</v>
          </cell>
          <cell r="CW80">
            <v>-46</v>
          </cell>
          <cell r="CX80">
            <v>-46</v>
          </cell>
          <cell r="CY80">
            <v>-46</v>
          </cell>
          <cell r="CZ80">
            <v>-44</v>
          </cell>
          <cell r="DA80">
            <v>-46</v>
          </cell>
          <cell r="DB80">
            <v>-46</v>
          </cell>
          <cell r="DC80">
            <v>-46</v>
          </cell>
          <cell r="DD80">
            <v>-46</v>
          </cell>
          <cell r="DE80">
            <v>-44</v>
          </cell>
          <cell r="DF80">
            <v>-44</v>
          </cell>
          <cell r="DG80">
            <v>-44</v>
          </cell>
          <cell r="DH80">
            <v>-44</v>
          </cell>
          <cell r="DI80">
            <v>-46</v>
          </cell>
          <cell r="DJ80">
            <v>-46</v>
          </cell>
          <cell r="DK80">
            <v>-46</v>
          </cell>
          <cell r="DL80">
            <v>-44</v>
          </cell>
          <cell r="DM80">
            <v>-46</v>
          </cell>
          <cell r="DN80">
            <v>-46</v>
          </cell>
          <cell r="DO80">
            <v>-46</v>
          </cell>
          <cell r="DP80">
            <v>-46</v>
          </cell>
          <cell r="DQ80">
            <v>-44</v>
          </cell>
        </row>
        <row r="81">
          <cell r="A81">
            <v>614</v>
          </cell>
          <cell r="B81">
            <v>-4843</v>
          </cell>
          <cell r="C81">
            <v>-4843</v>
          </cell>
          <cell r="D81">
            <v>-4843</v>
          </cell>
          <cell r="E81">
            <v>-4843</v>
          </cell>
          <cell r="F81">
            <v>-4843</v>
          </cell>
          <cell r="G81">
            <v>-4843</v>
          </cell>
          <cell r="H81">
            <v>-4843</v>
          </cell>
          <cell r="I81">
            <v>-4843</v>
          </cell>
          <cell r="J81">
            <v>-4843</v>
          </cell>
          <cell r="K81">
            <v>-4843</v>
          </cell>
          <cell r="L81">
            <v>-4843</v>
          </cell>
          <cell r="M81">
            <v>-4843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-137.74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-137.74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-137.74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-137.74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-137.74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-137.74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-137.74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-137.74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-137.74</v>
          </cell>
        </row>
        <row r="82">
          <cell r="A82">
            <v>615</v>
          </cell>
          <cell r="B82">
            <v>-83333</v>
          </cell>
          <cell r="C82">
            <v>-83333</v>
          </cell>
          <cell r="D82">
            <v>-83333</v>
          </cell>
          <cell r="E82">
            <v>-83333</v>
          </cell>
          <cell r="F82">
            <v>-83333</v>
          </cell>
          <cell r="G82">
            <v>-83333</v>
          </cell>
          <cell r="H82">
            <v>-83333</v>
          </cell>
          <cell r="I82">
            <v>-83333</v>
          </cell>
          <cell r="J82">
            <v>-83333</v>
          </cell>
          <cell r="K82">
            <v>-83333</v>
          </cell>
          <cell r="L82">
            <v>-83333</v>
          </cell>
          <cell r="M82">
            <v>-83333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</row>
        <row r="83">
          <cell r="A83">
            <v>616</v>
          </cell>
          <cell r="B83">
            <v>-6961.58</v>
          </cell>
          <cell r="C83">
            <v>-6770.93</v>
          </cell>
          <cell r="D83">
            <v>-6676.89</v>
          </cell>
          <cell r="E83">
            <v>-7151.43</v>
          </cell>
          <cell r="F83">
            <v>-6683.32</v>
          </cell>
          <cell r="G83">
            <v>-6894.02</v>
          </cell>
          <cell r="H83">
            <v>-7037.34</v>
          </cell>
          <cell r="I83">
            <v>-36959.69</v>
          </cell>
          <cell r="J83">
            <v>-6853.86</v>
          </cell>
          <cell r="K83">
            <v>-6901.88</v>
          </cell>
          <cell r="L83">
            <v>-6944.09</v>
          </cell>
          <cell r="M83">
            <v>-6933.17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</row>
        <row r="84">
          <cell r="A84">
            <v>617</v>
          </cell>
          <cell r="B84">
            <v>-986.42</v>
          </cell>
          <cell r="C84">
            <v>-1050.06</v>
          </cell>
          <cell r="D84">
            <v>-1050.06</v>
          </cell>
          <cell r="E84">
            <v>-1050.06</v>
          </cell>
          <cell r="F84">
            <v>-1018.24</v>
          </cell>
          <cell r="G84">
            <v>-986.42</v>
          </cell>
          <cell r="H84">
            <v>-986.42</v>
          </cell>
          <cell r="I84">
            <v>-1500</v>
          </cell>
          <cell r="J84">
            <v>-986.42</v>
          </cell>
          <cell r="K84">
            <v>-954.6</v>
          </cell>
          <cell r="L84">
            <v>-986.42</v>
          </cell>
          <cell r="M84">
            <v>-954.6</v>
          </cell>
          <cell r="N84">
            <v>-4843</v>
          </cell>
          <cell r="O84">
            <v>-4843</v>
          </cell>
          <cell r="P84">
            <v>-4843</v>
          </cell>
          <cell r="Q84">
            <v>-4843</v>
          </cell>
          <cell r="R84">
            <v>-4843</v>
          </cell>
          <cell r="S84">
            <v>-4843</v>
          </cell>
          <cell r="T84">
            <v>-4843</v>
          </cell>
          <cell r="U84">
            <v>-4843</v>
          </cell>
          <cell r="V84">
            <v>-4843</v>
          </cell>
          <cell r="W84">
            <v>-4843</v>
          </cell>
          <cell r="X84">
            <v>-4843</v>
          </cell>
          <cell r="Y84">
            <v>-4843</v>
          </cell>
          <cell r="Z84">
            <v>-4843</v>
          </cell>
          <cell r="AA84">
            <v>-4843</v>
          </cell>
          <cell r="AB84">
            <v>-4843</v>
          </cell>
          <cell r="AC84">
            <v>-4843</v>
          </cell>
          <cell r="AD84">
            <v>-4843</v>
          </cell>
          <cell r="AE84">
            <v>-4843</v>
          </cell>
          <cell r="AF84">
            <v>-4843</v>
          </cell>
          <cell r="AG84">
            <v>-4843</v>
          </cell>
          <cell r="AH84">
            <v>-4843</v>
          </cell>
          <cell r="AI84">
            <v>-4843</v>
          </cell>
          <cell r="AJ84">
            <v>-4843</v>
          </cell>
          <cell r="AK84">
            <v>-4843</v>
          </cell>
          <cell r="AL84">
            <v>-4843</v>
          </cell>
          <cell r="AM84">
            <v>-4843</v>
          </cell>
          <cell r="AN84">
            <v>-4843</v>
          </cell>
          <cell r="AO84">
            <v>-4843</v>
          </cell>
          <cell r="AP84">
            <v>-4843</v>
          </cell>
          <cell r="AQ84">
            <v>-4843</v>
          </cell>
          <cell r="AR84">
            <v>-4843</v>
          </cell>
          <cell r="AS84">
            <v>-4843</v>
          </cell>
          <cell r="AT84">
            <v>-4843</v>
          </cell>
          <cell r="AU84">
            <v>-4843</v>
          </cell>
          <cell r="AV84">
            <v>-4843</v>
          </cell>
          <cell r="AW84">
            <v>-4843</v>
          </cell>
          <cell r="AX84">
            <v>-4843</v>
          </cell>
          <cell r="AY84">
            <v>-4843</v>
          </cell>
          <cell r="AZ84">
            <v>-4843</v>
          </cell>
          <cell r="BA84">
            <v>-4843</v>
          </cell>
          <cell r="BB84">
            <v>-4843</v>
          </cell>
          <cell r="BC84">
            <v>-4843</v>
          </cell>
          <cell r="BD84">
            <v>-4843</v>
          </cell>
          <cell r="BE84">
            <v>-4843</v>
          </cell>
          <cell r="BF84">
            <v>-4843</v>
          </cell>
          <cell r="BG84">
            <v>-4843</v>
          </cell>
          <cell r="BH84">
            <v>-4843</v>
          </cell>
          <cell r="BI84">
            <v>-4843</v>
          </cell>
          <cell r="BJ84">
            <v>-4843</v>
          </cell>
          <cell r="BK84">
            <v>-4843</v>
          </cell>
          <cell r="BL84">
            <v>-4843</v>
          </cell>
          <cell r="BM84">
            <v>-4843</v>
          </cell>
          <cell r="BN84">
            <v>-4843</v>
          </cell>
          <cell r="BO84">
            <v>-4843</v>
          </cell>
          <cell r="BP84">
            <v>-4843</v>
          </cell>
          <cell r="BQ84">
            <v>-4843</v>
          </cell>
          <cell r="BR84">
            <v>-4843</v>
          </cell>
          <cell r="BS84">
            <v>-4843</v>
          </cell>
          <cell r="BT84">
            <v>-4843</v>
          </cell>
          <cell r="BU84">
            <v>-4843</v>
          </cell>
          <cell r="BV84">
            <v>-4843</v>
          </cell>
          <cell r="BW84">
            <v>-4843</v>
          </cell>
          <cell r="BX84">
            <v>-4843</v>
          </cell>
          <cell r="BY84">
            <v>-4843</v>
          </cell>
          <cell r="BZ84">
            <v>-4843</v>
          </cell>
          <cell r="CA84">
            <v>-4843</v>
          </cell>
          <cell r="CB84">
            <v>-4843</v>
          </cell>
          <cell r="CC84">
            <v>-4843</v>
          </cell>
          <cell r="CD84">
            <v>-4843</v>
          </cell>
          <cell r="CE84">
            <v>-4843</v>
          </cell>
          <cell r="CF84">
            <v>-4843</v>
          </cell>
          <cell r="CG84">
            <v>-4843</v>
          </cell>
          <cell r="CH84">
            <v>-4843</v>
          </cell>
          <cell r="CI84">
            <v>-4843</v>
          </cell>
          <cell r="CJ84">
            <v>-4843</v>
          </cell>
          <cell r="CK84">
            <v>-4843</v>
          </cell>
          <cell r="CL84">
            <v>-4843</v>
          </cell>
          <cell r="CM84">
            <v>-4843</v>
          </cell>
          <cell r="CN84">
            <v>-4843</v>
          </cell>
          <cell r="CO84">
            <v>-4843</v>
          </cell>
          <cell r="CP84">
            <v>-4843</v>
          </cell>
          <cell r="CQ84">
            <v>-4843</v>
          </cell>
          <cell r="CR84">
            <v>-4843</v>
          </cell>
          <cell r="CS84">
            <v>-4843</v>
          </cell>
          <cell r="CT84">
            <v>-4843</v>
          </cell>
          <cell r="CU84">
            <v>-4843</v>
          </cell>
          <cell r="CV84">
            <v>-4843</v>
          </cell>
          <cell r="CW84">
            <v>-4843</v>
          </cell>
          <cell r="CX84">
            <v>-4843</v>
          </cell>
          <cell r="CY84">
            <v>-4843</v>
          </cell>
          <cell r="CZ84">
            <v>-4843</v>
          </cell>
          <cell r="DA84">
            <v>-4843</v>
          </cell>
          <cell r="DB84">
            <v>-4843</v>
          </cell>
          <cell r="DC84">
            <v>-4843</v>
          </cell>
          <cell r="DD84">
            <v>-4843</v>
          </cell>
          <cell r="DE84">
            <v>-4843</v>
          </cell>
          <cell r="DF84">
            <v>-4843</v>
          </cell>
          <cell r="DG84">
            <v>-4843</v>
          </cell>
          <cell r="DH84">
            <v>-4843</v>
          </cell>
          <cell r="DI84">
            <v>-4843</v>
          </cell>
          <cell r="DJ84">
            <v>-4843</v>
          </cell>
          <cell r="DK84">
            <v>-4843</v>
          </cell>
          <cell r="DL84">
            <v>-4843</v>
          </cell>
          <cell r="DM84">
            <v>-4843</v>
          </cell>
          <cell r="DN84">
            <v>-4843</v>
          </cell>
          <cell r="DO84">
            <v>-4843</v>
          </cell>
          <cell r="DP84">
            <v>-4843</v>
          </cell>
          <cell r="DQ84">
            <v>-4843</v>
          </cell>
        </row>
        <row r="85">
          <cell r="A85">
            <v>618</v>
          </cell>
          <cell r="B85">
            <v>-107800</v>
          </cell>
          <cell r="C85">
            <v>-107800</v>
          </cell>
          <cell r="D85">
            <v>-107800</v>
          </cell>
          <cell r="E85">
            <v>-107800</v>
          </cell>
          <cell r="F85">
            <v>-107800</v>
          </cell>
          <cell r="G85">
            <v>-107800</v>
          </cell>
          <cell r="H85">
            <v>-107800</v>
          </cell>
          <cell r="I85">
            <v>-107800</v>
          </cell>
          <cell r="J85">
            <v>-107800</v>
          </cell>
          <cell r="K85">
            <v>-107800</v>
          </cell>
          <cell r="L85">
            <v>-107800</v>
          </cell>
          <cell r="M85">
            <v>-107800</v>
          </cell>
          <cell r="N85">
            <v>-83333</v>
          </cell>
          <cell r="O85">
            <v>-83333</v>
          </cell>
          <cell r="P85">
            <v>-83333</v>
          </cell>
          <cell r="Q85">
            <v>-83333</v>
          </cell>
          <cell r="R85">
            <v>-83333</v>
          </cell>
          <cell r="S85">
            <v>-83333</v>
          </cell>
          <cell r="T85">
            <v>-83333</v>
          </cell>
          <cell r="U85">
            <v>-83333</v>
          </cell>
          <cell r="V85">
            <v>-83333</v>
          </cell>
          <cell r="W85">
            <v>-83333</v>
          </cell>
          <cell r="X85">
            <v>-83333</v>
          </cell>
          <cell r="Y85">
            <v>-83333</v>
          </cell>
          <cell r="Z85">
            <v>-83333</v>
          </cell>
          <cell r="AA85">
            <v>-83333</v>
          </cell>
          <cell r="AB85">
            <v>-83333</v>
          </cell>
          <cell r="AC85">
            <v>-83333</v>
          </cell>
          <cell r="AD85">
            <v>-83333</v>
          </cell>
          <cell r="AE85">
            <v>-83333</v>
          </cell>
          <cell r="AF85">
            <v>-83333</v>
          </cell>
          <cell r="AG85">
            <v>-83333</v>
          </cell>
          <cell r="AH85">
            <v>-83333</v>
          </cell>
          <cell r="AI85">
            <v>-83333</v>
          </cell>
          <cell r="AJ85">
            <v>-83333</v>
          </cell>
          <cell r="AK85">
            <v>-83333</v>
          </cell>
          <cell r="AL85">
            <v>-83333</v>
          </cell>
          <cell r="AM85">
            <v>-83333</v>
          </cell>
          <cell r="AN85">
            <v>-83333</v>
          </cell>
          <cell r="AO85">
            <v>-83333</v>
          </cell>
          <cell r="AP85">
            <v>-83333</v>
          </cell>
          <cell r="AQ85">
            <v>-83333</v>
          </cell>
          <cell r="AR85">
            <v>-83333</v>
          </cell>
          <cell r="AS85">
            <v>-83333</v>
          </cell>
          <cell r="AT85">
            <v>-83333</v>
          </cell>
          <cell r="AU85">
            <v>-83333</v>
          </cell>
          <cell r="AV85">
            <v>-83333</v>
          </cell>
          <cell r="AW85">
            <v>-83333</v>
          </cell>
          <cell r="AX85">
            <v>-83333</v>
          </cell>
          <cell r="AY85">
            <v>-83333</v>
          </cell>
          <cell r="AZ85">
            <v>-83333</v>
          </cell>
          <cell r="BA85">
            <v>-83333</v>
          </cell>
          <cell r="BB85">
            <v>-83333</v>
          </cell>
          <cell r="BC85">
            <v>-83333</v>
          </cell>
          <cell r="BD85">
            <v>-83333</v>
          </cell>
          <cell r="BE85">
            <v>-83333</v>
          </cell>
          <cell r="BF85">
            <v>-83333</v>
          </cell>
          <cell r="BG85">
            <v>-83333</v>
          </cell>
          <cell r="BH85">
            <v>-83333</v>
          </cell>
          <cell r="BI85">
            <v>-83333</v>
          </cell>
          <cell r="BJ85">
            <v>-83333</v>
          </cell>
          <cell r="BK85">
            <v>-83333</v>
          </cell>
          <cell r="BL85">
            <v>-83333</v>
          </cell>
          <cell r="BM85">
            <v>-83333</v>
          </cell>
          <cell r="BN85">
            <v>-83333</v>
          </cell>
          <cell r="BO85">
            <v>-83333</v>
          </cell>
          <cell r="BP85">
            <v>-83333</v>
          </cell>
          <cell r="BQ85">
            <v>-83333</v>
          </cell>
          <cell r="BR85">
            <v>-83333</v>
          </cell>
          <cell r="BS85">
            <v>-83333</v>
          </cell>
          <cell r="BT85">
            <v>-83333</v>
          </cell>
          <cell r="BU85">
            <v>-83333</v>
          </cell>
          <cell r="BV85">
            <v>-83333</v>
          </cell>
          <cell r="BW85">
            <v>-83333</v>
          </cell>
          <cell r="BX85">
            <v>-83333</v>
          </cell>
          <cell r="BY85">
            <v>-83333</v>
          </cell>
          <cell r="BZ85">
            <v>-83333</v>
          </cell>
          <cell r="CA85">
            <v>-83333</v>
          </cell>
          <cell r="CB85">
            <v>-83333</v>
          </cell>
          <cell r="CC85">
            <v>-83333</v>
          </cell>
          <cell r="CD85">
            <v>-83333</v>
          </cell>
          <cell r="CE85">
            <v>-83333</v>
          </cell>
          <cell r="CF85">
            <v>-83333</v>
          </cell>
          <cell r="CG85">
            <v>-83333</v>
          </cell>
          <cell r="CH85">
            <v>-83333</v>
          </cell>
          <cell r="CI85">
            <v>-83333</v>
          </cell>
          <cell r="CJ85">
            <v>-83333</v>
          </cell>
          <cell r="CK85">
            <v>-83333</v>
          </cell>
          <cell r="CL85">
            <v>-83333</v>
          </cell>
          <cell r="CM85">
            <v>-83333</v>
          </cell>
          <cell r="CN85">
            <v>-83333</v>
          </cell>
          <cell r="CO85">
            <v>-83333</v>
          </cell>
          <cell r="CP85">
            <v>-83333</v>
          </cell>
          <cell r="CQ85">
            <v>-83333</v>
          </cell>
          <cell r="CR85">
            <v>-83333</v>
          </cell>
          <cell r="CS85">
            <v>-83333</v>
          </cell>
          <cell r="CT85">
            <v>-83333</v>
          </cell>
          <cell r="CU85">
            <v>-83333</v>
          </cell>
          <cell r="CV85">
            <v>-83333</v>
          </cell>
          <cell r="CW85">
            <v>-83333</v>
          </cell>
          <cell r="CX85">
            <v>-83333</v>
          </cell>
          <cell r="CY85">
            <v>-83333</v>
          </cell>
          <cell r="CZ85">
            <v>-83333</v>
          </cell>
          <cell r="DA85">
            <v>-83333</v>
          </cell>
          <cell r="DB85">
            <v>-83333</v>
          </cell>
          <cell r="DC85">
            <v>-83333</v>
          </cell>
          <cell r="DD85">
            <v>-83333</v>
          </cell>
          <cell r="DE85">
            <v>-83333</v>
          </cell>
          <cell r="DF85">
            <v>-83333</v>
          </cell>
          <cell r="DG85">
            <v>-83333</v>
          </cell>
          <cell r="DH85">
            <v>-83333</v>
          </cell>
          <cell r="DI85">
            <v>-83333</v>
          </cell>
          <cell r="DJ85">
            <v>-83333</v>
          </cell>
          <cell r="DK85">
            <v>-83333</v>
          </cell>
          <cell r="DL85">
            <v>-83333</v>
          </cell>
          <cell r="DM85">
            <v>-83333</v>
          </cell>
          <cell r="DN85">
            <v>-83333</v>
          </cell>
          <cell r="DO85">
            <v>-83333</v>
          </cell>
          <cell r="DP85">
            <v>-83333</v>
          </cell>
          <cell r="DQ85">
            <v>-83333</v>
          </cell>
        </row>
        <row r="86">
          <cell r="A86">
            <v>619</v>
          </cell>
          <cell r="B86">
            <v>-80500</v>
          </cell>
          <cell r="C86">
            <v>-80500</v>
          </cell>
          <cell r="D86">
            <v>-80500</v>
          </cell>
          <cell r="E86">
            <v>-80500</v>
          </cell>
          <cell r="F86">
            <v>-80500</v>
          </cell>
          <cell r="G86">
            <v>-80500</v>
          </cell>
          <cell r="H86">
            <v>-80500</v>
          </cell>
          <cell r="I86">
            <v>-80500</v>
          </cell>
          <cell r="J86">
            <v>-80500</v>
          </cell>
          <cell r="K86">
            <v>-80500</v>
          </cell>
          <cell r="L86">
            <v>-80500</v>
          </cell>
          <cell r="M86">
            <v>-80500</v>
          </cell>
          <cell r="N86">
            <v>-6840.76</v>
          </cell>
          <cell r="O86">
            <v>-6840.76</v>
          </cell>
          <cell r="P86">
            <v>-6920</v>
          </cell>
          <cell r="Q86">
            <v>-6935.36</v>
          </cell>
          <cell r="R86">
            <v>-6941.91</v>
          </cell>
          <cell r="S86">
            <v>-6912.07</v>
          </cell>
          <cell r="T86">
            <v>-6904.79</v>
          </cell>
          <cell r="U86">
            <v>-6927.35</v>
          </cell>
          <cell r="V86">
            <v>-6853.86</v>
          </cell>
          <cell r="W86">
            <v>-6901.88</v>
          </cell>
          <cell r="X86">
            <v>-6944.09</v>
          </cell>
          <cell r="Y86">
            <v>-6933.17</v>
          </cell>
          <cell r="Z86">
            <v>-6840.76</v>
          </cell>
          <cell r="AA86">
            <v>-6840.76</v>
          </cell>
          <cell r="AB86">
            <v>-6920</v>
          </cell>
          <cell r="AC86">
            <v>-6935.36</v>
          </cell>
          <cell r="AD86">
            <v>-6941.91</v>
          </cell>
          <cell r="AE86">
            <v>-6912.07</v>
          </cell>
          <cell r="AF86">
            <v>-6904.79</v>
          </cell>
          <cell r="AG86">
            <v>-6927.35</v>
          </cell>
          <cell r="AH86">
            <v>-6853.86</v>
          </cell>
          <cell r="AI86">
            <v>-6901.88</v>
          </cell>
          <cell r="AJ86">
            <v>-6944.09</v>
          </cell>
          <cell r="AK86">
            <v>-6933.17</v>
          </cell>
          <cell r="AL86">
            <v>-6840.76</v>
          </cell>
          <cell r="AM86">
            <v>-6840.76</v>
          </cell>
          <cell r="AN86">
            <v>-6920</v>
          </cell>
          <cell r="AO86">
            <v>-6935.36</v>
          </cell>
          <cell r="AP86">
            <v>-6941.91</v>
          </cell>
          <cell r="AQ86">
            <v>-6912.07</v>
          </cell>
          <cell r="AR86">
            <v>-6904.79</v>
          </cell>
          <cell r="AS86">
            <v>-6927.35</v>
          </cell>
          <cell r="AT86">
            <v>-6853.86</v>
          </cell>
          <cell r="AU86">
            <v>-6901.88</v>
          </cell>
          <cell r="AV86">
            <v>-6944.09</v>
          </cell>
          <cell r="AW86">
            <v>-6933.17</v>
          </cell>
          <cell r="AX86">
            <v>-6840.76</v>
          </cell>
          <cell r="AY86">
            <v>-6840.76</v>
          </cell>
          <cell r="AZ86">
            <v>-6920</v>
          </cell>
          <cell r="BA86">
            <v>-6935.36</v>
          </cell>
          <cell r="BB86">
            <v>-6941.91</v>
          </cell>
          <cell r="BC86">
            <v>-6912.07</v>
          </cell>
          <cell r="BD86">
            <v>-6904.79</v>
          </cell>
          <cell r="BE86">
            <v>-6927.35</v>
          </cell>
          <cell r="BF86">
            <v>-6853.86</v>
          </cell>
          <cell r="BG86">
            <v>-6901.88</v>
          </cell>
          <cell r="BH86">
            <v>-6944.09</v>
          </cell>
          <cell r="BI86">
            <v>-6933.17</v>
          </cell>
          <cell r="BJ86">
            <v>-6840.76</v>
          </cell>
          <cell r="BK86">
            <v>-6840.76</v>
          </cell>
          <cell r="BL86">
            <v>-6920</v>
          </cell>
          <cell r="BM86">
            <v>-6935.36</v>
          </cell>
          <cell r="BN86">
            <v>-6941.91</v>
          </cell>
          <cell r="BO86">
            <v>-6912.07</v>
          </cell>
          <cell r="BP86">
            <v>-6904.79</v>
          </cell>
          <cell r="BQ86">
            <v>-6927.35</v>
          </cell>
          <cell r="BR86">
            <v>-6853.86</v>
          </cell>
          <cell r="BS86">
            <v>-6901.88</v>
          </cell>
          <cell r="BT86">
            <v>-6944.09</v>
          </cell>
          <cell r="BU86">
            <v>-6933.17</v>
          </cell>
          <cell r="BV86">
            <v>-6840.76</v>
          </cell>
          <cell r="BW86">
            <v>-6840.76</v>
          </cell>
          <cell r="BX86">
            <v>-6920</v>
          </cell>
          <cell r="BY86">
            <v>-6935.36</v>
          </cell>
          <cell r="BZ86">
            <v>-6941.91</v>
          </cell>
          <cell r="CA86">
            <v>-6912.07</v>
          </cell>
          <cell r="CB86">
            <v>-6904.79</v>
          </cell>
          <cell r="CC86">
            <v>-6927.35</v>
          </cell>
          <cell r="CD86">
            <v>-6853.86</v>
          </cell>
          <cell r="CE86">
            <v>-6901.88</v>
          </cell>
          <cell r="CF86">
            <v>-6944.09</v>
          </cell>
          <cell r="CG86">
            <v>-6933.17</v>
          </cell>
          <cell r="CH86">
            <v>-6840.76</v>
          </cell>
          <cell r="CI86">
            <v>-6840.76</v>
          </cell>
          <cell r="CJ86">
            <v>-6920</v>
          </cell>
          <cell r="CK86">
            <v>-6935.36</v>
          </cell>
          <cell r="CL86">
            <v>-6941.91</v>
          </cell>
          <cell r="CM86">
            <v>-6912.07</v>
          </cell>
          <cell r="CN86">
            <v>-6904.79</v>
          </cell>
          <cell r="CO86">
            <v>-6927.35</v>
          </cell>
          <cell r="CP86">
            <v>-6853.86</v>
          </cell>
          <cell r="CQ86">
            <v>-6901.88</v>
          </cell>
          <cell r="CR86">
            <v>-6944.09</v>
          </cell>
          <cell r="CS86">
            <v>-6933.17</v>
          </cell>
          <cell r="CT86">
            <v>-6840.76</v>
          </cell>
          <cell r="CU86">
            <v>-6840.76</v>
          </cell>
          <cell r="CV86">
            <v>-6920</v>
          </cell>
          <cell r="CW86">
            <v>-6935.36</v>
          </cell>
          <cell r="CX86">
            <v>-6941.91</v>
          </cell>
          <cell r="CY86">
            <v>-6912.07</v>
          </cell>
          <cell r="CZ86">
            <v>-6904.79</v>
          </cell>
          <cell r="DA86">
            <v>-6927.35</v>
          </cell>
          <cell r="DB86">
            <v>-6853.86</v>
          </cell>
          <cell r="DC86">
            <v>-6901.88</v>
          </cell>
          <cell r="DD86">
            <v>-6944.09</v>
          </cell>
          <cell r="DE86">
            <v>-6933.17</v>
          </cell>
          <cell r="DF86">
            <v>-6840.76</v>
          </cell>
          <cell r="DG86">
            <v>-6840.76</v>
          </cell>
          <cell r="DH86">
            <v>-6920</v>
          </cell>
          <cell r="DI86">
            <v>-6935.36</v>
          </cell>
          <cell r="DJ86">
            <v>-6941.91</v>
          </cell>
          <cell r="DK86">
            <v>-6912.07</v>
          </cell>
          <cell r="DL86">
            <v>-6904.79</v>
          </cell>
          <cell r="DM86">
            <v>-6927.35</v>
          </cell>
          <cell r="DN86">
            <v>-6853.86</v>
          </cell>
          <cell r="DO86">
            <v>-6901.88</v>
          </cell>
          <cell r="DP86">
            <v>-6944.09</v>
          </cell>
          <cell r="DQ86">
            <v>-6933.17</v>
          </cell>
        </row>
        <row r="87">
          <cell r="A87">
            <v>620</v>
          </cell>
          <cell r="B87">
            <v>-90064.45</v>
          </cell>
          <cell r="C87">
            <v>-90064.45</v>
          </cell>
          <cell r="D87">
            <v>-90064.45</v>
          </cell>
          <cell r="E87">
            <v>-90064.45</v>
          </cell>
          <cell r="F87">
            <v>-90064.45</v>
          </cell>
          <cell r="G87">
            <v>-90064.45</v>
          </cell>
          <cell r="H87">
            <v>-90064.45</v>
          </cell>
          <cell r="I87">
            <v>-90064.45</v>
          </cell>
          <cell r="J87">
            <v>-90064.45</v>
          </cell>
          <cell r="K87">
            <v>-90064.45</v>
          </cell>
          <cell r="L87">
            <v>-90064.45</v>
          </cell>
          <cell r="M87">
            <v>-90064.45</v>
          </cell>
          <cell r="N87">
            <v>-986.42</v>
          </cell>
          <cell r="O87">
            <v>-986.42</v>
          </cell>
          <cell r="P87">
            <v>-890.96</v>
          </cell>
          <cell r="Q87">
            <v>-986.42</v>
          </cell>
          <cell r="R87">
            <v>-954.6</v>
          </cell>
          <cell r="S87">
            <v>-986.42</v>
          </cell>
          <cell r="T87">
            <v>-954.6</v>
          </cell>
          <cell r="U87">
            <v>-986.42</v>
          </cell>
          <cell r="V87">
            <v>-986.42</v>
          </cell>
          <cell r="W87">
            <v>-954.6</v>
          </cell>
          <cell r="X87">
            <v>-986.42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</row>
        <row r="88">
          <cell r="A88">
            <v>621</v>
          </cell>
          <cell r="B88">
            <v>-9841.86</v>
          </cell>
          <cell r="C88">
            <v>-9451.4599999999991</v>
          </cell>
          <cell r="D88">
            <v>-8999.44</v>
          </cell>
          <cell r="E88">
            <v>-8635.61</v>
          </cell>
          <cell r="F88">
            <v>-8318.5</v>
          </cell>
          <cell r="G88">
            <v>-8480.56</v>
          </cell>
          <cell r="H88">
            <v>-8253.3799999999992</v>
          </cell>
          <cell r="I88">
            <v>-10000</v>
          </cell>
          <cell r="J88">
            <v>-8561.732</v>
          </cell>
          <cell r="K88">
            <v>-10565.64</v>
          </cell>
          <cell r="L88">
            <v>-10575</v>
          </cell>
          <cell r="M88">
            <v>-10586.52</v>
          </cell>
          <cell r="N88">
            <v>-107800</v>
          </cell>
          <cell r="O88">
            <v>-107800</v>
          </cell>
          <cell r="P88">
            <v>-107800</v>
          </cell>
          <cell r="Q88">
            <v>-107800</v>
          </cell>
          <cell r="R88">
            <v>-107800</v>
          </cell>
          <cell r="S88">
            <v>-107800</v>
          </cell>
          <cell r="T88">
            <v>-107800</v>
          </cell>
          <cell r="U88">
            <v>-107800</v>
          </cell>
          <cell r="V88">
            <v>-107800</v>
          </cell>
          <cell r="W88">
            <v>-107800</v>
          </cell>
          <cell r="X88">
            <v>-107800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</row>
        <row r="89">
          <cell r="A89">
            <v>622</v>
          </cell>
          <cell r="B89">
            <v>-3278.85</v>
          </cell>
          <cell r="C89">
            <v>-3200.01</v>
          </cell>
          <cell r="D89">
            <v>-4085.3</v>
          </cell>
          <cell r="E89">
            <v>-7379.43</v>
          </cell>
          <cell r="F89">
            <v>-6659.37</v>
          </cell>
          <cell r="G89">
            <v>-5348.38</v>
          </cell>
          <cell r="H89">
            <v>-7363.52</v>
          </cell>
          <cell r="I89">
            <v>-6940.57</v>
          </cell>
          <cell r="J89">
            <v>-7000</v>
          </cell>
          <cell r="K89">
            <v>-7000</v>
          </cell>
          <cell r="L89">
            <v>-7000</v>
          </cell>
          <cell r="M89">
            <v>-7000</v>
          </cell>
          <cell r="N89">
            <v>-80500</v>
          </cell>
          <cell r="O89">
            <v>-80500</v>
          </cell>
          <cell r="P89">
            <v>-80500</v>
          </cell>
          <cell r="Q89">
            <v>-80500</v>
          </cell>
          <cell r="R89">
            <v>-80500</v>
          </cell>
          <cell r="S89">
            <v>-80500</v>
          </cell>
          <cell r="T89">
            <v>-80500</v>
          </cell>
          <cell r="U89">
            <v>-80500</v>
          </cell>
          <cell r="V89">
            <v>-80500</v>
          </cell>
          <cell r="W89">
            <v>-80500</v>
          </cell>
          <cell r="X89">
            <v>-80500</v>
          </cell>
          <cell r="Y89">
            <v>-80500</v>
          </cell>
          <cell r="Z89">
            <v>-80500</v>
          </cell>
          <cell r="AA89">
            <v>-80500</v>
          </cell>
          <cell r="AB89">
            <v>-80500</v>
          </cell>
          <cell r="AC89">
            <v>-80500</v>
          </cell>
          <cell r="AD89">
            <v>-80500</v>
          </cell>
          <cell r="AE89">
            <v>-80500</v>
          </cell>
          <cell r="AF89">
            <v>-80500</v>
          </cell>
          <cell r="AG89">
            <v>-80500</v>
          </cell>
          <cell r="AH89">
            <v>-80500</v>
          </cell>
          <cell r="AI89">
            <v>-80500</v>
          </cell>
          <cell r="AJ89">
            <v>-80500</v>
          </cell>
          <cell r="AK89">
            <v>-80500</v>
          </cell>
          <cell r="AL89">
            <v>-80500</v>
          </cell>
          <cell r="AM89">
            <v>-80500</v>
          </cell>
          <cell r="AN89">
            <v>-80500</v>
          </cell>
          <cell r="AO89">
            <v>-80500</v>
          </cell>
          <cell r="AP89">
            <v>-80500</v>
          </cell>
          <cell r="AQ89">
            <v>-80500</v>
          </cell>
          <cell r="AR89">
            <v>-80500</v>
          </cell>
          <cell r="AS89">
            <v>-80500</v>
          </cell>
          <cell r="AT89">
            <v>-80500</v>
          </cell>
          <cell r="AU89">
            <v>-80500</v>
          </cell>
          <cell r="AV89">
            <v>-80500</v>
          </cell>
          <cell r="AW89">
            <v>-80500</v>
          </cell>
          <cell r="AX89">
            <v>-80500</v>
          </cell>
          <cell r="AY89">
            <v>-80500</v>
          </cell>
          <cell r="AZ89">
            <v>-80500</v>
          </cell>
          <cell r="BA89">
            <v>-80500</v>
          </cell>
          <cell r="BB89">
            <v>-80500</v>
          </cell>
          <cell r="BC89">
            <v>-80500</v>
          </cell>
          <cell r="BD89">
            <v>-80500</v>
          </cell>
          <cell r="BE89">
            <v>-80500</v>
          </cell>
          <cell r="BF89">
            <v>-80500</v>
          </cell>
          <cell r="BG89">
            <v>-80500</v>
          </cell>
          <cell r="BH89">
            <v>-82512.5</v>
          </cell>
          <cell r="BI89">
            <v>-82512.5</v>
          </cell>
          <cell r="BJ89">
            <v>-82512.5</v>
          </cell>
          <cell r="BK89">
            <v>-82512.5</v>
          </cell>
          <cell r="BL89">
            <v>-82512.5</v>
          </cell>
          <cell r="BM89">
            <v>-82512.5</v>
          </cell>
          <cell r="BN89">
            <v>-82512.5</v>
          </cell>
          <cell r="BO89">
            <v>-82512.5</v>
          </cell>
          <cell r="BP89">
            <v>-82512.5</v>
          </cell>
          <cell r="BQ89">
            <v>-82512.5</v>
          </cell>
          <cell r="BR89">
            <v>-82512.5</v>
          </cell>
          <cell r="BS89">
            <v>-82512.5</v>
          </cell>
          <cell r="BT89">
            <v>-84575.312499999971</v>
          </cell>
          <cell r="BU89">
            <v>-84575.312499999971</v>
          </cell>
          <cell r="BV89">
            <v>-84575.312499999971</v>
          </cell>
          <cell r="BW89">
            <v>-84575.312499999971</v>
          </cell>
          <cell r="BX89">
            <v>-84575.312499999971</v>
          </cell>
          <cell r="BY89">
            <v>-84575.312499999971</v>
          </cell>
          <cell r="BZ89">
            <v>-84575.312499999971</v>
          </cell>
          <cell r="CA89">
            <v>-84575.312499999971</v>
          </cell>
          <cell r="CB89">
            <v>-84575.312499999971</v>
          </cell>
          <cell r="CC89">
            <v>-84575.312499999971</v>
          </cell>
          <cell r="CD89">
            <v>-84575.312499999971</v>
          </cell>
          <cell r="CE89">
            <v>-84575.312499999971</v>
          </cell>
          <cell r="CF89">
            <v>-86689.695312499971</v>
          </cell>
          <cell r="CG89">
            <v>-86689.695312499971</v>
          </cell>
          <cell r="CH89">
            <v>-86689.695312499971</v>
          </cell>
          <cell r="CI89">
            <v>-86689.695312499971</v>
          </cell>
          <cell r="CJ89">
            <v>-86689.695312499971</v>
          </cell>
          <cell r="CK89">
            <v>-86689.695312499971</v>
          </cell>
          <cell r="CL89">
            <v>-86689.695312499971</v>
          </cell>
          <cell r="CM89">
            <v>-86689.695312499971</v>
          </cell>
          <cell r="CN89">
            <v>-86689.695312499971</v>
          </cell>
          <cell r="CO89">
            <v>-86689.695312499971</v>
          </cell>
          <cell r="CP89">
            <v>-86689.695312499971</v>
          </cell>
          <cell r="CQ89">
            <v>-86689.695312499971</v>
          </cell>
          <cell r="CR89">
            <v>-88856.937695312474</v>
          </cell>
          <cell r="CS89">
            <v>-88856.937695312474</v>
          </cell>
          <cell r="CT89">
            <v>-88856.937695312474</v>
          </cell>
          <cell r="CU89">
            <v>-88856.937695312474</v>
          </cell>
          <cell r="CV89">
            <v>-88856.937695312474</v>
          </cell>
          <cell r="CW89">
            <v>-88856.937695312474</v>
          </cell>
          <cell r="CX89">
            <v>-88856.937695312474</v>
          </cell>
          <cell r="CY89">
            <v>-88856.937695312474</v>
          </cell>
          <cell r="CZ89">
            <v>-88856.937695312474</v>
          </cell>
          <cell r="DA89">
            <v>-88856.937695312474</v>
          </cell>
          <cell r="DB89">
            <v>-88856.937695312474</v>
          </cell>
          <cell r="DC89">
            <v>-88856.937695312474</v>
          </cell>
          <cell r="DD89">
            <v>-91078.361137695276</v>
          </cell>
          <cell r="DE89">
            <v>-91078.361137695276</v>
          </cell>
          <cell r="DF89">
            <v>-91078.361137695276</v>
          </cell>
          <cell r="DG89">
            <v>-91078.361137695276</v>
          </cell>
          <cell r="DH89">
            <v>-91078.361137695276</v>
          </cell>
          <cell r="DI89">
            <v>-91078.361137695276</v>
          </cell>
          <cell r="DJ89">
            <v>-91078.361137695276</v>
          </cell>
          <cell r="DK89">
            <v>-91078.361137695276</v>
          </cell>
          <cell r="DL89">
            <v>-91078.361137695276</v>
          </cell>
          <cell r="DM89">
            <v>-91078.361137695276</v>
          </cell>
          <cell r="DN89">
            <v>-91078.361137695276</v>
          </cell>
          <cell r="DO89">
            <v>-91078.361137695276</v>
          </cell>
          <cell r="DP89">
            <v>-93355.320166137652</v>
          </cell>
          <cell r="DQ89">
            <v>-93355.320166137652</v>
          </cell>
        </row>
        <row r="90">
          <cell r="A90">
            <v>644</v>
          </cell>
          <cell r="B90">
            <v>-153856.29999999999</v>
          </cell>
          <cell r="C90">
            <v>-153856.29999999999</v>
          </cell>
          <cell r="D90">
            <v>-153856.29999999999</v>
          </cell>
          <cell r="E90">
            <v>-153856.29999999999</v>
          </cell>
          <cell r="F90">
            <v>-153856.29999999999</v>
          </cell>
          <cell r="G90">
            <v>-153856.29999999999</v>
          </cell>
          <cell r="H90">
            <v>-153856.29999999999</v>
          </cell>
          <cell r="I90">
            <v>-153856.29999999999</v>
          </cell>
          <cell r="J90">
            <v>-153856.29999999999</v>
          </cell>
          <cell r="K90">
            <v>-153856.29999999999</v>
          </cell>
          <cell r="L90">
            <v>-153856.29999999999</v>
          </cell>
          <cell r="M90">
            <v>-153856.29999999999</v>
          </cell>
          <cell r="N90">
            <v>-90064.45</v>
          </cell>
          <cell r="O90">
            <v>-90064.45</v>
          </cell>
          <cell r="P90">
            <v>-90064.45</v>
          </cell>
          <cell r="Q90">
            <v>-90064.45</v>
          </cell>
          <cell r="R90">
            <v>-90064.45</v>
          </cell>
          <cell r="S90">
            <v>-90064.45</v>
          </cell>
          <cell r="T90">
            <v>-90064.45</v>
          </cell>
          <cell r="U90">
            <v>-90064.45</v>
          </cell>
          <cell r="V90">
            <v>-90064.45</v>
          </cell>
          <cell r="W90">
            <v>-90064.45</v>
          </cell>
          <cell r="X90">
            <v>-90064.45</v>
          </cell>
          <cell r="Y90">
            <v>-90064.45</v>
          </cell>
          <cell r="Z90">
            <v>-90064.45</v>
          </cell>
          <cell r="AA90">
            <v>-90064.45</v>
          </cell>
          <cell r="AB90">
            <v>-90064.45</v>
          </cell>
          <cell r="AC90">
            <v>-90064.45</v>
          </cell>
          <cell r="AD90">
            <v>-90064.45</v>
          </cell>
          <cell r="AE90">
            <v>-90064.45</v>
          </cell>
          <cell r="AF90">
            <v>-90064.45</v>
          </cell>
          <cell r="AG90">
            <v>-90064.45</v>
          </cell>
          <cell r="AH90">
            <v>-90064.45</v>
          </cell>
          <cell r="AI90">
            <v>-90064.45</v>
          </cell>
          <cell r="AJ90">
            <v>-90064.45</v>
          </cell>
          <cell r="AK90">
            <v>-90064.45</v>
          </cell>
          <cell r="AL90">
            <v>-90064.45</v>
          </cell>
          <cell r="AM90">
            <v>-90064.45</v>
          </cell>
          <cell r="AN90">
            <v>-90064.45</v>
          </cell>
          <cell r="AO90">
            <v>-90064.45</v>
          </cell>
          <cell r="AP90">
            <v>-90064.45</v>
          </cell>
          <cell r="AQ90">
            <v>-90064.45</v>
          </cell>
          <cell r="AR90">
            <v>-90064.45</v>
          </cell>
          <cell r="AS90">
            <v>-90064.45</v>
          </cell>
          <cell r="AT90">
            <v>-90064.45</v>
          </cell>
          <cell r="AU90">
            <v>-90064.45</v>
          </cell>
          <cell r="AV90">
            <v>-90064.45</v>
          </cell>
          <cell r="AW90">
            <v>-90064.45</v>
          </cell>
          <cell r="AX90">
            <v>-90064.45</v>
          </cell>
          <cell r="AY90">
            <v>-90064.45</v>
          </cell>
          <cell r="AZ90">
            <v>-90064.45</v>
          </cell>
          <cell r="BA90">
            <v>-90064.45</v>
          </cell>
          <cell r="BB90">
            <v>-90064.45</v>
          </cell>
          <cell r="BC90">
            <v>-90064.45</v>
          </cell>
          <cell r="BD90">
            <v>-90064.45</v>
          </cell>
          <cell r="BE90">
            <v>-90064.45</v>
          </cell>
          <cell r="BF90">
            <v>-90064.45</v>
          </cell>
          <cell r="BG90">
            <v>-90064.45</v>
          </cell>
          <cell r="BH90">
            <v>-92316.061249999984</v>
          </cell>
          <cell r="BI90">
            <v>-92316.061249999984</v>
          </cell>
          <cell r="BJ90">
            <v>-92316.061249999984</v>
          </cell>
          <cell r="BK90">
            <v>-92316.061249999984</v>
          </cell>
          <cell r="BL90">
            <v>-92316.061249999984</v>
          </cell>
          <cell r="BM90">
            <v>-92316.061249999984</v>
          </cell>
          <cell r="BN90">
            <v>-92316.061249999984</v>
          </cell>
          <cell r="BO90">
            <v>-92316.061249999984</v>
          </cell>
          <cell r="BP90">
            <v>-92316.061249999984</v>
          </cell>
          <cell r="BQ90">
            <v>-92316.061249999984</v>
          </cell>
          <cell r="BR90">
            <v>-92316.061249999984</v>
          </cell>
          <cell r="BS90">
            <v>-92316.061249999984</v>
          </cell>
          <cell r="BT90">
            <v>-94623.962781249982</v>
          </cell>
          <cell r="BU90">
            <v>-94623.962781249982</v>
          </cell>
          <cell r="BV90">
            <v>-94623.962781249982</v>
          </cell>
          <cell r="BW90">
            <v>-94623.962781249982</v>
          </cell>
          <cell r="BX90">
            <v>-94623.962781249982</v>
          </cell>
          <cell r="BY90">
            <v>-94623.962781249982</v>
          </cell>
          <cell r="BZ90">
            <v>-94623.962781249982</v>
          </cell>
          <cell r="CA90">
            <v>-94623.962781249982</v>
          </cell>
          <cell r="CB90">
            <v>-94623.962781249982</v>
          </cell>
          <cell r="CC90">
            <v>-94623.962781249982</v>
          </cell>
          <cell r="CD90">
            <v>-94623.962781249982</v>
          </cell>
          <cell r="CE90">
            <v>-94623.962781249982</v>
          </cell>
          <cell r="CF90">
            <v>-96989.561850781232</v>
          </cell>
          <cell r="CG90">
            <v>-96989.561850781232</v>
          </cell>
          <cell r="CH90">
            <v>-96989.561850781232</v>
          </cell>
          <cell r="CI90">
            <v>-96989.561850781232</v>
          </cell>
          <cell r="CJ90">
            <v>-96989.561850781232</v>
          </cell>
          <cell r="CK90">
            <v>-96989.561850781232</v>
          </cell>
          <cell r="CL90">
            <v>-96989.561850781232</v>
          </cell>
          <cell r="CM90">
            <v>-96989.561850781232</v>
          </cell>
          <cell r="CN90">
            <v>-96989.561850781232</v>
          </cell>
          <cell r="CO90">
            <v>-96989.561850781232</v>
          </cell>
          <cell r="CP90">
            <v>-96989.561850781232</v>
          </cell>
          <cell r="CQ90">
            <v>-96989.561850781232</v>
          </cell>
          <cell r="CR90">
            <v>-99414.300897050751</v>
          </cell>
          <cell r="CS90">
            <v>-99414.300897050751</v>
          </cell>
          <cell r="CT90">
            <v>-99414.300897050751</v>
          </cell>
          <cell r="CU90">
            <v>-99414.300897050751</v>
          </cell>
          <cell r="CV90">
            <v>-99414.300897050751</v>
          </cell>
          <cell r="CW90">
            <v>-99414.300897050751</v>
          </cell>
          <cell r="CX90">
            <v>-99414.300897050751</v>
          </cell>
          <cell r="CY90">
            <v>-99414.300897050751</v>
          </cell>
          <cell r="CZ90">
            <v>-99414.300897050751</v>
          </cell>
          <cell r="DA90">
            <v>-99414.300897050751</v>
          </cell>
          <cell r="DB90">
            <v>-99414.300897050751</v>
          </cell>
          <cell r="DC90">
            <v>-99414.300897050751</v>
          </cell>
          <cell r="DD90">
            <v>-101899.658419477</v>
          </cell>
          <cell r="DE90">
            <v>-101899.658419477</v>
          </cell>
          <cell r="DF90">
            <v>-101899.658419477</v>
          </cell>
          <cell r="DG90">
            <v>-101899.658419477</v>
          </cell>
          <cell r="DH90">
            <v>-101899.658419477</v>
          </cell>
          <cell r="DI90">
            <v>-101899.658419477</v>
          </cell>
          <cell r="DJ90">
            <v>-101899.658419477</v>
          </cell>
          <cell r="DK90">
            <v>-101899.658419477</v>
          </cell>
          <cell r="DL90">
            <v>-101899.658419477</v>
          </cell>
          <cell r="DM90">
            <v>-101899.658419477</v>
          </cell>
          <cell r="DN90">
            <v>-101899.658419477</v>
          </cell>
          <cell r="DO90">
            <v>-101899.658419477</v>
          </cell>
          <cell r="DP90">
            <v>-104447.14987996391</v>
          </cell>
          <cell r="DQ90">
            <v>-104447.14987996391</v>
          </cell>
        </row>
        <row r="91">
          <cell r="A91">
            <v>645</v>
          </cell>
          <cell r="B91">
            <v>-70000</v>
          </cell>
          <cell r="C91">
            <v>-70000</v>
          </cell>
          <cell r="D91">
            <v>-70000</v>
          </cell>
          <cell r="E91">
            <v>-70000</v>
          </cell>
          <cell r="F91">
            <v>-70000</v>
          </cell>
          <cell r="G91">
            <v>-70000</v>
          </cell>
          <cell r="H91">
            <v>-70000</v>
          </cell>
          <cell r="I91">
            <v>-70000</v>
          </cell>
          <cell r="J91">
            <v>-70000</v>
          </cell>
          <cell r="K91">
            <v>-70000</v>
          </cell>
          <cell r="L91">
            <v>-70000</v>
          </cell>
          <cell r="M91">
            <v>-70000</v>
          </cell>
          <cell r="N91">
            <v>-10089.280264000001</v>
          </cell>
          <cell r="O91">
            <v>-9689.1642190000002</v>
          </cell>
          <cell r="P91">
            <v>-9225.7759160000005</v>
          </cell>
          <cell r="Q91">
            <v>-9668.0734663333351</v>
          </cell>
          <cell r="R91">
            <v>-9668.0734663333351</v>
          </cell>
          <cell r="S91">
            <v>-9668.0734663333351</v>
          </cell>
          <cell r="T91">
            <v>-9668.0734663333351</v>
          </cell>
          <cell r="U91">
            <v>-9668.0734663333351</v>
          </cell>
          <cell r="V91">
            <v>-9668.0734663333351</v>
          </cell>
          <cell r="W91">
            <v>-9668.0734663333351</v>
          </cell>
          <cell r="X91">
            <v>-9668.0734663333351</v>
          </cell>
          <cell r="Y91">
            <v>-9668.0734663333351</v>
          </cell>
          <cell r="Z91">
            <v>-10343.0256626396</v>
          </cell>
          <cell r="AA91">
            <v>-9932.8466991078494</v>
          </cell>
          <cell r="AB91">
            <v>-9457.8041802873995</v>
          </cell>
          <cell r="AC91">
            <v>-9911.2255140116195</v>
          </cell>
          <cell r="AD91">
            <v>-9911.2255140116195</v>
          </cell>
          <cell r="AE91">
            <v>-9911.2255140116195</v>
          </cell>
          <cell r="AF91">
            <v>-9911.2255140116195</v>
          </cell>
          <cell r="AG91">
            <v>-9911.2255140116195</v>
          </cell>
          <cell r="AH91">
            <v>-9911.2255140116195</v>
          </cell>
          <cell r="AI91">
            <v>-9911.2255140116195</v>
          </cell>
          <cell r="AJ91">
            <v>-9911.2255140116195</v>
          </cell>
          <cell r="AK91">
            <v>-9911.2255140116195</v>
          </cell>
          <cell r="AL91">
            <v>-10603.152758054986</v>
          </cell>
          <cell r="AM91">
            <v>-10182.657793590413</v>
          </cell>
          <cell r="AN91">
            <v>-9695.667955421628</v>
          </cell>
          <cell r="AO91">
            <v>-10160.492835689009</v>
          </cell>
          <cell r="AP91">
            <v>-10160.492835689009</v>
          </cell>
          <cell r="AQ91">
            <v>-10160.492835689009</v>
          </cell>
          <cell r="AR91">
            <v>-10160.492835689009</v>
          </cell>
          <cell r="AS91">
            <v>-10160.492835689009</v>
          </cell>
          <cell r="AT91">
            <v>-10160.492835689009</v>
          </cell>
          <cell r="AU91">
            <v>-10160.492835689009</v>
          </cell>
          <cell r="AV91">
            <v>-10160.492835689009</v>
          </cell>
          <cell r="AW91">
            <v>-10160.492835689009</v>
          </cell>
          <cell r="AX91">
            <v>-10869.822049920071</v>
          </cell>
          <cell r="AY91">
            <v>-10438.751637099211</v>
          </cell>
          <cell r="AZ91">
            <v>-9939.5140045004828</v>
          </cell>
          <cell r="BA91">
            <v>-10416.029230506589</v>
          </cell>
          <cell r="BB91">
            <v>-10416.029230506589</v>
          </cell>
          <cell r="BC91">
            <v>-10416.029230506589</v>
          </cell>
          <cell r="BD91">
            <v>-10416.029230506589</v>
          </cell>
          <cell r="BE91">
            <v>-10416.029230506589</v>
          </cell>
          <cell r="BF91">
            <v>-10416.029230506589</v>
          </cell>
          <cell r="BG91">
            <v>-10416.029230506589</v>
          </cell>
          <cell r="BH91">
            <v>-10416.029230506589</v>
          </cell>
          <cell r="BI91">
            <v>-10416.029230506589</v>
          </cell>
          <cell r="BJ91">
            <v>-11143.198074475558</v>
          </cell>
          <cell r="BK91">
            <v>-10701.286240772255</v>
          </cell>
          <cell r="BL91">
            <v>-10189.492781713669</v>
          </cell>
          <cell r="BM91">
            <v>-10677.99236565383</v>
          </cell>
          <cell r="BN91">
            <v>-10677.99236565383</v>
          </cell>
          <cell r="BO91">
            <v>-10677.99236565383</v>
          </cell>
          <cell r="BP91">
            <v>-10677.99236565383</v>
          </cell>
          <cell r="BQ91">
            <v>-10677.99236565383</v>
          </cell>
          <cell r="BR91">
            <v>-10677.99236565383</v>
          </cell>
          <cell r="BS91">
            <v>-10677.99236565383</v>
          </cell>
          <cell r="BT91">
            <v>-10677.99236565383</v>
          </cell>
          <cell r="BU91">
            <v>-10677.99236565383</v>
          </cell>
          <cell r="BV91">
            <v>-11423.449506048617</v>
          </cell>
          <cell r="BW91">
            <v>-10970.423589727676</v>
          </cell>
          <cell r="BX91">
            <v>-10445.758525173766</v>
          </cell>
          <cell r="BY91">
            <v>-10946.543873650022</v>
          </cell>
          <cell r="BZ91">
            <v>-10946.543873650022</v>
          </cell>
          <cell r="CA91">
            <v>-10946.543873650022</v>
          </cell>
          <cell r="CB91">
            <v>-10946.543873650022</v>
          </cell>
          <cell r="CC91">
            <v>-10946.543873650022</v>
          </cell>
          <cell r="CD91">
            <v>-10946.543873650022</v>
          </cell>
          <cell r="CE91">
            <v>-10946.543873650022</v>
          </cell>
          <cell r="CF91">
            <v>-10946.543873650022</v>
          </cell>
          <cell r="CG91">
            <v>-10946.543873650022</v>
          </cell>
          <cell r="CH91">
            <v>-11710.74926112574</v>
          </cell>
          <cell r="CI91">
            <v>-11246.329743009326</v>
          </cell>
          <cell r="CJ91">
            <v>-10708.469352081886</v>
          </cell>
          <cell r="CK91">
            <v>-11221.849452072318</v>
          </cell>
          <cell r="CL91">
            <v>-11221.849452072318</v>
          </cell>
          <cell r="CM91">
            <v>-11221.849452072318</v>
          </cell>
          <cell r="CN91">
            <v>-11221.849452072318</v>
          </cell>
          <cell r="CO91">
            <v>-11221.849452072318</v>
          </cell>
          <cell r="CP91">
            <v>-11221.849452072318</v>
          </cell>
          <cell r="CQ91">
            <v>-11221.849452072318</v>
          </cell>
          <cell r="CR91">
            <v>-11221.849452072318</v>
          </cell>
          <cell r="CS91">
            <v>-11221.849452072318</v>
          </cell>
          <cell r="CT91">
            <v>-12005.274605043051</v>
          </cell>
          <cell r="CU91">
            <v>-11529.174936046011</v>
          </cell>
          <cell r="CV91">
            <v>-10977.787356286741</v>
          </cell>
          <cell r="CW91">
            <v>-11504.078965791936</v>
          </cell>
          <cell r="CX91">
            <v>-11504.078965791936</v>
          </cell>
          <cell r="CY91">
            <v>-11504.078965791936</v>
          </cell>
          <cell r="CZ91">
            <v>-11504.078965791936</v>
          </cell>
          <cell r="DA91">
            <v>-11504.078965791936</v>
          </cell>
          <cell r="DB91">
            <v>-11504.078965791936</v>
          </cell>
          <cell r="DC91">
            <v>-11504.078965791936</v>
          </cell>
          <cell r="DD91">
            <v>-11504.078965791936</v>
          </cell>
          <cell r="DE91">
            <v>-11504.078965791936</v>
          </cell>
          <cell r="DF91">
            <v>-12307.207261359879</v>
          </cell>
          <cell r="DG91">
            <v>-11819.133685687566</v>
          </cell>
          <cell r="DH91">
            <v>-11253.87870829735</v>
          </cell>
          <cell r="DI91">
            <v>-11793.4065517816</v>
          </cell>
          <cell r="DJ91">
            <v>-11793.4065517816</v>
          </cell>
          <cell r="DK91">
            <v>-11793.4065517816</v>
          </cell>
          <cell r="DL91">
            <v>-11793.4065517816</v>
          </cell>
          <cell r="DM91">
            <v>-11793.4065517816</v>
          </cell>
          <cell r="DN91">
            <v>-11793.4065517816</v>
          </cell>
          <cell r="DO91">
            <v>-11793.4065517816</v>
          </cell>
          <cell r="DP91">
            <v>-11793.4065517816</v>
          </cell>
          <cell r="DQ91">
            <v>-11793.4065517816</v>
          </cell>
        </row>
        <row r="92">
          <cell r="A92">
            <v>661</v>
          </cell>
          <cell r="B92">
            <v>134307.14000000001</v>
          </cell>
          <cell r="C92">
            <v>134307.14000000001</v>
          </cell>
          <cell r="D92">
            <v>134307.14000000001</v>
          </cell>
          <cell r="E92">
            <v>134307.14000000001</v>
          </cell>
          <cell r="F92">
            <v>134307.14000000001</v>
          </cell>
          <cell r="G92">
            <v>134307.14000000001</v>
          </cell>
          <cell r="H92">
            <v>134307.14000000001</v>
          </cell>
          <cell r="I92">
            <v>134307.14000000001</v>
          </cell>
          <cell r="J92">
            <v>134307.14000000001</v>
          </cell>
          <cell r="K92">
            <v>134307.14000000001</v>
          </cell>
          <cell r="L92">
            <v>134307.14000000001</v>
          </cell>
          <cell r="M92">
            <v>134307.14000000001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</row>
        <row r="93">
          <cell r="A93">
            <v>663</v>
          </cell>
          <cell r="B93">
            <v>-70001.37</v>
          </cell>
          <cell r="C93">
            <v>-70000</v>
          </cell>
          <cell r="D93">
            <v>-70104.259999999995</v>
          </cell>
          <cell r="E93">
            <v>-70108.350000000006</v>
          </cell>
          <cell r="F93">
            <v>-70120.36</v>
          </cell>
          <cell r="G93">
            <v>-76550.070000000007</v>
          </cell>
          <cell r="H93">
            <v>0</v>
          </cell>
          <cell r="I93">
            <v>0</v>
          </cell>
          <cell r="J93">
            <v>-83440</v>
          </cell>
          <cell r="K93">
            <v>-83440</v>
          </cell>
          <cell r="L93">
            <v>-83440</v>
          </cell>
          <cell r="M93">
            <v>-83440</v>
          </cell>
          <cell r="N93">
            <v>-153856.29999999999</v>
          </cell>
          <cell r="O93">
            <v>-153856.29999999999</v>
          </cell>
          <cell r="P93">
            <v>-153856.29999999999</v>
          </cell>
          <cell r="Q93">
            <v>-153856.29999999999</v>
          </cell>
          <cell r="R93">
            <v>-153856.29999999999</v>
          </cell>
          <cell r="S93">
            <v>-153856.29999999999</v>
          </cell>
          <cell r="T93">
            <v>-153856.29999999999</v>
          </cell>
          <cell r="U93">
            <v>-153856.29999999999</v>
          </cell>
          <cell r="V93">
            <v>-153856.29999999999</v>
          </cell>
          <cell r="W93">
            <v>-153856.29999999999</v>
          </cell>
          <cell r="X93">
            <v>-153856.29999999999</v>
          </cell>
          <cell r="Y93">
            <v>-153856.29999999999</v>
          </cell>
          <cell r="Z93">
            <v>-153856.29999999999</v>
          </cell>
          <cell r="AA93">
            <v>-153856.29999999999</v>
          </cell>
          <cell r="AB93">
            <v>-153856.29999999999</v>
          </cell>
          <cell r="AC93">
            <v>-138469.74</v>
          </cell>
          <cell r="AD93">
            <v>-138469.74</v>
          </cell>
          <cell r="AE93">
            <v>-138469.74</v>
          </cell>
          <cell r="AF93">
            <v>-138469.74</v>
          </cell>
          <cell r="AG93">
            <v>-138469.74</v>
          </cell>
          <cell r="AH93">
            <v>-138469.74</v>
          </cell>
          <cell r="AI93">
            <v>-138469.74</v>
          </cell>
          <cell r="AJ93">
            <v>-138469.74</v>
          </cell>
          <cell r="AK93">
            <v>-138469.74</v>
          </cell>
          <cell r="AL93">
            <v>-138469.74</v>
          </cell>
          <cell r="AM93">
            <v>-138469.74</v>
          </cell>
          <cell r="AN93">
            <v>-138469.74</v>
          </cell>
          <cell r="AO93">
            <v>-138469.74</v>
          </cell>
          <cell r="AP93">
            <v>-138469.74</v>
          </cell>
          <cell r="AQ93">
            <v>-138469.74</v>
          </cell>
          <cell r="AR93">
            <v>-138469.74</v>
          </cell>
          <cell r="AS93">
            <v>-138469.74</v>
          </cell>
          <cell r="AT93">
            <v>-138469.74</v>
          </cell>
          <cell r="AU93">
            <v>-138469.74</v>
          </cell>
          <cell r="AV93">
            <v>-138469.74</v>
          </cell>
          <cell r="AW93">
            <v>-138469.74</v>
          </cell>
          <cell r="AX93">
            <v>-138469.74</v>
          </cell>
          <cell r="AY93">
            <v>-138469.74</v>
          </cell>
          <cell r="AZ93">
            <v>-138469.74</v>
          </cell>
          <cell r="BA93">
            <v>-138469.74</v>
          </cell>
          <cell r="BB93">
            <v>-138469.74</v>
          </cell>
          <cell r="BC93">
            <v>-138469.74</v>
          </cell>
          <cell r="BD93">
            <v>-138469.74</v>
          </cell>
          <cell r="BE93">
            <v>-138469.74</v>
          </cell>
          <cell r="BF93">
            <v>-138469.74</v>
          </cell>
          <cell r="BG93">
            <v>-138469.74</v>
          </cell>
          <cell r="BH93">
            <v>-138469.74</v>
          </cell>
          <cell r="BI93">
            <v>-138469.74</v>
          </cell>
          <cell r="BJ93">
            <v>-138469.74</v>
          </cell>
          <cell r="BK93">
            <v>-138469.74</v>
          </cell>
          <cell r="BL93">
            <v>-138469.74</v>
          </cell>
          <cell r="BM93">
            <v>-138469.74</v>
          </cell>
          <cell r="BN93">
            <v>-138469.74</v>
          </cell>
          <cell r="BO93">
            <v>-138469.74</v>
          </cell>
          <cell r="BP93">
            <v>-138469.74</v>
          </cell>
          <cell r="BQ93">
            <v>-138469.74</v>
          </cell>
          <cell r="BR93">
            <v>-138469.74</v>
          </cell>
          <cell r="BS93">
            <v>-138469.74</v>
          </cell>
          <cell r="BT93">
            <v>-138469.74</v>
          </cell>
          <cell r="BU93">
            <v>-138469.74</v>
          </cell>
          <cell r="BV93">
            <v>-138469.74</v>
          </cell>
          <cell r="BW93">
            <v>-138469.74</v>
          </cell>
          <cell r="BX93">
            <v>-138469.74</v>
          </cell>
          <cell r="BY93">
            <v>-138469.74</v>
          </cell>
          <cell r="BZ93">
            <v>-138469.74</v>
          </cell>
          <cell r="CA93">
            <v>-138469.74</v>
          </cell>
          <cell r="CB93">
            <v>-138469.74</v>
          </cell>
          <cell r="CC93">
            <v>-138469.74</v>
          </cell>
          <cell r="CD93">
            <v>-138469.74</v>
          </cell>
          <cell r="CE93">
            <v>-138469.74</v>
          </cell>
          <cell r="CF93">
            <v>-138469.74</v>
          </cell>
          <cell r="CG93">
            <v>-138469.74</v>
          </cell>
          <cell r="CH93">
            <v>-138469.74</v>
          </cell>
          <cell r="CI93">
            <v>-138469.74</v>
          </cell>
          <cell r="CJ93">
            <v>-138469.74</v>
          </cell>
          <cell r="CK93">
            <v>-123084.22</v>
          </cell>
          <cell r="CL93">
            <v>-123084.22</v>
          </cell>
          <cell r="CM93">
            <v>-123084.22</v>
          </cell>
          <cell r="CN93">
            <v>-123084.22</v>
          </cell>
          <cell r="CO93">
            <v>-123084.22</v>
          </cell>
          <cell r="CP93">
            <v>-123084.22</v>
          </cell>
          <cell r="CQ93">
            <v>-123084.22</v>
          </cell>
          <cell r="CR93">
            <v>-123084.22</v>
          </cell>
          <cell r="CS93">
            <v>-123084.22</v>
          </cell>
          <cell r="CT93">
            <v>-123084.22</v>
          </cell>
          <cell r="CU93">
            <v>-123084.22</v>
          </cell>
          <cell r="CV93">
            <v>-123084.22</v>
          </cell>
          <cell r="CW93">
            <v>-123084.22</v>
          </cell>
          <cell r="CX93">
            <v>-123084.22</v>
          </cell>
          <cell r="CY93">
            <v>-123084.22</v>
          </cell>
          <cell r="CZ93">
            <v>-123084.22</v>
          </cell>
          <cell r="DA93">
            <v>-123084.22</v>
          </cell>
          <cell r="DB93">
            <v>-123084.22</v>
          </cell>
          <cell r="DC93">
            <v>-123084.22</v>
          </cell>
          <cell r="DD93">
            <v>-123084.22</v>
          </cell>
          <cell r="DE93">
            <v>-123084.22</v>
          </cell>
          <cell r="DF93">
            <v>-123084.22</v>
          </cell>
          <cell r="DG93">
            <v>-123084.22</v>
          </cell>
          <cell r="DH93">
            <v>-123084.22</v>
          </cell>
          <cell r="DI93">
            <v>-123084.22</v>
          </cell>
          <cell r="DJ93">
            <v>-123084.22</v>
          </cell>
          <cell r="DK93">
            <v>-123084.22</v>
          </cell>
          <cell r="DL93">
            <v>-123084.22</v>
          </cell>
          <cell r="DM93">
            <v>-123084.22</v>
          </cell>
          <cell r="DN93">
            <v>-123084.22</v>
          </cell>
          <cell r="DO93">
            <v>-123084.22</v>
          </cell>
          <cell r="DP93">
            <v>-123084.22</v>
          </cell>
          <cell r="DQ93">
            <v>-123084.22</v>
          </cell>
        </row>
        <row r="94">
          <cell r="A94">
            <v>671</v>
          </cell>
          <cell r="B94">
            <v>-51083.55</v>
          </cell>
          <cell r="C94">
            <v>-51140.6</v>
          </cell>
          <cell r="D94">
            <v>-51569.42</v>
          </cell>
          <cell r="E94">
            <v>-51617.82</v>
          </cell>
          <cell r="F94">
            <v>-51466.54</v>
          </cell>
          <cell r="G94">
            <v>-51529.66</v>
          </cell>
          <cell r="H94">
            <v>-52983.77</v>
          </cell>
          <cell r="I94">
            <v>-51935.28</v>
          </cell>
          <cell r="J94">
            <v>-47592.668750000004</v>
          </cell>
          <cell r="K94">
            <v>-47592.668750000004</v>
          </cell>
          <cell r="L94">
            <v>-47592.668750000004</v>
          </cell>
          <cell r="M94">
            <v>-47592.668750000004</v>
          </cell>
          <cell r="N94">
            <v>-70000</v>
          </cell>
          <cell r="O94">
            <v>-70000</v>
          </cell>
          <cell r="P94">
            <v>-70000</v>
          </cell>
          <cell r="Q94">
            <v>-70000</v>
          </cell>
          <cell r="R94">
            <v>-70000</v>
          </cell>
          <cell r="S94">
            <v>-70000</v>
          </cell>
          <cell r="T94">
            <v>-70000</v>
          </cell>
          <cell r="U94">
            <v>-70000</v>
          </cell>
          <cell r="V94">
            <v>-70000</v>
          </cell>
          <cell r="W94">
            <v>-70000</v>
          </cell>
          <cell r="X94">
            <v>-70000</v>
          </cell>
          <cell r="Y94">
            <v>-70000</v>
          </cell>
          <cell r="Z94">
            <v>-70000</v>
          </cell>
          <cell r="AA94">
            <v>-70000</v>
          </cell>
          <cell r="AB94">
            <v>-70000</v>
          </cell>
          <cell r="AC94">
            <v>-70000</v>
          </cell>
          <cell r="AD94">
            <v>-70000</v>
          </cell>
          <cell r="AE94">
            <v>-70000</v>
          </cell>
          <cell r="AF94">
            <v>-70000</v>
          </cell>
          <cell r="AG94">
            <v>-70000</v>
          </cell>
          <cell r="AH94">
            <v>-70000</v>
          </cell>
          <cell r="AI94">
            <v>-70000</v>
          </cell>
          <cell r="AJ94">
            <v>-70000</v>
          </cell>
          <cell r="AK94">
            <v>-70000</v>
          </cell>
          <cell r="AL94">
            <v>-106000</v>
          </cell>
          <cell r="AM94">
            <v>-106000</v>
          </cell>
          <cell r="AN94">
            <v>-106000</v>
          </cell>
          <cell r="AO94">
            <v>-106000</v>
          </cell>
          <cell r="AP94">
            <v>-106000</v>
          </cell>
          <cell r="AQ94">
            <v>-106000</v>
          </cell>
          <cell r="AR94">
            <v>-106000</v>
          </cell>
          <cell r="AS94">
            <v>-106000</v>
          </cell>
          <cell r="AT94">
            <v>-106000</v>
          </cell>
          <cell r="AU94">
            <v>-106000</v>
          </cell>
          <cell r="AV94">
            <v>-106000</v>
          </cell>
          <cell r="AW94">
            <v>-106000</v>
          </cell>
          <cell r="AX94">
            <v>-106000</v>
          </cell>
          <cell r="AY94">
            <v>-106000</v>
          </cell>
          <cell r="AZ94">
            <v>-106000</v>
          </cell>
          <cell r="BA94">
            <v>-106000</v>
          </cell>
          <cell r="BB94">
            <v>-106000</v>
          </cell>
          <cell r="BC94">
            <v>-106000</v>
          </cell>
          <cell r="BD94">
            <v>-106000</v>
          </cell>
          <cell r="BE94">
            <v>-106000</v>
          </cell>
          <cell r="BF94">
            <v>-106000</v>
          </cell>
          <cell r="BG94">
            <v>-106000</v>
          </cell>
          <cell r="BH94">
            <v>-106000</v>
          </cell>
          <cell r="BI94">
            <v>-106000</v>
          </cell>
          <cell r="BJ94">
            <v>-106000</v>
          </cell>
          <cell r="BK94">
            <v>-106000</v>
          </cell>
          <cell r="BL94">
            <v>-106000</v>
          </cell>
          <cell r="BM94">
            <v>-106000</v>
          </cell>
          <cell r="BN94">
            <v>-106000</v>
          </cell>
          <cell r="BO94">
            <v>-106000</v>
          </cell>
          <cell r="BP94">
            <v>-106000</v>
          </cell>
          <cell r="BQ94">
            <v>-106000</v>
          </cell>
          <cell r="BR94">
            <v>-106000</v>
          </cell>
          <cell r="BS94">
            <v>-106000</v>
          </cell>
          <cell r="BT94">
            <v>-106000</v>
          </cell>
          <cell r="BU94">
            <v>-106000</v>
          </cell>
          <cell r="BV94">
            <v>-106000</v>
          </cell>
          <cell r="BW94">
            <v>-106000</v>
          </cell>
          <cell r="BX94">
            <v>-106000</v>
          </cell>
          <cell r="BY94">
            <v>-106000</v>
          </cell>
          <cell r="BZ94">
            <v>-106000</v>
          </cell>
          <cell r="CA94">
            <v>-106000</v>
          </cell>
          <cell r="CB94">
            <v>-106000</v>
          </cell>
          <cell r="CC94">
            <v>-106000</v>
          </cell>
          <cell r="CD94">
            <v>-106000</v>
          </cell>
          <cell r="CE94">
            <v>-106000</v>
          </cell>
          <cell r="CF94">
            <v>-106000</v>
          </cell>
          <cell r="CG94">
            <v>-106000</v>
          </cell>
          <cell r="CH94">
            <v>-106000</v>
          </cell>
          <cell r="CI94">
            <v>-106000</v>
          </cell>
          <cell r="CJ94">
            <v>-106000</v>
          </cell>
          <cell r="CK94">
            <v>-106000</v>
          </cell>
          <cell r="CL94">
            <v>-106000</v>
          </cell>
          <cell r="CM94">
            <v>-106000</v>
          </cell>
          <cell r="CN94">
            <v>-106000</v>
          </cell>
          <cell r="CO94">
            <v>-106000</v>
          </cell>
          <cell r="CP94">
            <v>-106000</v>
          </cell>
          <cell r="CQ94">
            <v>-106000</v>
          </cell>
          <cell r="CR94">
            <v>-106000</v>
          </cell>
          <cell r="CS94">
            <v>-106000</v>
          </cell>
          <cell r="CT94">
            <v>-106000</v>
          </cell>
          <cell r="CU94">
            <v>-106000</v>
          </cell>
          <cell r="CV94">
            <v>-106000</v>
          </cell>
          <cell r="CW94">
            <v>-106000</v>
          </cell>
          <cell r="CX94">
            <v>-106000</v>
          </cell>
          <cell r="CY94">
            <v>-106000</v>
          </cell>
          <cell r="CZ94">
            <v>-106000</v>
          </cell>
          <cell r="DA94">
            <v>-106000</v>
          </cell>
          <cell r="DB94">
            <v>-106000</v>
          </cell>
          <cell r="DC94">
            <v>-106000</v>
          </cell>
          <cell r="DD94">
            <v>-106000</v>
          </cell>
          <cell r="DE94">
            <v>-106000</v>
          </cell>
          <cell r="DF94">
            <v>-106000</v>
          </cell>
          <cell r="DG94">
            <v>-106000</v>
          </cell>
          <cell r="DH94">
            <v>-106000</v>
          </cell>
          <cell r="DI94">
            <v>-106000</v>
          </cell>
          <cell r="DJ94">
            <v>-106000</v>
          </cell>
          <cell r="DK94">
            <v>-106000</v>
          </cell>
          <cell r="DL94">
            <v>-106000</v>
          </cell>
          <cell r="DM94">
            <v>-106000</v>
          </cell>
          <cell r="DN94">
            <v>-106000</v>
          </cell>
          <cell r="DO94">
            <v>-106000</v>
          </cell>
          <cell r="DP94">
            <v>-106000</v>
          </cell>
          <cell r="DQ94">
            <v>-106000</v>
          </cell>
        </row>
        <row r="95">
          <cell r="A95">
            <v>674</v>
          </cell>
          <cell r="B95">
            <v>-2208</v>
          </cell>
          <cell r="C95">
            <v>-2208</v>
          </cell>
          <cell r="D95">
            <v>-2208</v>
          </cell>
          <cell r="E95">
            <v>-2382</v>
          </cell>
          <cell r="F95">
            <v>-2382</v>
          </cell>
          <cell r="G95">
            <v>-2382</v>
          </cell>
          <cell r="H95">
            <v>-2382</v>
          </cell>
          <cell r="I95">
            <v>-2213</v>
          </cell>
          <cell r="J95">
            <v>-2213</v>
          </cell>
          <cell r="K95">
            <v>-2213</v>
          </cell>
          <cell r="L95">
            <v>-2213</v>
          </cell>
          <cell r="M95">
            <v>-2213</v>
          </cell>
          <cell r="N95">
            <v>134307.14000000001</v>
          </cell>
          <cell r="O95">
            <v>134307.14000000001</v>
          </cell>
          <cell r="P95">
            <v>134307.14000000001</v>
          </cell>
          <cell r="Q95">
            <v>134307.14000000001</v>
          </cell>
          <cell r="R95">
            <v>134307.14000000001</v>
          </cell>
          <cell r="S95">
            <v>134307.14000000001</v>
          </cell>
          <cell r="T95">
            <v>134307.14000000001</v>
          </cell>
          <cell r="U95">
            <v>134307.14000000001</v>
          </cell>
          <cell r="V95">
            <v>134307.14000000001</v>
          </cell>
          <cell r="W95">
            <v>134307.14000000001</v>
          </cell>
          <cell r="X95">
            <v>134307.14000000001</v>
          </cell>
          <cell r="Y95">
            <v>134307.14000000001</v>
          </cell>
          <cell r="Z95">
            <v>134307.14000000001</v>
          </cell>
          <cell r="AA95">
            <v>134307.14000000001</v>
          </cell>
          <cell r="AB95">
            <v>134307.14000000001</v>
          </cell>
          <cell r="AC95">
            <v>120876.43</v>
          </cell>
          <cell r="AD95">
            <v>120876.43</v>
          </cell>
          <cell r="AE95">
            <v>120876.43</v>
          </cell>
          <cell r="AF95">
            <v>120876.43</v>
          </cell>
          <cell r="AG95">
            <v>120876.43</v>
          </cell>
          <cell r="AH95">
            <v>120876.43</v>
          </cell>
          <cell r="AI95">
            <v>120876.43</v>
          </cell>
          <cell r="AJ95">
            <v>120876.43</v>
          </cell>
          <cell r="AK95">
            <v>120876.43</v>
          </cell>
          <cell r="AL95">
            <v>120876.43</v>
          </cell>
          <cell r="AM95">
            <v>120876.43</v>
          </cell>
          <cell r="AN95">
            <v>120876.43</v>
          </cell>
          <cell r="AO95">
            <v>120876.43</v>
          </cell>
          <cell r="AP95">
            <v>120876.43</v>
          </cell>
          <cell r="AQ95">
            <v>120876.43</v>
          </cell>
          <cell r="AR95">
            <v>120876.43</v>
          </cell>
          <cell r="AS95">
            <v>120876.43</v>
          </cell>
          <cell r="AT95">
            <v>120876.43</v>
          </cell>
          <cell r="AU95">
            <v>120876.43</v>
          </cell>
          <cell r="AV95">
            <v>120876.43</v>
          </cell>
          <cell r="AW95">
            <v>120876.43</v>
          </cell>
          <cell r="AX95">
            <v>120876.43</v>
          </cell>
          <cell r="AY95">
            <v>120876.43</v>
          </cell>
          <cell r="AZ95">
            <v>120876.43</v>
          </cell>
          <cell r="BA95">
            <v>120876.43</v>
          </cell>
          <cell r="BB95">
            <v>120876.43</v>
          </cell>
          <cell r="BC95">
            <v>120876.43</v>
          </cell>
          <cell r="BD95">
            <v>120876.43</v>
          </cell>
          <cell r="BE95">
            <v>120876.43</v>
          </cell>
          <cell r="BF95">
            <v>120876.43</v>
          </cell>
          <cell r="BG95">
            <v>120876.43</v>
          </cell>
          <cell r="BH95">
            <v>120876.43</v>
          </cell>
          <cell r="BI95">
            <v>120876.43</v>
          </cell>
          <cell r="BJ95">
            <v>120876.43</v>
          </cell>
          <cell r="BK95">
            <v>120876.43</v>
          </cell>
          <cell r="BL95">
            <v>120876.43</v>
          </cell>
          <cell r="BM95">
            <v>120876.43</v>
          </cell>
          <cell r="BN95">
            <v>120876.43</v>
          </cell>
          <cell r="BO95">
            <v>120876.43</v>
          </cell>
          <cell r="BP95">
            <v>120876.43</v>
          </cell>
          <cell r="BQ95">
            <v>120876.43</v>
          </cell>
          <cell r="BR95">
            <v>120876.43</v>
          </cell>
          <cell r="BS95">
            <v>120876.43</v>
          </cell>
          <cell r="BT95">
            <v>120876.43</v>
          </cell>
          <cell r="BU95">
            <v>120876.43</v>
          </cell>
          <cell r="BV95">
            <v>120876.43</v>
          </cell>
          <cell r="BW95">
            <v>120876.43</v>
          </cell>
          <cell r="BX95">
            <v>120876.43</v>
          </cell>
          <cell r="BY95">
            <v>120876.43</v>
          </cell>
          <cell r="BZ95">
            <v>120876.43</v>
          </cell>
          <cell r="CA95">
            <v>120876.43</v>
          </cell>
          <cell r="CB95">
            <v>120876.43</v>
          </cell>
          <cell r="CC95">
            <v>120876.43</v>
          </cell>
          <cell r="CD95">
            <v>120876.43</v>
          </cell>
          <cell r="CE95">
            <v>120876.43</v>
          </cell>
          <cell r="CF95">
            <v>120876.43</v>
          </cell>
          <cell r="CG95">
            <v>120876.43</v>
          </cell>
          <cell r="CH95">
            <v>120876.43</v>
          </cell>
          <cell r="CI95">
            <v>120876.43</v>
          </cell>
          <cell r="CJ95">
            <v>120876.43</v>
          </cell>
          <cell r="CK95">
            <v>107445.71</v>
          </cell>
          <cell r="CL95">
            <v>107445.71</v>
          </cell>
          <cell r="CM95">
            <v>107445.71</v>
          </cell>
          <cell r="CN95">
            <v>107445.71</v>
          </cell>
          <cell r="CO95">
            <v>107445.71</v>
          </cell>
          <cell r="CP95">
            <v>107445.71</v>
          </cell>
          <cell r="CQ95">
            <v>107445.71</v>
          </cell>
          <cell r="CR95">
            <v>107445.71</v>
          </cell>
          <cell r="CS95">
            <v>107445.71</v>
          </cell>
          <cell r="CT95">
            <v>107445.71</v>
          </cell>
          <cell r="CU95">
            <v>107445.71</v>
          </cell>
          <cell r="CV95">
            <v>107445.71</v>
          </cell>
          <cell r="CW95">
            <v>107445.71</v>
          </cell>
          <cell r="CX95">
            <v>107445.71</v>
          </cell>
          <cell r="CY95">
            <v>107445.71</v>
          </cell>
          <cell r="CZ95">
            <v>107445.71</v>
          </cell>
          <cell r="DA95">
            <v>107445.71</v>
          </cell>
          <cell r="DB95">
            <v>107445.71</v>
          </cell>
          <cell r="DC95">
            <v>107445.71</v>
          </cell>
          <cell r="DD95">
            <v>107445.71</v>
          </cell>
          <cell r="DE95">
            <v>107445.71</v>
          </cell>
          <cell r="DF95">
            <v>107445.71</v>
          </cell>
          <cell r="DG95">
            <v>107445.71</v>
          </cell>
          <cell r="DH95">
            <v>107445.71</v>
          </cell>
          <cell r="DI95">
            <v>107445.71</v>
          </cell>
          <cell r="DJ95">
            <v>107445.71</v>
          </cell>
          <cell r="DK95">
            <v>107445.71</v>
          </cell>
          <cell r="DL95">
            <v>107445.71</v>
          </cell>
          <cell r="DM95">
            <v>107445.71</v>
          </cell>
          <cell r="DN95">
            <v>107445.71</v>
          </cell>
          <cell r="DO95">
            <v>107445.71</v>
          </cell>
          <cell r="DP95">
            <v>107445.71</v>
          </cell>
          <cell r="DQ95">
            <v>107445.71</v>
          </cell>
        </row>
        <row r="96">
          <cell r="A96">
            <v>680</v>
          </cell>
          <cell r="B96">
            <v>-246794.27474566465</v>
          </cell>
          <cell r="C96">
            <v>-229891.61146933612</v>
          </cell>
          <cell r="D96">
            <v>-246818.57618450918</v>
          </cell>
          <cell r="E96">
            <v>-239207.16302640931</v>
          </cell>
          <cell r="F96">
            <v>-241284.93604761735</v>
          </cell>
          <cell r="G96">
            <v>-950397.88385140116</v>
          </cell>
          <cell r="H96">
            <v>-225726.95238735329</v>
          </cell>
          <cell r="I96">
            <v>-238934.78439936007</v>
          </cell>
          <cell r="J96">
            <v>-269817.86293096136</v>
          </cell>
          <cell r="K96">
            <v>-235670.29111457706</v>
          </cell>
          <cell r="L96">
            <v>-276767.06188054755</v>
          </cell>
          <cell r="M96">
            <v>-807805.14119126287</v>
          </cell>
          <cell r="N96">
            <v>-85526</v>
          </cell>
          <cell r="O96">
            <v>-85526</v>
          </cell>
          <cell r="P96">
            <v>-85526</v>
          </cell>
          <cell r="Q96">
            <v>-85526</v>
          </cell>
          <cell r="R96">
            <v>-85526</v>
          </cell>
          <cell r="S96">
            <v>-85526</v>
          </cell>
          <cell r="T96">
            <v>-85526</v>
          </cell>
          <cell r="U96">
            <v>-85526</v>
          </cell>
          <cell r="V96">
            <v>-85526</v>
          </cell>
          <cell r="W96">
            <v>-85526</v>
          </cell>
          <cell r="X96">
            <v>-85526</v>
          </cell>
          <cell r="Y96">
            <v>-85526</v>
          </cell>
          <cell r="Z96">
            <v>-87664.15</v>
          </cell>
          <cell r="AA96">
            <v>-87664.15</v>
          </cell>
          <cell r="AB96">
            <v>-87664.15</v>
          </cell>
          <cell r="AC96">
            <v>-87664.15</v>
          </cell>
          <cell r="AD96">
            <v>-87664.15</v>
          </cell>
          <cell r="AE96">
            <v>-87664.15</v>
          </cell>
          <cell r="AF96">
            <v>-87664.15</v>
          </cell>
          <cell r="AG96">
            <v>-87664.15</v>
          </cell>
          <cell r="AH96">
            <v>-87664.15</v>
          </cell>
          <cell r="AI96">
            <v>-87664.15</v>
          </cell>
          <cell r="AJ96">
            <v>-87664.15</v>
          </cell>
          <cell r="AK96">
            <v>-87664.15</v>
          </cell>
          <cell r="AL96">
            <v>-89855.753749999974</v>
          </cell>
          <cell r="AM96">
            <v>-89855.753749999974</v>
          </cell>
          <cell r="AN96">
            <v>-89855.753749999974</v>
          </cell>
          <cell r="AO96">
            <v>-89855.753749999974</v>
          </cell>
          <cell r="AP96">
            <v>-89855.753749999974</v>
          </cell>
          <cell r="AQ96">
            <v>-89855.753749999974</v>
          </cell>
          <cell r="AR96">
            <v>-89855.753749999974</v>
          </cell>
          <cell r="AS96">
            <v>-89855.753749999974</v>
          </cell>
          <cell r="AT96">
            <v>-89855.753749999974</v>
          </cell>
          <cell r="AU96">
            <v>-89855.753749999974</v>
          </cell>
          <cell r="AV96">
            <v>-89855.753749999974</v>
          </cell>
          <cell r="AW96">
            <v>-89855.753749999974</v>
          </cell>
          <cell r="AX96">
            <v>-92102.147593749978</v>
          </cell>
          <cell r="AY96">
            <v>-92102.147593749978</v>
          </cell>
          <cell r="AZ96">
            <v>-92102.147593749978</v>
          </cell>
          <cell r="BA96">
            <v>-92102.147593749978</v>
          </cell>
          <cell r="BB96">
            <v>-92102.147593749978</v>
          </cell>
          <cell r="BC96">
            <v>-92102.147593749978</v>
          </cell>
          <cell r="BD96">
            <v>-92102.147593749978</v>
          </cell>
          <cell r="BE96">
            <v>-92102.147593749978</v>
          </cell>
          <cell r="BF96">
            <v>-92102.147593749978</v>
          </cell>
          <cell r="BG96">
            <v>-92102.147593749978</v>
          </cell>
          <cell r="BH96">
            <v>-92102.147593749978</v>
          </cell>
          <cell r="BI96">
            <v>-92102.147593749978</v>
          </cell>
          <cell r="BJ96">
            <v>-94404.70128359372</v>
          </cell>
          <cell r="BK96">
            <v>-94404.70128359372</v>
          </cell>
          <cell r="BL96">
            <v>-94404.70128359372</v>
          </cell>
          <cell r="BM96">
            <v>-94404.70128359372</v>
          </cell>
          <cell r="BN96">
            <v>-94404.70128359372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</row>
        <row r="97">
          <cell r="A97">
            <v>681</v>
          </cell>
          <cell r="B97">
            <v>-228856</v>
          </cell>
          <cell r="C97">
            <v>-228856</v>
          </cell>
          <cell r="D97">
            <v>-1150856</v>
          </cell>
          <cell r="E97">
            <v>-1150856</v>
          </cell>
          <cell r="F97">
            <v>-1150856</v>
          </cell>
          <cell r="G97">
            <v>-1150856</v>
          </cell>
          <cell r="H97">
            <v>-1150856</v>
          </cell>
          <cell r="I97">
            <v>-1150856</v>
          </cell>
          <cell r="J97">
            <v>-1166789</v>
          </cell>
          <cell r="K97">
            <v>-244789</v>
          </cell>
          <cell r="L97">
            <v>-244789</v>
          </cell>
          <cell r="M97">
            <v>-244789</v>
          </cell>
          <cell r="N97">
            <v>-47592.668750000004</v>
          </cell>
          <cell r="O97">
            <v>-47592.668750000004</v>
          </cell>
          <cell r="P97">
            <v>-47592.668750000004</v>
          </cell>
          <cell r="Q97">
            <v>-47592.668750000004</v>
          </cell>
          <cell r="R97">
            <v>-47592.668750000004</v>
          </cell>
          <cell r="S97">
            <v>-47592.668750000004</v>
          </cell>
          <cell r="T97">
            <v>-47592.668750000004</v>
          </cell>
          <cell r="U97">
            <v>-47592.668750000004</v>
          </cell>
          <cell r="V97">
            <v>-47592.668750000004</v>
          </cell>
          <cell r="W97">
            <v>-47592.668750000004</v>
          </cell>
          <cell r="X97">
            <v>-47592.668750000004</v>
          </cell>
          <cell r="Y97">
            <v>-47592.668750000004</v>
          </cell>
          <cell r="Z97">
            <v>-47592.668750000004</v>
          </cell>
          <cell r="AA97">
            <v>-47592.668750000004</v>
          </cell>
          <cell r="AB97">
            <v>-47592.668750000004</v>
          </cell>
          <cell r="AC97">
            <v>-47592.668750000004</v>
          </cell>
          <cell r="AD97">
            <v>-47592.668750000004</v>
          </cell>
          <cell r="AE97">
            <v>-47592.668750000004</v>
          </cell>
          <cell r="AF97">
            <v>-47592.668750000004</v>
          </cell>
          <cell r="AG97">
            <v>-47592.668750000004</v>
          </cell>
          <cell r="AH97">
            <v>-47592.668750000004</v>
          </cell>
          <cell r="AI97">
            <v>-47592.668750000004</v>
          </cell>
          <cell r="AJ97">
            <v>-47592.668750000004</v>
          </cell>
          <cell r="AK97">
            <v>-47592.668750000004</v>
          </cell>
          <cell r="AL97">
            <v>-47592.668750000004</v>
          </cell>
          <cell r="AM97">
            <v>-47592.668750000004</v>
          </cell>
          <cell r="AN97">
            <v>-47592.668750000004</v>
          </cell>
          <cell r="AO97">
            <v>-47592.668750000004</v>
          </cell>
          <cell r="AP97">
            <v>-47592.668750000004</v>
          </cell>
          <cell r="AQ97">
            <v>-47592.668750000004</v>
          </cell>
          <cell r="AR97">
            <v>-47592.668750000004</v>
          </cell>
          <cell r="AS97">
            <v>-47592.668750000004</v>
          </cell>
          <cell r="AT97">
            <v>-47592.668750000004</v>
          </cell>
          <cell r="AU97">
            <v>-47592.668750000004</v>
          </cell>
          <cell r="AV97">
            <v>-47592.668750000004</v>
          </cell>
          <cell r="AW97">
            <v>-47592.668750000004</v>
          </cell>
          <cell r="AX97">
            <v>-47592.668750000004</v>
          </cell>
          <cell r="AY97">
            <v>-47592.668750000004</v>
          </cell>
          <cell r="AZ97">
            <v>-47592.668750000004</v>
          </cell>
          <cell r="BA97">
            <v>-47592.668750000004</v>
          </cell>
          <cell r="BB97">
            <v>-47592.668750000004</v>
          </cell>
          <cell r="BC97">
            <v>-47592.668750000004</v>
          </cell>
          <cell r="BD97">
            <v>-47592.668750000004</v>
          </cell>
          <cell r="BE97">
            <v>-47592.668750000004</v>
          </cell>
          <cell r="BF97">
            <v>-47592.668750000004</v>
          </cell>
          <cell r="BG97">
            <v>-47592.668750000004</v>
          </cell>
          <cell r="BH97">
            <v>-47592.668750000004</v>
          </cell>
          <cell r="BI97">
            <v>-47592.668750000004</v>
          </cell>
          <cell r="BJ97">
            <v>-47592.668750000004</v>
          </cell>
          <cell r="BK97">
            <v>-47592.668750000004</v>
          </cell>
          <cell r="BL97">
            <v>-47592.668750000004</v>
          </cell>
          <cell r="BM97">
            <v>-47592.668750000004</v>
          </cell>
          <cell r="BN97">
            <v>-47592.668750000004</v>
          </cell>
          <cell r="BO97">
            <v>-47592.668750000004</v>
          </cell>
          <cell r="BP97">
            <v>-47592.668750000004</v>
          </cell>
          <cell r="BQ97">
            <v>-47592.668750000004</v>
          </cell>
          <cell r="BR97">
            <v>-47592.668750000004</v>
          </cell>
          <cell r="BS97">
            <v>-47592.668750000004</v>
          </cell>
          <cell r="BT97">
            <v>-47592.668750000004</v>
          </cell>
          <cell r="BU97">
            <v>-47592.668750000004</v>
          </cell>
          <cell r="BV97">
            <v>-47592.668750000004</v>
          </cell>
          <cell r="BW97">
            <v>-47592.668750000004</v>
          </cell>
          <cell r="BX97">
            <v>-47592.668750000004</v>
          </cell>
          <cell r="BY97">
            <v>-47592.668750000004</v>
          </cell>
          <cell r="BZ97">
            <v>-47592.668750000004</v>
          </cell>
          <cell r="CA97">
            <v>-47592.668750000004</v>
          </cell>
          <cell r="CB97">
            <v>-47592.668750000004</v>
          </cell>
          <cell r="CC97">
            <v>-47592.668750000004</v>
          </cell>
          <cell r="CD97">
            <v>-47592.668750000004</v>
          </cell>
          <cell r="CE97">
            <v>-47592.668750000004</v>
          </cell>
          <cell r="CF97">
            <v>-47592.668750000004</v>
          </cell>
          <cell r="CG97">
            <v>-47592.668750000004</v>
          </cell>
          <cell r="CH97">
            <v>-47592.668750000004</v>
          </cell>
          <cell r="CI97">
            <v>-47592.668750000004</v>
          </cell>
          <cell r="CJ97">
            <v>-47592.668750000004</v>
          </cell>
          <cell r="CK97">
            <v>-47592.668750000004</v>
          </cell>
          <cell r="CL97">
            <v>-47592.668750000004</v>
          </cell>
          <cell r="CM97">
            <v>-47592.668750000004</v>
          </cell>
          <cell r="CN97">
            <v>-47592.668750000004</v>
          </cell>
          <cell r="CO97">
            <v>-47592.668750000004</v>
          </cell>
          <cell r="CP97">
            <v>-47592.668750000004</v>
          </cell>
          <cell r="CQ97">
            <v>-47592.668750000004</v>
          </cell>
          <cell r="CR97">
            <v>-47592.668750000004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</row>
        <row r="98">
          <cell r="A98">
            <v>683</v>
          </cell>
          <cell r="B98">
            <v>-1042899</v>
          </cell>
          <cell r="C98">
            <v>-1042899</v>
          </cell>
          <cell r="D98">
            <v>-1042899</v>
          </cell>
          <cell r="E98">
            <v>-1042899</v>
          </cell>
          <cell r="F98">
            <v>-1042899</v>
          </cell>
          <cell r="G98">
            <v>-1042899</v>
          </cell>
          <cell r="H98">
            <v>-1042899</v>
          </cell>
          <cell r="I98">
            <v>-1042899</v>
          </cell>
          <cell r="J98">
            <v>-1042899</v>
          </cell>
          <cell r="K98">
            <v>-1042899</v>
          </cell>
          <cell r="L98">
            <v>-1042899</v>
          </cell>
          <cell r="M98">
            <v>-1042899</v>
          </cell>
          <cell r="N98">
            <v>-2902</v>
          </cell>
          <cell r="O98">
            <v>-2902</v>
          </cell>
          <cell r="P98">
            <v>-2902</v>
          </cell>
          <cell r="Q98">
            <v>-2902</v>
          </cell>
          <cell r="R98">
            <v>-2902</v>
          </cell>
          <cell r="S98">
            <v>-2902</v>
          </cell>
          <cell r="T98">
            <v>-2902</v>
          </cell>
          <cell r="U98">
            <v>-2902</v>
          </cell>
          <cell r="V98">
            <v>-2902</v>
          </cell>
          <cell r="W98">
            <v>-2902</v>
          </cell>
          <cell r="X98">
            <v>-2902</v>
          </cell>
          <cell r="Y98">
            <v>-2902</v>
          </cell>
          <cell r="Z98">
            <v>-2902</v>
          </cell>
          <cell r="AA98">
            <v>-2902</v>
          </cell>
          <cell r="AB98">
            <v>-2902</v>
          </cell>
          <cell r="AC98">
            <v>-2902</v>
          </cell>
          <cell r="AD98">
            <v>-2902</v>
          </cell>
          <cell r="AE98">
            <v>-2902</v>
          </cell>
          <cell r="AF98">
            <v>-2902</v>
          </cell>
          <cell r="AG98">
            <v>-2902</v>
          </cell>
          <cell r="AH98">
            <v>-2902</v>
          </cell>
          <cell r="AI98">
            <v>-2902</v>
          </cell>
          <cell r="AJ98">
            <v>-2902</v>
          </cell>
          <cell r="AK98">
            <v>-2902</v>
          </cell>
          <cell r="AL98">
            <v>-2902</v>
          </cell>
          <cell r="AM98">
            <v>-2902</v>
          </cell>
          <cell r="AN98">
            <v>-2902</v>
          </cell>
          <cell r="AO98">
            <v>-2902</v>
          </cell>
          <cell r="AP98">
            <v>-2902</v>
          </cell>
          <cell r="AQ98">
            <v>-2902</v>
          </cell>
          <cell r="AR98">
            <v>-2902</v>
          </cell>
          <cell r="AS98">
            <v>-2902</v>
          </cell>
          <cell r="AT98">
            <v>-2902</v>
          </cell>
          <cell r="AU98">
            <v>-2902</v>
          </cell>
          <cell r="AV98">
            <v>-2902</v>
          </cell>
          <cell r="AW98">
            <v>-2902</v>
          </cell>
          <cell r="AX98">
            <v>-2902</v>
          </cell>
          <cell r="AY98">
            <v>-2902</v>
          </cell>
          <cell r="AZ98">
            <v>-2902</v>
          </cell>
          <cell r="BA98">
            <v>-2902</v>
          </cell>
          <cell r="BB98">
            <v>-2902</v>
          </cell>
          <cell r="BC98">
            <v>-2902</v>
          </cell>
          <cell r="BD98">
            <v>-2902</v>
          </cell>
          <cell r="BE98">
            <v>-2902</v>
          </cell>
          <cell r="BF98">
            <v>-2902</v>
          </cell>
          <cell r="BG98">
            <v>-2902</v>
          </cell>
          <cell r="BH98">
            <v>-2902</v>
          </cell>
          <cell r="BI98">
            <v>-2902</v>
          </cell>
          <cell r="BJ98">
            <v>-2902</v>
          </cell>
          <cell r="BK98">
            <v>-2902</v>
          </cell>
          <cell r="BL98">
            <v>-2902</v>
          </cell>
          <cell r="BM98">
            <v>-2902</v>
          </cell>
          <cell r="BN98">
            <v>-2902</v>
          </cell>
          <cell r="BO98">
            <v>-2902</v>
          </cell>
          <cell r="BP98">
            <v>-2902</v>
          </cell>
          <cell r="BQ98">
            <v>-2902</v>
          </cell>
          <cell r="BR98">
            <v>-2902</v>
          </cell>
          <cell r="BS98">
            <v>-2902</v>
          </cell>
          <cell r="BT98">
            <v>-2902</v>
          </cell>
          <cell r="BU98">
            <v>-2902</v>
          </cell>
          <cell r="BV98">
            <v>-2902</v>
          </cell>
          <cell r="BW98">
            <v>-2902</v>
          </cell>
          <cell r="BX98">
            <v>-2902</v>
          </cell>
          <cell r="BY98">
            <v>-2902</v>
          </cell>
          <cell r="BZ98">
            <v>-2902</v>
          </cell>
          <cell r="CA98">
            <v>-2902</v>
          </cell>
          <cell r="CB98">
            <v>-2902</v>
          </cell>
          <cell r="CC98">
            <v>-2902</v>
          </cell>
          <cell r="CD98">
            <v>-2902</v>
          </cell>
          <cell r="CE98">
            <v>-2902</v>
          </cell>
          <cell r="CF98">
            <v>-2902</v>
          </cell>
          <cell r="CG98">
            <v>-2902</v>
          </cell>
          <cell r="CH98">
            <v>-2902</v>
          </cell>
          <cell r="CI98">
            <v>-2902</v>
          </cell>
          <cell r="CJ98">
            <v>-2902</v>
          </cell>
          <cell r="CK98">
            <v>-2902</v>
          </cell>
          <cell r="CL98">
            <v>-2902</v>
          </cell>
          <cell r="CM98">
            <v>-2902</v>
          </cell>
          <cell r="CN98">
            <v>-2902</v>
          </cell>
          <cell r="CO98">
            <v>-2902</v>
          </cell>
          <cell r="CP98">
            <v>-2902</v>
          </cell>
          <cell r="CQ98">
            <v>-2902</v>
          </cell>
          <cell r="CR98">
            <v>-2902</v>
          </cell>
          <cell r="CS98">
            <v>-2902</v>
          </cell>
          <cell r="CT98">
            <v>-2902</v>
          </cell>
          <cell r="CU98">
            <v>-2902</v>
          </cell>
          <cell r="CV98">
            <v>-2902</v>
          </cell>
          <cell r="CW98">
            <v>-2902</v>
          </cell>
          <cell r="CX98">
            <v>-2902</v>
          </cell>
          <cell r="CY98">
            <v>-2902</v>
          </cell>
          <cell r="CZ98">
            <v>-2902</v>
          </cell>
          <cell r="DA98">
            <v>-2902</v>
          </cell>
          <cell r="DB98">
            <v>-2902</v>
          </cell>
          <cell r="DC98">
            <v>-2902</v>
          </cell>
          <cell r="DD98">
            <v>-2902</v>
          </cell>
          <cell r="DE98">
            <v>-2902</v>
          </cell>
          <cell r="DF98">
            <v>-2902</v>
          </cell>
          <cell r="DG98">
            <v>-2902</v>
          </cell>
          <cell r="DH98">
            <v>-2902</v>
          </cell>
          <cell r="DI98">
            <v>-2902</v>
          </cell>
          <cell r="DJ98">
            <v>-2902</v>
          </cell>
          <cell r="DK98">
            <v>-2902</v>
          </cell>
          <cell r="DL98">
            <v>-2902</v>
          </cell>
          <cell r="DM98">
            <v>-2902</v>
          </cell>
          <cell r="DN98">
            <v>-2902</v>
          </cell>
          <cell r="DO98">
            <v>-2902</v>
          </cell>
          <cell r="DP98">
            <v>-2902</v>
          </cell>
          <cell r="DQ98">
            <v>-2902</v>
          </cell>
        </row>
        <row r="99">
          <cell r="A99">
            <v>684</v>
          </cell>
          <cell r="B99">
            <v>-47556.166666666664</v>
          </cell>
          <cell r="C99">
            <v>-47556.166666666664</v>
          </cell>
          <cell r="D99">
            <v>-47556.166666666664</v>
          </cell>
          <cell r="E99">
            <v>-47556.166666666664</v>
          </cell>
          <cell r="F99">
            <v>-47556.166666666664</v>
          </cell>
          <cell r="G99">
            <v>-47556.166666666664</v>
          </cell>
          <cell r="H99">
            <v>-47556.166666666664</v>
          </cell>
          <cell r="I99">
            <v>-47556.166666666664</v>
          </cell>
          <cell r="J99">
            <v>-47556.166666666664</v>
          </cell>
          <cell r="K99">
            <v>-47556.166666666664</v>
          </cell>
          <cell r="L99">
            <v>-47556.166666666664</v>
          </cell>
          <cell r="M99">
            <v>-47556.166666666664</v>
          </cell>
          <cell r="N99">
            <v>-251277.70407021089</v>
          </cell>
          <cell r="O99">
            <v>-234067.9757443624</v>
          </cell>
          <cell r="P99">
            <v>-251302.44698519443</v>
          </cell>
          <cell r="Q99">
            <v>-243552.75982138907</v>
          </cell>
          <cell r="R99">
            <v>-245668.27905248239</v>
          </cell>
          <cell r="S99">
            <v>-967663.44540803495</v>
          </cell>
          <cell r="T99">
            <v>-229827.65868905687</v>
          </cell>
          <cell r="U99">
            <v>-243275.43298261511</v>
          </cell>
          <cell r="V99">
            <v>-274719.55410754046</v>
          </cell>
          <cell r="W99">
            <v>-239951.63473649189</v>
          </cell>
          <cell r="X99">
            <v>-281794.9968380442</v>
          </cell>
          <cell r="Y99">
            <v>-822480.26792290423</v>
          </cell>
          <cell r="Z99">
            <v>-256303.25815161513</v>
          </cell>
          <cell r="AA99">
            <v>-238749.33525924964</v>
          </cell>
          <cell r="AB99">
            <v>-256328.49592489834</v>
          </cell>
          <cell r="AC99">
            <v>-248423.81501781684</v>
          </cell>
          <cell r="AD99">
            <v>-250581.64463353207</v>
          </cell>
          <cell r="AE99">
            <v>-987016.71431619569</v>
          </cell>
          <cell r="AF99">
            <v>-234424.21186283801</v>
          </cell>
          <cell r="AG99">
            <v>-248140.94164226743</v>
          </cell>
          <cell r="AH99">
            <v>-280213.94518969127</v>
          </cell>
          <cell r="AI99">
            <v>-244750.66743122172</v>
          </cell>
          <cell r="AJ99">
            <v>-287430.89677480509</v>
          </cell>
          <cell r="AK99">
            <v>-838929.87328136235</v>
          </cell>
          <cell r="AL99">
            <v>-261450.68191949339</v>
          </cell>
          <cell r="AM99">
            <v>-243544.21774237292</v>
          </cell>
          <cell r="AN99">
            <v>-261476.42655139006</v>
          </cell>
          <cell r="AO99">
            <v>-253412.99330275803</v>
          </cell>
          <cell r="AP99">
            <v>-255614.15932992217</v>
          </cell>
          <cell r="AQ99">
            <v>-1006839.2999953793</v>
          </cell>
          <cell r="AR99">
            <v>-239132.23145108335</v>
          </cell>
          <cell r="AS99">
            <v>-253124.43888691629</v>
          </cell>
          <cell r="AT99">
            <v>-285841.57525558426</v>
          </cell>
          <cell r="AU99">
            <v>-249666.07666879878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</row>
        <row r="100">
          <cell r="A100">
            <v>695</v>
          </cell>
          <cell r="B100">
            <v>-120480</v>
          </cell>
          <cell r="C100">
            <v>-120480</v>
          </cell>
          <cell r="D100">
            <v>-120480</v>
          </cell>
          <cell r="E100">
            <v>-120480</v>
          </cell>
          <cell r="F100">
            <v>-120480</v>
          </cell>
          <cell r="G100">
            <v>-120480</v>
          </cell>
          <cell r="H100">
            <v>-120480</v>
          </cell>
          <cell r="I100">
            <v>-120480</v>
          </cell>
          <cell r="J100">
            <v>-120480</v>
          </cell>
          <cell r="K100">
            <v>-120480</v>
          </cell>
          <cell r="L100">
            <v>-120480</v>
          </cell>
          <cell r="M100">
            <v>-120480</v>
          </cell>
          <cell r="N100">
            <v>-243361</v>
          </cell>
          <cell r="O100">
            <v>-243361</v>
          </cell>
          <cell r="P100">
            <v>-243361</v>
          </cell>
          <cell r="Q100">
            <v>-243361</v>
          </cell>
          <cell r="R100">
            <v>-243361</v>
          </cell>
          <cell r="S100">
            <v>-243361</v>
          </cell>
          <cell r="T100">
            <v>-243361</v>
          </cell>
          <cell r="U100">
            <v>-243361</v>
          </cell>
          <cell r="V100">
            <v>-231939</v>
          </cell>
          <cell r="W100">
            <v>-231939</v>
          </cell>
          <cell r="X100">
            <v>-231939</v>
          </cell>
          <cell r="Y100">
            <v>-231939</v>
          </cell>
          <cell r="Z100">
            <v>-236038</v>
          </cell>
          <cell r="AA100">
            <v>-236038</v>
          </cell>
          <cell r="AB100">
            <v>-236038</v>
          </cell>
          <cell r="AC100">
            <v>-236038</v>
          </cell>
          <cell r="AD100">
            <v>-236038</v>
          </cell>
          <cell r="AE100">
            <v>-236038</v>
          </cell>
          <cell r="AF100">
            <v>-236038</v>
          </cell>
          <cell r="AG100">
            <v>-236038</v>
          </cell>
          <cell r="AH100">
            <v>-236038</v>
          </cell>
          <cell r="AI100">
            <v>-236038</v>
          </cell>
          <cell r="AJ100">
            <v>-236038</v>
          </cell>
          <cell r="AK100">
            <v>-236038</v>
          </cell>
          <cell r="AL100">
            <v>-240252</v>
          </cell>
          <cell r="AM100">
            <v>-240252</v>
          </cell>
          <cell r="AN100">
            <v>-240252</v>
          </cell>
          <cell r="AO100">
            <v>-240252</v>
          </cell>
          <cell r="AP100">
            <v>-240252</v>
          </cell>
          <cell r="AQ100">
            <v>-240252</v>
          </cell>
          <cell r="AR100">
            <v>-240252</v>
          </cell>
          <cell r="AS100">
            <v>-240252</v>
          </cell>
          <cell r="AT100">
            <v>-240252</v>
          </cell>
          <cell r="AU100">
            <v>-240252</v>
          </cell>
          <cell r="AV100">
            <v>-240252</v>
          </cell>
          <cell r="AW100">
            <v>-240252</v>
          </cell>
          <cell r="AX100">
            <v>-244669</v>
          </cell>
          <cell r="AY100">
            <v>-244669</v>
          </cell>
          <cell r="AZ100">
            <v>-244669</v>
          </cell>
          <cell r="BA100">
            <v>-244669</v>
          </cell>
          <cell r="BB100">
            <v>-244669</v>
          </cell>
          <cell r="BC100">
            <v>-244669</v>
          </cell>
          <cell r="BD100">
            <v>-244669</v>
          </cell>
          <cell r="BE100">
            <v>-244669</v>
          </cell>
          <cell r="BF100">
            <v>-244669</v>
          </cell>
          <cell r="BG100">
            <v>-244669</v>
          </cell>
          <cell r="BH100">
            <v>-244669</v>
          </cell>
          <cell r="BI100">
            <v>-244669</v>
          </cell>
          <cell r="BJ100">
            <v>-249058</v>
          </cell>
          <cell r="BK100">
            <v>-249058</v>
          </cell>
          <cell r="BL100">
            <v>-249058</v>
          </cell>
          <cell r="BM100">
            <v>-249058</v>
          </cell>
          <cell r="BN100">
            <v>-249058</v>
          </cell>
          <cell r="BO100">
            <v>-249058</v>
          </cell>
          <cell r="BP100">
            <v>-249058</v>
          </cell>
          <cell r="BQ100">
            <v>-249058</v>
          </cell>
          <cell r="BR100">
            <v>-249058</v>
          </cell>
          <cell r="BS100">
            <v>-249058</v>
          </cell>
          <cell r="BT100">
            <v>-249058</v>
          </cell>
          <cell r="BU100">
            <v>-249058</v>
          </cell>
          <cell r="BV100">
            <v>-253474</v>
          </cell>
          <cell r="BW100">
            <v>-253474</v>
          </cell>
          <cell r="BX100">
            <v>-253474</v>
          </cell>
          <cell r="BY100">
            <v>-253474</v>
          </cell>
          <cell r="BZ100">
            <v>-253474</v>
          </cell>
          <cell r="CA100">
            <v>-253474</v>
          </cell>
          <cell r="CB100">
            <v>-253474</v>
          </cell>
          <cell r="CC100">
            <v>-253474</v>
          </cell>
          <cell r="CD100">
            <v>-253474</v>
          </cell>
          <cell r="CE100">
            <v>-253474</v>
          </cell>
          <cell r="CF100">
            <v>-253474</v>
          </cell>
          <cell r="CG100">
            <v>-253474</v>
          </cell>
          <cell r="CH100">
            <v>-241339</v>
          </cell>
          <cell r="CI100">
            <v>-241339</v>
          </cell>
          <cell r="CJ100">
            <v>-241339</v>
          </cell>
          <cell r="CK100">
            <v>-241339</v>
          </cell>
          <cell r="CL100">
            <v>-241339</v>
          </cell>
          <cell r="CM100">
            <v>-241339</v>
          </cell>
          <cell r="CN100">
            <v>-241339</v>
          </cell>
          <cell r="CO100">
            <v>-241339</v>
          </cell>
          <cell r="CP100">
            <v>-241339</v>
          </cell>
          <cell r="CQ100">
            <v>-241339</v>
          </cell>
          <cell r="CR100">
            <v>-241339</v>
          </cell>
          <cell r="CS100">
            <v>-241339</v>
          </cell>
          <cell r="CT100">
            <v>-245925</v>
          </cell>
          <cell r="CU100">
            <v>-245925</v>
          </cell>
          <cell r="CV100">
            <v>-245925</v>
          </cell>
          <cell r="CW100">
            <v>-245925</v>
          </cell>
          <cell r="CX100">
            <v>-245925</v>
          </cell>
          <cell r="CY100">
            <v>-245925</v>
          </cell>
          <cell r="CZ100">
            <v>-245925</v>
          </cell>
          <cell r="DA100">
            <v>-245925</v>
          </cell>
          <cell r="DB100">
            <v>-245925</v>
          </cell>
          <cell r="DC100">
            <v>-245925</v>
          </cell>
          <cell r="DD100">
            <v>-245925</v>
          </cell>
          <cell r="DE100">
            <v>-245925</v>
          </cell>
          <cell r="DF100">
            <v>-280966</v>
          </cell>
          <cell r="DG100">
            <v>-280966</v>
          </cell>
          <cell r="DH100">
            <v>-280966</v>
          </cell>
          <cell r="DI100">
            <v>-280966</v>
          </cell>
          <cell r="DJ100">
            <v>-280966</v>
          </cell>
          <cell r="DK100">
            <v>-280966</v>
          </cell>
          <cell r="DL100">
            <v>-280966</v>
          </cell>
          <cell r="DM100">
            <v>-280966</v>
          </cell>
          <cell r="DN100">
            <v>-286109</v>
          </cell>
          <cell r="DO100">
            <v>-286109</v>
          </cell>
          <cell r="DP100">
            <v>-286109</v>
          </cell>
          <cell r="DQ100">
            <v>-286109</v>
          </cell>
        </row>
        <row r="101">
          <cell r="A101">
            <v>696</v>
          </cell>
          <cell r="B101">
            <v>-759780</v>
          </cell>
          <cell r="C101">
            <v>-759780</v>
          </cell>
          <cell r="D101">
            <v>-759780</v>
          </cell>
          <cell r="E101">
            <v>-759780</v>
          </cell>
          <cell r="F101">
            <v>-759780</v>
          </cell>
          <cell r="G101">
            <v>-759780</v>
          </cell>
          <cell r="H101">
            <v>-759780</v>
          </cell>
          <cell r="I101">
            <v>-759780</v>
          </cell>
          <cell r="J101">
            <v>-759780</v>
          </cell>
          <cell r="K101">
            <v>-759780</v>
          </cell>
          <cell r="L101">
            <v>-759780</v>
          </cell>
          <cell r="M101">
            <v>-759780</v>
          </cell>
          <cell r="N101">
            <v>-1080128</v>
          </cell>
          <cell r="O101">
            <v>-1080128</v>
          </cell>
          <cell r="P101">
            <v>-1080128</v>
          </cell>
          <cell r="Q101">
            <v>-1080128</v>
          </cell>
          <cell r="R101">
            <v>-1080128</v>
          </cell>
          <cell r="S101">
            <v>-1080128</v>
          </cell>
          <cell r="T101">
            <v>-1080128</v>
          </cell>
          <cell r="U101">
            <v>-1080128</v>
          </cell>
          <cell r="V101">
            <v>-1080128</v>
          </cell>
          <cell r="W101">
            <v>-1080128</v>
          </cell>
          <cell r="X101">
            <v>-173283</v>
          </cell>
          <cell r="Y101">
            <v>-173283</v>
          </cell>
          <cell r="Z101">
            <v>-67590</v>
          </cell>
          <cell r="AA101">
            <v>-67590</v>
          </cell>
          <cell r="AB101">
            <v>-67590</v>
          </cell>
          <cell r="AC101">
            <v>-67590</v>
          </cell>
          <cell r="AD101">
            <v>-67590</v>
          </cell>
          <cell r="AE101">
            <v>-67590</v>
          </cell>
          <cell r="AF101">
            <v>-67590</v>
          </cell>
          <cell r="AG101">
            <v>-67590</v>
          </cell>
          <cell r="AH101">
            <v>-67590</v>
          </cell>
          <cell r="AI101">
            <v>-67590</v>
          </cell>
          <cell r="AJ101">
            <v>-67590</v>
          </cell>
          <cell r="AK101">
            <v>-67590</v>
          </cell>
          <cell r="AL101">
            <v>-67951</v>
          </cell>
          <cell r="AM101">
            <v>-67951</v>
          </cell>
          <cell r="AN101">
            <v>-67951</v>
          </cell>
          <cell r="AO101">
            <v>-67951</v>
          </cell>
          <cell r="AP101">
            <v>-67951</v>
          </cell>
          <cell r="AQ101">
            <v>-67951</v>
          </cell>
          <cell r="AR101">
            <v>-67951</v>
          </cell>
          <cell r="AS101">
            <v>-67951</v>
          </cell>
          <cell r="AT101">
            <v>-67951</v>
          </cell>
          <cell r="AU101">
            <v>-67951</v>
          </cell>
          <cell r="AV101">
            <v>-67951</v>
          </cell>
          <cell r="AW101">
            <v>-67951</v>
          </cell>
          <cell r="AX101">
            <v>-68555</v>
          </cell>
          <cell r="AY101">
            <v>-68555</v>
          </cell>
          <cell r="AZ101">
            <v>-68555</v>
          </cell>
          <cell r="BA101">
            <v>-68555</v>
          </cell>
          <cell r="BB101">
            <v>-68555</v>
          </cell>
          <cell r="BC101">
            <v>-68555</v>
          </cell>
          <cell r="BD101">
            <v>-68555</v>
          </cell>
          <cell r="BE101">
            <v>-68555</v>
          </cell>
          <cell r="BF101">
            <v>-68555</v>
          </cell>
          <cell r="BG101">
            <v>-68555</v>
          </cell>
          <cell r="BH101">
            <v>-68555</v>
          </cell>
          <cell r="BI101">
            <v>-68555</v>
          </cell>
          <cell r="BJ101">
            <v>-69142</v>
          </cell>
          <cell r="BK101">
            <v>-69142</v>
          </cell>
          <cell r="BL101">
            <v>-69142</v>
          </cell>
          <cell r="BM101">
            <v>-69142</v>
          </cell>
          <cell r="BN101">
            <v>-69142</v>
          </cell>
          <cell r="BO101">
            <v>-69142</v>
          </cell>
          <cell r="BP101">
            <v>-69142</v>
          </cell>
          <cell r="BQ101">
            <v>-69142</v>
          </cell>
          <cell r="BR101">
            <v>-69142</v>
          </cell>
          <cell r="BS101">
            <v>-69142</v>
          </cell>
          <cell r="BT101">
            <v>-69142</v>
          </cell>
          <cell r="BU101">
            <v>-69142</v>
          </cell>
          <cell r="BV101">
            <v>-69714</v>
          </cell>
          <cell r="BW101">
            <v>-69714</v>
          </cell>
          <cell r="BX101">
            <v>-69714</v>
          </cell>
          <cell r="BY101">
            <v>-69714</v>
          </cell>
          <cell r="BZ101">
            <v>-69714</v>
          </cell>
          <cell r="CA101">
            <v>-69714</v>
          </cell>
          <cell r="CB101">
            <v>-69714</v>
          </cell>
          <cell r="CC101">
            <v>-69714</v>
          </cell>
          <cell r="CD101">
            <v>-69714</v>
          </cell>
          <cell r="CE101">
            <v>-69714</v>
          </cell>
          <cell r="CF101">
            <v>-69714</v>
          </cell>
          <cell r="CG101">
            <v>-69714</v>
          </cell>
          <cell r="CH101">
            <v>-70295</v>
          </cell>
          <cell r="CI101">
            <v>-70295</v>
          </cell>
          <cell r="CJ101">
            <v>-70295</v>
          </cell>
          <cell r="CK101">
            <v>-70295</v>
          </cell>
          <cell r="CL101">
            <v>-70295</v>
          </cell>
          <cell r="CM101">
            <v>-70295</v>
          </cell>
          <cell r="CN101">
            <v>-70295</v>
          </cell>
          <cell r="CO101">
            <v>-70295</v>
          </cell>
          <cell r="CP101">
            <v>-70295</v>
          </cell>
          <cell r="CQ101">
            <v>-70295</v>
          </cell>
          <cell r="CR101">
            <v>-70295</v>
          </cell>
          <cell r="CS101">
            <v>-70295</v>
          </cell>
          <cell r="CT101">
            <v>-70888</v>
          </cell>
          <cell r="CU101">
            <v>-70888</v>
          </cell>
          <cell r="CV101">
            <v>-70888</v>
          </cell>
          <cell r="CW101">
            <v>-70888</v>
          </cell>
          <cell r="CX101">
            <v>-70888</v>
          </cell>
          <cell r="CY101">
            <v>-70888</v>
          </cell>
          <cell r="CZ101">
            <v>-70888</v>
          </cell>
          <cell r="DA101">
            <v>-70888</v>
          </cell>
          <cell r="DB101">
            <v>-70888</v>
          </cell>
          <cell r="DC101">
            <v>-70888</v>
          </cell>
          <cell r="DD101">
            <v>-70888</v>
          </cell>
          <cell r="DE101">
            <v>-70888</v>
          </cell>
          <cell r="DF101">
            <v>-71492</v>
          </cell>
          <cell r="DG101">
            <v>-71492</v>
          </cell>
          <cell r="DH101">
            <v>-71492</v>
          </cell>
          <cell r="DI101">
            <v>-71492</v>
          </cell>
          <cell r="DJ101">
            <v>-71492</v>
          </cell>
          <cell r="DK101">
            <v>-71492</v>
          </cell>
          <cell r="DL101">
            <v>-71492</v>
          </cell>
          <cell r="DM101">
            <v>-71492</v>
          </cell>
          <cell r="DN101">
            <v>-71492</v>
          </cell>
          <cell r="DO101">
            <v>-71492</v>
          </cell>
          <cell r="DP101">
            <v>-71492</v>
          </cell>
          <cell r="DQ101">
            <v>-71492</v>
          </cell>
        </row>
        <row r="102">
          <cell r="A102">
            <v>701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-1828571.4282857142</v>
          </cell>
          <cell r="H102">
            <v>-1838877.0082857143</v>
          </cell>
          <cell r="I102">
            <v>-1838661.3582857142</v>
          </cell>
          <cell r="J102">
            <v>-1024931.4841428571</v>
          </cell>
          <cell r="K102">
            <v>107841.33</v>
          </cell>
          <cell r="L102">
            <v>0</v>
          </cell>
          <cell r="M102">
            <v>0</v>
          </cell>
          <cell r="N102">
            <v>-44562.286250000005</v>
          </cell>
          <cell r="O102">
            <v>-44562.286250000005</v>
          </cell>
          <cell r="P102">
            <v>-44562.286250000005</v>
          </cell>
          <cell r="Q102">
            <v>-44562.286250000005</v>
          </cell>
          <cell r="R102">
            <v>-44562.286250000005</v>
          </cell>
          <cell r="S102">
            <v>-44562.286250000005</v>
          </cell>
          <cell r="T102">
            <v>-44562.286250000005</v>
          </cell>
          <cell r="U102">
            <v>-44562.286250000005</v>
          </cell>
          <cell r="V102">
            <v>-44562.286250000005</v>
          </cell>
          <cell r="W102">
            <v>-44562.286250000005</v>
          </cell>
          <cell r="X102">
            <v>-141512.5</v>
          </cell>
          <cell r="Y102">
            <v>-141512.5</v>
          </cell>
          <cell r="Z102">
            <v>-54185.575000000004</v>
          </cell>
          <cell r="AA102">
            <v>-54185.575000000004</v>
          </cell>
          <cell r="AB102">
            <v>-54185.575000000004</v>
          </cell>
          <cell r="AC102">
            <v>-54185.575000000004</v>
          </cell>
          <cell r="AD102">
            <v>-54185.575000000004</v>
          </cell>
          <cell r="AE102">
            <v>-54185.575000000004</v>
          </cell>
          <cell r="AF102">
            <v>-54185.575000000004</v>
          </cell>
          <cell r="AG102">
            <v>-54185.575000000004</v>
          </cell>
          <cell r="AH102">
            <v>-54185.575000000004</v>
          </cell>
          <cell r="AI102">
            <v>-54185.575000000004</v>
          </cell>
          <cell r="AJ102">
            <v>-54185.575000000004</v>
          </cell>
          <cell r="AK102">
            <v>-54185.575000000004</v>
          </cell>
          <cell r="AL102">
            <v>-54205.002312500001</v>
          </cell>
          <cell r="AM102">
            <v>-54205.002312500001</v>
          </cell>
          <cell r="AN102">
            <v>-54205.002312500001</v>
          </cell>
          <cell r="AO102">
            <v>-54205.002312500001</v>
          </cell>
          <cell r="AP102">
            <v>-54205.002312500001</v>
          </cell>
          <cell r="AQ102">
            <v>-54205.002312500001</v>
          </cell>
          <cell r="AR102">
            <v>-54205.002312500001</v>
          </cell>
          <cell r="AS102">
            <v>-54205.002312500001</v>
          </cell>
          <cell r="AT102">
            <v>-54205.002312500001</v>
          </cell>
          <cell r="AU102">
            <v>-54205.002312500001</v>
          </cell>
          <cell r="AV102">
            <v>-54205.002312500001</v>
          </cell>
          <cell r="AW102">
            <v>-54205.002312500001</v>
          </cell>
          <cell r="AX102">
            <v>-54808.820405763545</v>
          </cell>
          <cell r="AY102">
            <v>-54808.820405763545</v>
          </cell>
          <cell r="AZ102">
            <v>-54808.820405763545</v>
          </cell>
          <cell r="BA102">
            <v>-54808.820405763545</v>
          </cell>
          <cell r="BB102">
            <v>-54808.820405763545</v>
          </cell>
          <cell r="BC102">
            <v>-54808.820405763545</v>
          </cell>
          <cell r="BD102">
            <v>-54808.820405763545</v>
          </cell>
          <cell r="BE102">
            <v>-54808.820405763545</v>
          </cell>
          <cell r="BF102">
            <v>-54808.820405763545</v>
          </cell>
          <cell r="BG102">
            <v>-54808.820405763545</v>
          </cell>
          <cell r="BH102">
            <v>-54808.820405763545</v>
          </cell>
          <cell r="BI102">
            <v>-54808.820405763545</v>
          </cell>
          <cell r="BJ102">
            <v>-55395.796745430409</v>
          </cell>
          <cell r="BK102">
            <v>-55395.796745430409</v>
          </cell>
          <cell r="BL102">
            <v>-55395.796745430409</v>
          </cell>
          <cell r="BM102">
            <v>-55395.796745430409</v>
          </cell>
          <cell r="BN102">
            <v>-55395.796745430409</v>
          </cell>
          <cell r="BO102">
            <v>-55395.796745430409</v>
          </cell>
          <cell r="BP102">
            <v>-55395.796745430409</v>
          </cell>
          <cell r="BQ102">
            <v>-55395.796745430409</v>
          </cell>
          <cell r="BR102">
            <v>-55395.796745430409</v>
          </cell>
          <cell r="BS102">
            <v>-55395.796745430409</v>
          </cell>
          <cell r="BT102">
            <v>-55395.796745430409</v>
          </cell>
          <cell r="BU102">
            <v>-55395.796745430409</v>
          </cell>
          <cell r="BV102">
            <v>-55966.90998811859</v>
          </cell>
          <cell r="BW102">
            <v>-55966.90998811859</v>
          </cell>
          <cell r="BX102">
            <v>-55966.90998811859</v>
          </cell>
          <cell r="BY102">
            <v>-55966.90998811859</v>
          </cell>
          <cell r="BZ102">
            <v>-55966.90998811859</v>
          </cell>
          <cell r="CA102">
            <v>-55966.90998811859</v>
          </cell>
          <cell r="CB102">
            <v>-55966.90998811859</v>
          </cell>
          <cell r="CC102">
            <v>-55966.90998811859</v>
          </cell>
          <cell r="CD102">
            <v>-55966.90998811859</v>
          </cell>
          <cell r="CE102">
            <v>-55966.90998811859</v>
          </cell>
          <cell r="CF102">
            <v>-55966.90998811859</v>
          </cell>
          <cell r="CG102">
            <v>-55966.90998811859</v>
          </cell>
          <cell r="CH102">
            <v>-56548.874382417831</v>
          </cell>
          <cell r="CI102">
            <v>-56548.874382417831</v>
          </cell>
          <cell r="CJ102">
            <v>-56548.874382417831</v>
          </cell>
          <cell r="CK102">
            <v>-56548.874382417831</v>
          </cell>
          <cell r="CL102">
            <v>-56548.874382417831</v>
          </cell>
          <cell r="CM102">
            <v>-56548.874382417831</v>
          </cell>
          <cell r="CN102">
            <v>-56548.874382417831</v>
          </cell>
          <cell r="CO102">
            <v>-56548.874382417831</v>
          </cell>
          <cell r="CP102">
            <v>-56548.874382417831</v>
          </cell>
          <cell r="CQ102">
            <v>-56548.874382417831</v>
          </cell>
          <cell r="CR102">
            <v>-56548.874382417831</v>
          </cell>
          <cell r="CS102">
            <v>-56548.874382417831</v>
          </cell>
          <cell r="CT102">
            <v>-57141.896100208767</v>
          </cell>
          <cell r="CU102">
            <v>-57141.896100208767</v>
          </cell>
          <cell r="CV102">
            <v>-57141.896100208767</v>
          </cell>
          <cell r="CW102">
            <v>-57141.896100208767</v>
          </cell>
          <cell r="CX102">
            <v>-57141.896100208767</v>
          </cell>
          <cell r="CY102">
            <v>-57141.896100208767</v>
          </cell>
          <cell r="CZ102">
            <v>-57141.896100208767</v>
          </cell>
          <cell r="DA102">
            <v>-57141.896100208767</v>
          </cell>
          <cell r="DB102">
            <v>-57141.896100208767</v>
          </cell>
          <cell r="DC102">
            <v>-57141.896100208767</v>
          </cell>
          <cell r="DD102">
            <v>-57141.896100208767</v>
          </cell>
          <cell r="DE102">
            <v>-57141.896100208767</v>
          </cell>
          <cell r="DF102">
            <v>-57746.185230637733</v>
          </cell>
          <cell r="DG102">
            <v>-57746.185230637733</v>
          </cell>
          <cell r="DH102">
            <v>-57746.185230637733</v>
          </cell>
          <cell r="DI102">
            <v>-57746.185230637733</v>
          </cell>
          <cell r="DJ102">
            <v>-57746.185230637733</v>
          </cell>
          <cell r="DK102">
            <v>-57746.185230637733</v>
          </cell>
          <cell r="DL102">
            <v>-57746.185230637733</v>
          </cell>
          <cell r="DM102">
            <v>-57746.185230637733</v>
          </cell>
          <cell r="DN102">
            <v>-57746.185230637733</v>
          </cell>
          <cell r="DO102">
            <v>-57746.185230637733</v>
          </cell>
          <cell r="DP102">
            <v>-57746.185230637733</v>
          </cell>
          <cell r="DQ102">
            <v>-57746.185230637733</v>
          </cell>
        </row>
        <row r="103">
          <cell r="A103">
            <v>706</v>
          </cell>
          <cell r="B103">
            <v>-384200</v>
          </cell>
          <cell r="C103">
            <v>-384200</v>
          </cell>
          <cell r="D103">
            <v>-384200</v>
          </cell>
          <cell r="E103">
            <v>-384200</v>
          </cell>
          <cell r="F103">
            <v>-384200</v>
          </cell>
          <cell r="G103">
            <v>-384200</v>
          </cell>
          <cell r="H103">
            <v>-384200</v>
          </cell>
          <cell r="I103">
            <v>-384200</v>
          </cell>
          <cell r="J103">
            <v>-384200</v>
          </cell>
          <cell r="K103">
            <v>-384200</v>
          </cell>
          <cell r="L103">
            <v>-384200</v>
          </cell>
          <cell r="M103">
            <v>-384200</v>
          </cell>
          <cell r="N103">
            <v>-125840</v>
          </cell>
          <cell r="O103">
            <v>-125840</v>
          </cell>
          <cell r="P103">
            <v>-125840</v>
          </cell>
          <cell r="Q103">
            <v>-125840</v>
          </cell>
          <cell r="R103">
            <v>-125840</v>
          </cell>
          <cell r="S103">
            <v>-125840</v>
          </cell>
          <cell r="T103">
            <v>-125840</v>
          </cell>
          <cell r="U103">
            <v>-125840</v>
          </cell>
          <cell r="V103">
            <v>-125840</v>
          </cell>
          <cell r="W103">
            <v>-125840</v>
          </cell>
          <cell r="X103">
            <v>-125840</v>
          </cell>
          <cell r="Y103">
            <v>-125840</v>
          </cell>
          <cell r="Z103">
            <v>-131520</v>
          </cell>
          <cell r="AA103">
            <v>-131520</v>
          </cell>
          <cell r="AB103">
            <v>-131520</v>
          </cell>
          <cell r="AC103">
            <v>-131520</v>
          </cell>
          <cell r="AD103">
            <v>-131520</v>
          </cell>
          <cell r="AE103">
            <v>-131520</v>
          </cell>
          <cell r="AF103">
            <v>-131520</v>
          </cell>
          <cell r="AG103">
            <v>-131520</v>
          </cell>
          <cell r="AH103">
            <v>-131520</v>
          </cell>
          <cell r="AI103">
            <v>-131520</v>
          </cell>
          <cell r="AJ103">
            <v>-131520</v>
          </cell>
          <cell r="AK103">
            <v>-131520</v>
          </cell>
          <cell r="AL103">
            <v>-137440</v>
          </cell>
          <cell r="AM103">
            <v>-137440</v>
          </cell>
          <cell r="AN103">
            <v>-137440</v>
          </cell>
          <cell r="AO103">
            <v>-137440</v>
          </cell>
          <cell r="AP103">
            <v>-137440</v>
          </cell>
          <cell r="AQ103">
            <v>-137440</v>
          </cell>
          <cell r="AR103">
            <v>-137440</v>
          </cell>
          <cell r="AS103">
            <v>-137440</v>
          </cell>
          <cell r="AT103">
            <v>-137440</v>
          </cell>
          <cell r="AU103">
            <v>-137440</v>
          </cell>
          <cell r="AV103">
            <v>-137440</v>
          </cell>
          <cell r="AW103">
            <v>-137440</v>
          </cell>
          <cell r="AX103">
            <v>-143600</v>
          </cell>
          <cell r="AY103">
            <v>-143600</v>
          </cell>
          <cell r="AZ103">
            <v>-143600</v>
          </cell>
          <cell r="BA103">
            <v>-143600</v>
          </cell>
          <cell r="BB103">
            <v>-143600</v>
          </cell>
          <cell r="BC103">
            <v>-143600</v>
          </cell>
          <cell r="BD103">
            <v>-143600</v>
          </cell>
          <cell r="BE103">
            <v>-143600</v>
          </cell>
          <cell r="BF103">
            <v>-143600</v>
          </cell>
          <cell r="BG103">
            <v>-143600</v>
          </cell>
          <cell r="BH103">
            <v>-143600</v>
          </cell>
          <cell r="BI103">
            <v>-143600</v>
          </cell>
          <cell r="BJ103">
            <v>-150080</v>
          </cell>
          <cell r="BK103">
            <v>-150080</v>
          </cell>
          <cell r="BL103">
            <v>-150080</v>
          </cell>
          <cell r="BM103">
            <v>-150080</v>
          </cell>
          <cell r="BN103">
            <v>-150080</v>
          </cell>
          <cell r="BO103">
            <v>-150080</v>
          </cell>
          <cell r="BP103">
            <v>-150080</v>
          </cell>
          <cell r="BQ103">
            <v>-150080</v>
          </cell>
          <cell r="BR103">
            <v>-150080</v>
          </cell>
          <cell r="BS103">
            <v>-150080</v>
          </cell>
          <cell r="BT103">
            <v>-150080</v>
          </cell>
          <cell r="BU103">
            <v>-150080</v>
          </cell>
          <cell r="BV103">
            <v>-156880</v>
          </cell>
          <cell r="BW103">
            <v>-156880</v>
          </cell>
          <cell r="BX103">
            <v>-156880</v>
          </cell>
          <cell r="BY103">
            <v>-156880</v>
          </cell>
          <cell r="BZ103">
            <v>-156880</v>
          </cell>
          <cell r="CA103">
            <v>-156880</v>
          </cell>
          <cell r="CB103">
            <v>-156880</v>
          </cell>
          <cell r="CC103">
            <v>-156880</v>
          </cell>
          <cell r="CD103">
            <v>-156880</v>
          </cell>
          <cell r="CE103">
            <v>-156880</v>
          </cell>
          <cell r="CF103">
            <v>-156880</v>
          </cell>
          <cell r="CG103">
            <v>-156880</v>
          </cell>
          <cell r="CH103">
            <v>-163920</v>
          </cell>
          <cell r="CI103">
            <v>-163920</v>
          </cell>
          <cell r="CJ103">
            <v>-163920</v>
          </cell>
          <cell r="CK103">
            <v>-163920</v>
          </cell>
          <cell r="CL103">
            <v>-163920</v>
          </cell>
          <cell r="CM103">
            <v>-163920</v>
          </cell>
          <cell r="CN103">
            <v>-163920</v>
          </cell>
          <cell r="CO103">
            <v>-163920</v>
          </cell>
          <cell r="CP103">
            <v>-163920</v>
          </cell>
          <cell r="CQ103">
            <v>-163920</v>
          </cell>
          <cell r="CR103">
            <v>-163920</v>
          </cell>
          <cell r="CS103">
            <v>-163920</v>
          </cell>
          <cell r="CT103">
            <v>-171280</v>
          </cell>
          <cell r="CU103">
            <v>-171280</v>
          </cell>
          <cell r="CV103">
            <v>-171280</v>
          </cell>
          <cell r="CW103">
            <v>-171280</v>
          </cell>
          <cell r="CX103">
            <v>-171280</v>
          </cell>
          <cell r="CY103">
            <v>-171280</v>
          </cell>
          <cell r="CZ103">
            <v>-171280</v>
          </cell>
          <cell r="DA103">
            <v>-171280</v>
          </cell>
          <cell r="DB103">
            <v>-171280</v>
          </cell>
          <cell r="DC103">
            <v>-171280</v>
          </cell>
          <cell r="DD103">
            <v>-171280</v>
          </cell>
          <cell r="DE103">
            <v>-171280</v>
          </cell>
          <cell r="DF103">
            <v>-178960</v>
          </cell>
          <cell r="DG103">
            <v>-178960</v>
          </cell>
          <cell r="DH103">
            <v>-178960</v>
          </cell>
          <cell r="DI103">
            <v>-178960</v>
          </cell>
          <cell r="DJ103">
            <v>-178960</v>
          </cell>
          <cell r="DK103">
            <v>-178960</v>
          </cell>
          <cell r="DL103">
            <v>-178960</v>
          </cell>
          <cell r="DM103">
            <v>-178960</v>
          </cell>
          <cell r="DN103">
            <v>-178960</v>
          </cell>
          <cell r="DO103">
            <v>-178960</v>
          </cell>
          <cell r="DP103">
            <v>-178960</v>
          </cell>
          <cell r="DQ103">
            <v>-178960</v>
          </cell>
        </row>
        <row r="104">
          <cell r="A104">
            <v>707</v>
          </cell>
          <cell r="B104">
            <v>-699368.64833553717</v>
          </cell>
          <cell r="C104">
            <v>-699368.64507250173</v>
          </cell>
          <cell r="D104">
            <v>-699368.64760632569</v>
          </cell>
          <cell r="E104">
            <v>-699368.64553673228</v>
          </cell>
          <cell r="F104">
            <v>-699368.64293270721</v>
          </cell>
          <cell r="G104">
            <v>-699368.64812697866</v>
          </cell>
          <cell r="H104">
            <v>-699368.64293270721</v>
          </cell>
          <cell r="I104">
            <v>-699368.64293270721</v>
          </cell>
          <cell r="J104">
            <v>-699368.64305795764</v>
          </cell>
          <cell r="K104">
            <v>-699368.64806607389</v>
          </cell>
          <cell r="L104">
            <v>-699368.64976382942</v>
          </cell>
          <cell r="M104">
            <v>-699368.64589999989</v>
          </cell>
          <cell r="N104">
            <v>-759780</v>
          </cell>
          <cell r="O104">
            <v>-759780</v>
          </cell>
          <cell r="P104">
            <v>-759780</v>
          </cell>
          <cell r="Q104">
            <v>-759780</v>
          </cell>
          <cell r="R104">
            <v>-759780</v>
          </cell>
          <cell r="S104">
            <v>-759780</v>
          </cell>
          <cell r="T104">
            <v>-759780</v>
          </cell>
          <cell r="U104">
            <v>-759780</v>
          </cell>
          <cell r="V104">
            <v>-759780</v>
          </cell>
          <cell r="W104">
            <v>-759780</v>
          </cell>
          <cell r="X104">
            <v>-759780</v>
          </cell>
          <cell r="Y104">
            <v>-759780</v>
          </cell>
          <cell r="Z104">
            <v>-759780</v>
          </cell>
          <cell r="AA104">
            <v>-759780</v>
          </cell>
          <cell r="AB104">
            <v>-759780</v>
          </cell>
          <cell r="AC104">
            <v>-759780</v>
          </cell>
          <cell r="AD104">
            <v>-759780</v>
          </cell>
          <cell r="AE104">
            <v>-759780</v>
          </cell>
          <cell r="AF104">
            <v>-759780</v>
          </cell>
          <cell r="AG104">
            <v>-759780</v>
          </cell>
          <cell r="AH104">
            <v>-759780</v>
          </cell>
          <cell r="AI104">
            <v>-759780</v>
          </cell>
          <cell r="AJ104">
            <v>-759780</v>
          </cell>
          <cell r="AK104">
            <v>-759780</v>
          </cell>
          <cell r="AL104">
            <v>-759780</v>
          </cell>
          <cell r="AM104">
            <v>-759780</v>
          </cell>
          <cell r="AN104">
            <v>-759780</v>
          </cell>
          <cell r="AO104">
            <v>-759780</v>
          </cell>
          <cell r="AP104">
            <v>-759780</v>
          </cell>
          <cell r="AQ104">
            <v>-759780</v>
          </cell>
          <cell r="AR104">
            <v>-759780</v>
          </cell>
          <cell r="AS104">
            <v>-759780</v>
          </cell>
          <cell r="AT104">
            <v>-759780</v>
          </cell>
          <cell r="AU104">
            <v>-759780</v>
          </cell>
          <cell r="AV104">
            <v>-759780</v>
          </cell>
          <cell r="AW104">
            <v>-759780</v>
          </cell>
          <cell r="AX104">
            <v>-759780</v>
          </cell>
          <cell r="AY104">
            <v>-759780</v>
          </cell>
          <cell r="AZ104">
            <v>-759780</v>
          </cell>
          <cell r="BA104">
            <v>-759780</v>
          </cell>
          <cell r="BB104">
            <v>-759780</v>
          </cell>
          <cell r="BC104">
            <v>-759780</v>
          </cell>
          <cell r="BD104">
            <v>-759780</v>
          </cell>
          <cell r="BE104">
            <v>-759780</v>
          </cell>
          <cell r="BF104">
            <v>-759780</v>
          </cell>
          <cell r="BG104">
            <v>-759780</v>
          </cell>
          <cell r="BH104">
            <v>-759780</v>
          </cell>
          <cell r="BI104">
            <v>-759780</v>
          </cell>
          <cell r="BJ104">
            <v>-759780</v>
          </cell>
          <cell r="BK104">
            <v>-759780</v>
          </cell>
          <cell r="BL104">
            <v>-759780</v>
          </cell>
          <cell r="BM104">
            <v>-759780</v>
          </cell>
          <cell r="BN104">
            <v>-759780</v>
          </cell>
          <cell r="BO104">
            <v>-759780</v>
          </cell>
          <cell r="BP104">
            <v>-759780</v>
          </cell>
          <cell r="BQ104">
            <v>-759780</v>
          </cell>
          <cell r="BR104">
            <v>-759780</v>
          </cell>
          <cell r="BS104">
            <v>-759780</v>
          </cell>
          <cell r="BT104">
            <v>-759780</v>
          </cell>
          <cell r="BU104">
            <v>-759780</v>
          </cell>
          <cell r="BV104">
            <v>-759780</v>
          </cell>
          <cell r="BW104">
            <v>-759780</v>
          </cell>
          <cell r="BX104">
            <v>-759780</v>
          </cell>
          <cell r="BY104">
            <v>-759780</v>
          </cell>
          <cell r="BZ104">
            <v>-759780</v>
          </cell>
          <cell r="CA104">
            <v>-759780</v>
          </cell>
          <cell r="CB104">
            <v>-759780</v>
          </cell>
          <cell r="CC104">
            <v>-759780</v>
          </cell>
          <cell r="CD104">
            <v>-759780</v>
          </cell>
          <cell r="CE104">
            <v>-759780</v>
          </cell>
          <cell r="CF104">
            <v>-759780</v>
          </cell>
          <cell r="CG104">
            <v>-759780</v>
          </cell>
          <cell r="CH104">
            <v>-759780</v>
          </cell>
          <cell r="CI104">
            <v>-759780</v>
          </cell>
          <cell r="CJ104">
            <v>-759780</v>
          </cell>
          <cell r="CK104">
            <v>-759780</v>
          </cell>
          <cell r="CL104">
            <v>-759780</v>
          </cell>
          <cell r="CM104">
            <v>-759780</v>
          </cell>
          <cell r="CN104">
            <v>-759780</v>
          </cell>
          <cell r="CO104">
            <v>-759780</v>
          </cell>
          <cell r="CP104">
            <v>-759780</v>
          </cell>
          <cell r="CQ104">
            <v>-759780</v>
          </cell>
          <cell r="CR104">
            <v>-759780</v>
          </cell>
          <cell r="CS104">
            <v>-759780</v>
          </cell>
          <cell r="CT104">
            <v>-759780</v>
          </cell>
          <cell r="CU104">
            <v>-759780</v>
          </cell>
          <cell r="CV104">
            <v>-759780</v>
          </cell>
          <cell r="CW104">
            <v>-759780</v>
          </cell>
          <cell r="CX104">
            <v>-759780</v>
          </cell>
          <cell r="CY104">
            <v>-759780</v>
          </cell>
          <cell r="CZ104">
            <v>-759780</v>
          </cell>
          <cell r="DA104">
            <v>-759780</v>
          </cell>
          <cell r="DB104">
            <v>-759780</v>
          </cell>
          <cell r="DC104">
            <v>-759780</v>
          </cell>
          <cell r="DD104">
            <v>-759780</v>
          </cell>
          <cell r="DE104">
            <v>-759780</v>
          </cell>
          <cell r="DF104">
            <v>-759780</v>
          </cell>
          <cell r="DG104">
            <v>-759780</v>
          </cell>
          <cell r="DH104">
            <v>-759780</v>
          </cell>
          <cell r="DI104">
            <v>-759780</v>
          </cell>
          <cell r="DJ104">
            <v>-759780</v>
          </cell>
          <cell r="DK104">
            <v>-759780</v>
          </cell>
          <cell r="DL104">
            <v>-759780</v>
          </cell>
          <cell r="DM104">
            <v>-759780</v>
          </cell>
          <cell r="DN104">
            <v>-759780</v>
          </cell>
          <cell r="DO104">
            <v>-759780</v>
          </cell>
          <cell r="DP104">
            <v>-759780</v>
          </cell>
          <cell r="DQ104">
            <v>-759780</v>
          </cell>
        </row>
        <row r="105">
          <cell r="A105">
            <v>708</v>
          </cell>
          <cell r="B105">
            <v>-151050</v>
          </cell>
          <cell r="C105">
            <v>-151050</v>
          </cell>
          <cell r="D105">
            <v>-151050</v>
          </cell>
          <cell r="E105">
            <v>-151050</v>
          </cell>
          <cell r="F105">
            <v>-151050</v>
          </cell>
          <cell r="G105">
            <v>-151050</v>
          </cell>
          <cell r="H105">
            <v>-151050</v>
          </cell>
          <cell r="I105">
            <v>-151050</v>
          </cell>
          <cell r="J105">
            <v>-151050</v>
          </cell>
          <cell r="K105">
            <v>-151050</v>
          </cell>
          <cell r="L105">
            <v>-151050</v>
          </cell>
          <cell r="M105">
            <v>-151050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-1240250</v>
          </cell>
          <cell r="U105">
            <v>-1240250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-1525260</v>
          </cell>
          <cell r="AG105">
            <v>-1525260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-1812285</v>
          </cell>
          <cell r="AS105">
            <v>-1812285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-2124500</v>
          </cell>
          <cell r="BE105">
            <v>-2124500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-2177875</v>
          </cell>
          <cell r="BQ105">
            <v>-2177875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-2232125</v>
          </cell>
          <cell r="CC105">
            <v>-2232125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-2288125</v>
          </cell>
          <cell r="CO105">
            <v>-2288125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-2345000</v>
          </cell>
          <cell r="DA105">
            <v>-2345000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-2403625</v>
          </cell>
          <cell r="DM105">
            <v>-2403625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</row>
        <row r="106">
          <cell r="A106">
            <v>720</v>
          </cell>
          <cell r="B106">
            <v>1556640</v>
          </cell>
          <cell r="C106">
            <v>1556640</v>
          </cell>
          <cell r="D106">
            <v>1556640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1556640</v>
          </cell>
          <cell r="L106">
            <v>1556640</v>
          </cell>
          <cell r="M106">
            <v>1556640</v>
          </cell>
          <cell r="N106">
            <v>-384200</v>
          </cell>
          <cell r="O106">
            <v>-384200</v>
          </cell>
          <cell r="P106">
            <v>-384200</v>
          </cell>
          <cell r="Q106">
            <v>-384200</v>
          </cell>
          <cell r="R106">
            <v>-384200</v>
          </cell>
          <cell r="S106">
            <v>-384200</v>
          </cell>
          <cell r="T106">
            <v>-384200</v>
          </cell>
          <cell r="U106">
            <v>-384200</v>
          </cell>
          <cell r="V106">
            <v>-384200</v>
          </cell>
          <cell r="W106">
            <v>-384200</v>
          </cell>
          <cell r="X106">
            <v>-384200</v>
          </cell>
          <cell r="Y106">
            <v>-384200</v>
          </cell>
          <cell r="Z106">
            <v>-384200</v>
          </cell>
          <cell r="AA106">
            <v>-384200</v>
          </cell>
          <cell r="AB106">
            <v>-384200</v>
          </cell>
          <cell r="AC106">
            <v>-384200</v>
          </cell>
          <cell r="AD106">
            <v>-384200</v>
          </cell>
          <cell r="AE106">
            <v>-384200</v>
          </cell>
          <cell r="AF106">
            <v>-384200</v>
          </cell>
          <cell r="AG106">
            <v>-384200</v>
          </cell>
          <cell r="AH106">
            <v>-384200</v>
          </cell>
          <cell r="AI106">
            <v>-384200</v>
          </cell>
          <cell r="AJ106">
            <v>-384200</v>
          </cell>
          <cell r="AK106">
            <v>-384200</v>
          </cell>
          <cell r="AL106">
            <v>-384200</v>
          </cell>
          <cell r="AM106">
            <v>-384200</v>
          </cell>
          <cell r="AN106">
            <v>-384200</v>
          </cell>
          <cell r="AO106">
            <v>-384200</v>
          </cell>
          <cell r="AP106">
            <v>-384200</v>
          </cell>
          <cell r="AQ106">
            <v>-384200</v>
          </cell>
          <cell r="AR106">
            <v>-384200</v>
          </cell>
          <cell r="AS106">
            <v>-384200</v>
          </cell>
          <cell r="AT106">
            <v>-384200</v>
          </cell>
          <cell r="AU106">
            <v>-384200</v>
          </cell>
          <cell r="AV106">
            <v>-384200</v>
          </cell>
          <cell r="AW106">
            <v>-384200</v>
          </cell>
          <cell r="AX106">
            <v>-384200</v>
          </cell>
          <cell r="AY106">
            <v>-384200</v>
          </cell>
          <cell r="AZ106">
            <v>-384200</v>
          </cell>
          <cell r="BA106">
            <v>-384200</v>
          </cell>
          <cell r="BB106">
            <v>-384200</v>
          </cell>
          <cell r="BC106">
            <v>-384200</v>
          </cell>
          <cell r="BD106">
            <v>-384200</v>
          </cell>
          <cell r="BE106">
            <v>-384200</v>
          </cell>
          <cell r="BF106">
            <v>-384200</v>
          </cell>
          <cell r="BG106">
            <v>-384200</v>
          </cell>
          <cell r="BH106">
            <v>-384200</v>
          </cell>
          <cell r="BI106">
            <v>-384200</v>
          </cell>
          <cell r="BJ106">
            <v>-384200</v>
          </cell>
          <cell r="BK106">
            <v>-384200</v>
          </cell>
          <cell r="BL106">
            <v>-384200</v>
          </cell>
          <cell r="BM106">
            <v>-384200</v>
          </cell>
          <cell r="BN106">
            <v>-384200</v>
          </cell>
          <cell r="BO106">
            <v>-384200</v>
          </cell>
          <cell r="BP106">
            <v>-384200</v>
          </cell>
          <cell r="BQ106">
            <v>-384200</v>
          </cell>
          <cell r="BR106">
            <v>-384200</v>
          </cell>
          <cell r="BS106">
            <v>-384200</v>
          </cell>
          <cell r="BT106">
            <v>-384200</v>
          </cell>
          <cell r="BU106">
            <v>-384200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</row>
        <row r="107">
          <cell r="A107">
            <v>726</v>
          </cell>
          <cell r="B107">
            <v>0</v>
          </cell>
          <cell r="C107">
            <v>-21221</v>
          </cell>
          <cell r="D107">
            <v>-21221</v>
          </cell>
          <cell r="E107">
            <v>-21137</v>
          </cell>
          <cell r="F107">
            <v>-21137</v>
          </cell>
          <cell r="G107">
            <v>-21137</v>
          </cell>
          <cell r="H107">
            <v>-20801</v>
          </cell>
          <cell r="I107">
            <v>-20801</v>
          </cell>
          <cell r="J107">
            <v>-21221</v>
          </cell>
          <cell r="K107">
            <v>-21221</v>
          </cell>
          <cell r="L107">
            <v>-21221</v>
          </cell>
          <cell r="M107">
            <v>-21221</v>
          </cell>
          <cell r="N107">
            <v>-699368.64589999989</v>
          </cell>
          <cell r="O107">
            <v>-699368.64589999989</v>
          </cell>
          <cell r="P107">
            <v>-699368.64589999989</v>
          </cell>
          <cell r="Q107">
            <v>-699368.64589999989</v>
          </cell>
          <cell r="R107">
            <v>-699368.64589999989</v>
          </cell>
          <cell r="S107">
            <v>-699368.64589999989</v>
          </cell>
          <cell r="T107">
            <v>-699368.64589999989</v>
          </cell>
          <cell r="U107">
            <v>-699368.64589999989</v>
          </cell>
          <cell r="V107">
            <v>-699368.64589999989</v>
          </cell>
          <cell r="W107">
            <v>-699368.64589999989</v>
          </cell>
          <cell r="X107">
            <v>-699368.64589999989</v>
          </cell>
          <cell r="Y107">
            <v>-699368.64589999989</v>
          </cell>
          <cell r="Z107">
            <v>-699368.64589999989</v>
          </cell>
          <cell r="AA107">
            <v>-699368.64589999989</v>
          </cell>
          <cell r="AB107">
            <v>-699368.64589999989</v>
          </cell>
          <cell r="AC107">
            <v>-699368.64589999989</v>
          </cell>
          <cell r="AD107">
            <v>-699368.64589999989</v>
          </cell>
          <cell r="AE107">
            <v>-699368.64589999989</v>
          </cell>
          <cell r="AF107">
            <v>-699368.64589999989</v>
          </cell>
          <cell r="AG107">
            <v>-699368.64589999989</v>
          </cell>
          <cell r="AH107">
            <v>-699368.64589999989</v>
          </cell>
          <cell r="AI107">
            <v>-699368.64589999989</v>
          </cell>
          <cell r="AJ107">
            <v>-699368.64589999989</v>
          </cell>
          <cell r="AK107">
            <v>-699368.64589999989</v>
          </cell>
          <cell r="AL107">
            <v>-699368.64589999989</v>
          </cell>
          <cell r="AM107">
            <v>-699368.64589999989</v>
          </cell>
          <cell r="AN107">
            <v>-699368.64589999989</v>
          </cell>
          <cell r="AO107">
            <v>-699368.64589999989</v>
          </cell>
          <cell r="AP107">
            <v>-699368.64589999989</v>
          </cell>
          <cell r="AQ107">
            <v>-699368.64589999989</v>
          </cell>
          <cell r="AR107">
            <v>-699368.64589999989</v>
          </cell>
          <cell r="AS107">
            <v>-699368.64589999989</v>
          </cell>
          <cell r="AT107">
            <v>-699368.64589999989</v>
          </cell>
          <cell r="AU107">
            <v>-699368.64589999989</v>
          </cell>
          <cell r="AV107">
            <v>-699368.64589999989</v>
          </cell>
          <cell r="AW107">
            <v>-699368.64589999989</v>
          </cell>
          <cell r="AX107">
            <v>-699368.64589999989</v>
          </cell>
          <cell r="AY107">
            <v>-699368.64589999989</v>
          </cell>
          <cell r="AZ107">
            <v>-699368.64589999989</v>
          </cell>
          <cell r="BA107">
            <v>-699368.64589999989</v>
          </cell>
          <cell r="BB107">
            <v>-699368.64589999989</v>
          </cell>
          <cell r="BC107">
            <v>-699368.64589999989</v>
          </cell>
          <cell r="BD107">
            <v>-699368.64589999989</v>
          </cell>
          <cell r="BE107">
            <v>-699368.64589999989</v>
          </cell>
          <cell r="BF107">
            <v>-699368.64589999989</v>
          </cell>
          <cell r="BG107">
            <v>-699368.64589999989</v>
          </cell>
          <cell r="BH107">
            <v>-699368.64589999989</v>
          </cell>
          <cell r="BI107">
            <v>-699368.64589999989</v>
          </cell>
          <cell r="BJ107">
            <v>-699368.64589999989</v>
          </cell>
          <cell r="BK107">
            <v>-699368.64589999989</v>
          </cell>
          <cell r="BL107">
            <v>-699368.64589999989</v>
          </cell>
          <cell r="BM107">
            <v>-699368.64589999989</v>
          </cell>
          <cell r="BN107">
            <v>-699368.64589999989</v>
          </cell>
          <cell r="BO107">
            <v>-699368.64589999989</v>
          </cell>
          <cell r="BP107">
            <v>-699368.64589999989</v>
          </cell>
          <cell r="BQ107">
            <v>-699368.64589999989</v>
          </cell>
          <cell r="BR107">
            <v>-699368.64589999989</v>
          </cell>
          <cell r="BS107">
            <v>-699368.64589999989</v>
          </cell>
          <cell r="BT107">
            <v>-699368.64589999989</v>
          </cell>
          <cell r="BU107">
            <v>-699368.64589999989</v>
          </cell>
          <cell r="BV107">
            <v>-699368.64589999989</v>
          </cell>
          <cell r="BW107">
            <v>-699368.64589999989</v>
          </cell>
          <cell r="BX107">
            <v>-699368.64589999989</v>
          </cell>
          <cell r="BY107">
            <v>-699368.64589999989</v>
          </cell>
          <cell r="BZ107">
            <v>-699368.64589999989</v>
          </cell>
          <cell r="CA107">
            <v>-699368.64589999989</v>
          </cell>
          <cell r="CB107">
            <v>-699368.64589999989</v>
          </cell>
          <cell r="CC107">
            <v>-699368.64589999989</v>
          </cell>
          <cell r="CD107">
            <v>-699368.64589999989</v>
          </cell>
          <cell r="CE107">
            <v>-699368.64589999989</v>
          </cell>
          <cell r="CF107">
            <v>-699368.64589999989</v>
          </cell>
          <cell r="CG107">
            <v>-699368.64589999989</v>
          </cell>
          <cell r="CH107">
            <v>-699368.64589999989</v>
          </cell>
          <cell r="CI107">
            <v>-699368.64589999989</v>
          </cell>
          <cell r="CJ107">
            <v>-699368.64589999989</v>
          </cell>
          <cell r="CK107">
            <v>-699368.64589999989</v>
          </cell>
          <cell r="CL107">
            <v>-699368.64589999989</v>
          </cell>
          <cell r="CM107">
            <v>-699368.64589999989</v>
          </cell>
          <cell r="CN107">
            <v>-699368.64589999989</v>
          </cell>
          <cell r="CO107">
            <v>-699368.64589999989</v>
          </cell>
          <cell r="CP107">
            <v>-699368.64589999989</v>
          </cell>
          <cell r="CQ107">
            <v>-699368.64589999989</v>
          </cell>
          <cell r="CR107">
            <v>-699368.64589999989</v>
          </cell>
          <cell r="CS107">
            <v>-699368.64589999989</v>
          </cell>
          <cell r="CT107">
            <v>-699368.64589999989</v>
          </cell>
          <cell r="CU107">
            <v>-699368.64589999989</v>
          </cell>
          <cell r="CV107">
            <v>-699368.64589999989</v>
          </cell>
          <cell r="CW107">
            <v>-699368.64589999989</v>
          </cell>
          <cell r="CX107">
            <v>-699368.64589999989</v>
          </cell>
          <cell r="CY107">
            <v>-699368.64589999989</v>
          </cell>
          <cell r="CZ107">
            <v>-699368.64589999989</v>
          </cell>
          <cell r="DA107">
            <v>-699368.64589999989</v>
          </cell>
          <cell r="DB107">
            <v>-699368.64589999989</v>
          </cell>
          <cell r="DC107">
            <v>-699368.64589999989</v>
          </cell>
          <cell r="DD107">
            <v>-699368.64589999989</v>
          </cell>
          <cell r="DE107">
            <v>-699368.64589999989</v>
          </cell>
          <cell r="DF107">
            <v>-699368.64589999989</v>
          </cell>
          <cell r="DG107">
            <v>-699368.64589999989</v>
          </cell>
          <cell r="DH107">
            <v>-699368.64589999989</v>
          </cell>
          <cell r="DI107">
            <v>-699368.64589999989</v>
          </cell>
          <cell r="DJ107">
            <v>-699368.64589999989</v>
          </cell>
          <cell r="DK107">
            <v>-699368.64589999989</v>
          </cell>
          <cell r="DL107">
            <v>-699368.64589999989</v>
          </cell>
          <cell r="DM107">
            <v>-699368.64589999989</v>
          </cell>
          <cell r="DN107">
            <v>-699368.64589999989</v>
          </cell>
          <cell r="DO107">
            <v>-699368.64589999989</v>
          </cell>
          <cell r="DP107">
            <v>-699368.64589999989</v>
          </cell>
          <cell r="DQ107">
            <v>-699368.64589999989</v>
          </cell>
        </row>
        <row r="108">
          <cell r="A108">
            <v>727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-7949.43</v>
          </cell>
          <cell r="I108">
            <v>0</v>
          </cell>
          <cell r="J108">
            <v>-1500</v>
          </cell>
          <cell r="K108">
            <v>-1500</v>
          </cell>
          <cell r="L108">
            <v>-1500</v>
          </cell>
          <cell r="M108">
            <v>-1500</v>
          </cell>
          <cell r="N108">
            <v>-151050</v>
          </cell>
          <cell r="O108">
            <v>-151050</v>
          </cell>
          <cell r="P108">
            <v>-151050</v>
          </cell>
          <cell r="Q108">
            <v>-151050</v>
          </cell>
          <cell r="R108">
            <v>-151050</v>
          </cell>
          <cell r="S108">
            <v>-151050</v>
          </cell>
          <cell r="T108">
            <v>-151050</v>
          </cell>
          <cell r="U108">
            <v>-151050</v>
          </cell>
          <cell r="V108">
            <v>-151050</v>
          </cell>
          <cell r="W108">
            <v>-151050</v>
          </cell>
          <cell r="X108">
            <v>-151050</v>
          </cell>
          <cell r="Y108">
            <v>-151050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</row>
        <row r="109">
          <cell r="A109">
            <v>753</v>
          </cell>
          <cell r="B109">
            <v>-1717423.67</v>
          </cell>
          <cell r="C109">
            <v>-1717423.67</v>
          </cell>
          <cell r="D109">
            <v>-1717423.67</v>
          </cell>
          <cell r="E109">
            <v>-1717423.67</v>
          </cell>
          <cell r="F109">
            <v>-1717423.67</v>
          </cell>
          <cell r="G109">
            <v>-1717423.67</v>
          </cell>
          <cell r="H109">
            <v>-1717423.67</v>
          </cell>
          <cell r="I109">
            <v>-1717423.67</v>
          </cell>
          <cell r="J109">
            <v>-1717423.67</v>
          </cell>
          <cell r="K109">
            <v>-1717423.67</v>
          </cell>
          <cell r="L109">
            <v>-1717423.67</v>
          </cell>
          <cell r="M109">
            <v>-1717423.67</v>
          </cell>
          <cell r="N109">
            <v>1155600</v>
          </cell>
          <cell r="O109">
            <v>1155600</v>
          </cell>
          <cell r="P109">
            <v>1155600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1155600</v>
          </cell>
          <cell r="X109">
            <v>1155600</v>
          </cell>
          <cell r="Y109">
            <v>1155600</v>
          </cell>
          <cell r="Z109">
            <v>717100.06</v>
          </cell>
          <cell r="AA109">
            <v>717100.06</v>
          </cell>
          <cell r="AB109">
            <v>717100.06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717100.06</v>
          </cell>
          <cell r="AJ109">
            <v>717100.06</v>
          </cell>
          <cell r="AK109">
            <v>717100.06</v>
          </cell>
          <cell r="AL109">
            <v>360720.03</v>
          </cell>
          <cell r="AM109">
            <v>360720.03</v>
          </cell>
          <cell r="AN109">
            <v>360720.03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360720.03</v>
          </cell>
          <cell r="AV109">
            <v>360720.03</v>
          </cell>
          <cell r="AW109">
            <v>360720.03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</row>
        <row r="110">
          <cell r="A110">
            <v>755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-15230</v>
          </cell>
          <cell r="K110">
            <v>-15230</v>
          </cell>
          <cell r="L110">
            <v>-15230</v>
          </cell>
          <cell r="M110">
            <v>-15230</v>
          </cell>
          <cell r="N110">
            <v>-19520.423999999999</v>
          </cell>
          <cell r="O110">
            <v>-21221</v>
          </cell>
          <cell r="P110">
            <v>-21221</v>
          </cell>
          <cell r="Q110">
            <v>-21221</v>
          </cell>
          <cell r="R110">
            <v>-21221</v>
          </cell>
          <cell r="S110">
            <v>-21221</v>
          </cell>
          <cell r="T110">
            <v>-21221</v>
          </cell>
          <cell r="U110">
            <v>-21221</v>
          </cell>
          <cell r="V110">
            <v>-21221</v>
          </cell>
          <cell r="W110">
            <v>-23343.1</v>
          </cell>
          <cell r="X110">
            <v>-23343.1</v>
          </cell>
          <cell r="Y110">
            <v>-23343.1</v>
          </cell>
          <cell r="Z110">
            <v>-21472.466399999998</v>
          </cell>
          <cell r="AA110">
            <v>-23343.1</v>
          </cell>
          <cell r="AB110">
            <v>-23343.1</v>
          </cell>
          <cell r="AC110">
            <v>-23343.1</v>
          </cell>
          <cell r="AD110">
            <v>-23343.1</v>
          </cell>
          <cell r="AE110">
            <v>-23343.1</v>
          </cell>
          <cell r="AF110">
            <v>-23343.1</v>
          </cell>
          <cell r="AG110">
            <v>-23343.1</v>
          </cell>
          <cell r="AH110">
            <v>-23343.1</v>
          </cell>
          <cell r="AI110">
            <v>-23343.1</v>
          </cell>
          <cell r="AJ110">
            <v>-23343.1</v>
          </cell>
          <cell r="AK110">
            <v>-23343.1</v>
          </cell>
          <cell r="AL110">
            <v>-21472.466399999998</v>
          </cell>
          <cell r="AM110">
            <v>-23343.1</v>
          </cell>
          <cell r="AN110">
            <v>-23343.1</v>
          </cell>
          <cell r="AO110">
            <v>-23343.1</v>
          </cell>
          <cell r="AP110">
            <v>-23343.1</v>
          </cell>
          <cell r="AQ110">
            <v>-23343.1</v>
          </cell>
          <cell r="AR110">
            <v>-23343.1</v>
          </cell>
          <cell r="AS110">
            <v>-23343.1</v>
          </cell>
          <cell r="AT110">
            <v>-23343.1</v>
          </cell>
          <cell r="AU110">
            <v>-24510.255000000008</v>
          </cell>
          <cell r="AV110">
            <v>-24510.255000000008</v>
          </cell>
          <cell r="AW110">
            <v>-24510.255000000008</v>
          </cell>
          <cell r="AX110">
            <v>-22546.08972</v>
          </cell>
          <cell r="AY110">
            <v>-24510.255000000008</v>
          </cell>
          <cell r="AZ110">
            <v>-24510.255000000008</v>
          </cell>
          <cell r="BA110">
            <v>-24510.255000000008</v>
          </cell>
          <cell r="BB110">
            <v>-24510.255000000008</v>
          </cell>
          <cell r="BC110">
            <v>-24510.255000000008</v>
          </cell>
          <cell r="BD110">
            <v>-24510.255000000008</v>
          </cell>
          <cell r="BE110">
            <v>-24510.255000000008</v>
          </cell>
          <cell r="BF110">
            <v>-24510.255000000008</v>
          </cell>
          <cell r="BG110">
            <v>-24510.255000000008</v>
          </cell>
          <cell r="BH110">
            <v>-24510.255000000008</v>
          </cell>
          <cell r="BI110">
            <v>-24510.255000000008</v>
          </cell>
          <cell r="BJ110">
            <v>-22546.08972</v>
          </cell>
          <cell r="BK110">
            <v>-24510.255000000008</v>
          </cell>
          <cell r="BL110">
            <v>-24510.255000000008</v>
          </cell>
          <cell r="BM110">
            <v>-24510.255000000008</v>
          </cell>
          <cell r="BN110">
            <v>-24510.255000000008</v>
          </cell>
          <cell r="BO110">
            <v>-24510.255000000008</v>
          </cell>
          <cell r="BP110">
            <v>-24510.255000000008</v>
          </cell>
          <cell r="BQ110">
            <v>-24510.255000000008</v>
          </cell>
          <cell r="BR110">
            <v>-24510.255000000008</v>
          </cell>
          <cell r="BS110">
            <v>-25735.76775000001</v>
          </cell>
          <cell r="BT110">
            <v>-25735.76775000001</v>
          </cell>
          <cell r="BU110">
            <v>-25735.76775000001</v>
          </cell>
          <cell r="BV110">
            <v>-23673.394206000001</v>
          </cell>
          <cell r="BW110">
            <v>-25735.76775000001</v>
          </cell>
          <cell r="BX110">
            <v>-25735.76775000001</v>
          </cell>
          <cell r="BY110">
            <v>-25735.76775000001</v>
          </cell>
          <cell r="BZ110">
            <v>-25735.76775000001</v>
          </cell>
          <cell r="CA110">
            <v>-25735.76775000001</v>
          </cell>
          <cell r="CB110">
            <v>-25735.76775000001</v>
          </cell>
          <cell r="CC110">
            <v>-25735.76775000001</v>
          </cell>
          <cell r="CD110">
            <v>-25735.76775000001</v>
          </cell>
          <cell r="CE110">
            <v>-25735.76775000001</v>
          </cell>
          <cell r="CF110">
            <v>-25735.76775000001</v>
          </cell>
          <cell r="CG110">
            <v>-25735.76775000001</v>
          </cell>
          <cell r="CH110">
            <v>-23673.394206000001</v>
          </cell>
          <cell r="CI110">
            <v>-25735.76775000001</v>
          </cell>
          <cell r="CJ110">
            <v>-25735.76775000001</v>
          </cell>
          <cell r="CK110">
            <v>-25735.76775000001</v>
          </cell>
          <cell r="CL110">
            <v>-25735.76775000001</v>
          </cell>
          <cell r="CM110">
            <v>-25735.76775000001</v>
          </cell>
          <cell r="CN110">
            <v>-25735.76775000001</v>
          </cell>
          <cell r="CO110">
            <v>-25735.76775000001</v>
          </cell>
          <cell r="CP110">
            <v>-25735.76775000001</v>
          </cell>
          <cell r="CQ110">
            <v>-27022.556137500011</v>
          </cell>
          <cell r="CR110">
            <v>-27022.556137500011</v>
          </cell>
          <cell r="CS110">
            <v>-27022.556137500011</v>
          </cell>
          <cell r="CT110">
            <v>-24857.063916300005</v>
          </cell>
          <cell r="CU110">
            <v>-27022.556137500011</v>
          </cell>
          <cell r="CV110">
            <v>-27022.556137500011</v>
          </cell>
          <cell r="CW110">
            <v>-27022.556137500011</v>
          </cell>
          <cell r="CX110">
            <v>-27022.556137500011</v>
          </cell>
          <cell r="CY110">
            <v>-27022.556137500011</v>
          </cell>
          <cell r="CZ110">
            <v>-27022.556137500011</v>
          </cell>
          <cell r="DA110">
            <v>-27022.556137500011</v>
          </cell>
          <cell r="DB110">
            <v>-27022.556137500011</v>
          </cell>
          <cell r="DC110">
            <v>-27022.556137500011</v>
          </cell>
          <cell r="DD110">
            <v>-27022.556137500011</v>
          </cell>
          <cell r="DE110">
            <v>-27022.556137500011</v>
          </cell>
          <cell r="DF110">
            <v>-24857.063916300005</v>
          </cell>
          <cell r="DG110">
            <v>-27022.556137500011</v>
          </cell>
          <cell r="DH110">
            <v>-27022.556137500011</v>
          </cell>
          <cell r="DI110">
            <v>-27022.556137500011</v>
          </cell>
          <cell r="DJ110">
            <v>-27022.556137500011</v>
          </cell>
          <cell r="DK110">
            <v>-27022.556137500011</v>
          </cell>
          <cell r="DL110">
            <v>-27022.556137500011</v>
          </cell>
          <cell r="DM110">
            <v>-27022.556137500011</v>
          </cell>
          <cell r="DN110">
            <v>-27022.556137500011</v>
          </cell>
          <cell r="DO110">
            <v>-28373.68394437501</v>
          </cell>
          <cell r="DP110">
            <v>-28373.68394437501</v>
          </cell>
          <cell r="DQ110">
            <v>-28373.68394437501</v>
          </cell>
        </row>
        <row r="111">
          <cell r="A111">
            <v>762</v>
          </cell>
          <cell r="B111">
            <v>-373500</v>
          </cell>
          <cell r="C111">
            <v>-373500</v>
          </cell>
          <cell r="D111">
            <v>-373500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-1500</v>
          </cell>
          <cell r="O111">
            <v>-1500</v>
          </cell>
          <cell r="P111">
            <v>-1500</v>
          </cell>
          <cell r="Q111">
            <v>-1500</v>
          </cell>
          <cell r="R111">
            <v>-1500</v>
          </cell>
          <cell r="S111">
            <v>-1500</v>
          </cell>
          <cell r="T111">
            <v>-1500</v>
          </cell>
          <cell r="U111">
            <v>-1500</v>
          </cell>
          <cell r="V111">
            <v>-1500</v>
          </cell>
          <cell r="W111">
            <v>-1500</v>
          </cell>
          <cell r="X111">
            <v>-1500</v>
          </cell>
          <cell r="Y111">
            <v>-1500</v>
          </cell>
          <cell r="Z111">
            <v>-1500</v>
          </cell>
          <cell r="AA111">
            <v>-1500</v>
          </cell>
          <cell r="AB111">
            <v>-1500</v>
          </cell>
          <cell r="AC111">
            <v>-1500</v>
          </cell>
          <cell r="AD111">
            <v>-1500</v>
          </cell>
          <cell r="AE111">
            <v>-1500</v>
          </cell>
          <cell r="AF111">
            <v>-1500</v>
          </cell>
          <cell r="AG111">
            <v>-1500</v>
          </cell>
          <cell r="AH111">
            <v>-1500</v>
          </cell>
          <cell r="AI111">
            <v>-1500</v>
          </cell>
          <cell r="AJ111">
            <v>-1500</v>
          </cell>
          <cell r="AK111">
            <v>-1500</v>
          </cell>
          <cell r="AL111">
            <v>-1500</v>
          </cell>
          <cell r="AM111">
            <v>-1500</v>
          </cell>
          <cell r="AN111">
            <v>-1500</v>
          </cell>
          <cell r="AO111">
            <v>-1500</v>
          </cell>
          <cell r="AP111">
            <v>-1500</v>
          </cell>
          <cell r="AQ111">
            <v>-1500</v>
          </cell>
          <cell r="AR111">
            <v>-1500</v>
          </cell>
          <cell r="AS111">
            <v>-1500</v>
          </cell>
          <cell r="AT111">
            <v>-1500</v>
          </cell>
          <cell r="AU111">
            <v>-1500</v>
          </cell>
          <cell r="AV111">
            <v>-1500</v>
          </cell>
          <cell r="AW111">
            <v>-1500</v>
          </cell>
          <cell r="AX111">
            <v>-1500</v>
          </cell>
          <cell r="AY111">
            <v>-1500</v>
          </cell>
          <cell r="AZ111">
            <v>-1500</v>
          </cell>
          <cell r="BA111">
            <v>-1500</v>
          </cell>
          <cell r="BB111">
            <v>-1500</v>
          </cell>
          <cell r="BC111">
            <v>-1500</v>
          </cell>
          <cell r="BD111">
            <v>-1500</v>
          </cell>
          <cell r="BE111">
            <v>-1500</v>
          </cell>
          <cell r="BF111">
            <v>-1500</v>
          </cell>
          <cell r="BG111">
            <v>-1500</v>
          </cell>
          <cell r="BH111">
            <v>-1500</v>
          </cell>
          <cell r="BI111">
            <v>-1500</v>
          </cell>
          <cell r="BJ111">
            <v>-1500</v>
          </cell>
          <cell r="BK111">
            <v>-1500</v>
          </cell>
          <cell r="BL111">
            <v>-1500</v>
          </cell>
          <cell r="BM111">
            <v>-1500</v>
          </cell>
          <cell r="BN111">
            <v>-1500</v>
          </cell>
          <cell r="BO111">
            <v>-1500</v>
          </cell>
          <cell r="BP111">
            <v>-1500</v>
          </cell>
          <cell r="BQ111">
            <v>-1500</v>
          </cell>
          <cell r="BR111">
            <v>-1500</v>
          </cell>
          <cell r="BS111">
            <v>-1500</v>
          </cell>
          <cell r="BT111">
            <v>-1500</v>
          </cell>
          <cell r="BU111">
            <v>-1500</v>
          </cell>
          <cell r="BV111">
            <v>-1500</v>
          </cell>
          <cell r="BW111">
            <v>-1500</v>
          </cell>
          <cell r="BX111">
            <v>-1500</v>
          </cell>
          <cell r="BY111">
            <v>-1500</v>
          </cell>
          <cell r="BZ111">
            <v>-1500</v>
          </cell>
          <cell r="CA111">
            <v>-1500</v>
          </cell>
          <cell r="CB111">
            <v>-1500</v>
          </cell>
          <cell r="CC111">
            <v>-1500</v>
          </cell>
          <cell r="CD111">
            <v>-1500</v>
          </cell>
          <cell r="CE111">
            <v>-1500</v>
          </cell>
          <cell r="CF111">
            <v>-1500</v>
          </cell>
          <cell r="CG111">
            <v>-1500</v>
          </cell>
          <cell r="CH111">
            <v>-1500</v>
          </cell>
          <cell r="CI111">
            <v>-1500</v>
          </cell>
          <cell r="CJ111">
            <v>-1500</v>
          </cell>
          <cell r="CK111">
            <v>-1500</v>
          </cell>
          <cell r="CL111">
            <v>-1500</v>
          </cell>
          <cell r="CM111">
            <v>-1500</v>
          </cell>
          <cell r="CN111">
            <v>-1500</v>
          </cell>
          <cell r="CO111">
            <v>-1500</v>
          </cell>
          <cell r="CP111">
            <v>-1500</v>
          </cell>
          <cell r="CQ111">
            <v>-1500</v>
          </cell>
          <cell r="CR111">
            <v>-1500</v>
          </cell>
          <cell r="CS111">
            <v>-1500</v>
          </cell>
          <cell r="CT111">
            <v>-1500</v>
          </cell>
          <cell r="CU111">
            <v>-1500</v>
          </cell>
          <cell r="CV111">
            <v>-1500</v>
          </cell>
          <cell r="CW111">
            <v>-1500</v>
          </cell>
          <cell r="CX111">
            <v>-1500</v>
          </cell>
          <cell r="CY111">
            <v>-1500</v>
          </cell>
          <cell r="CZ111">
            <v>-1500</v>
          </cell>
          <cell r="DA111">
            <v>-1500</v>
          </cell>
          <cell r="DB111">
            <v>-1500</v>
          </cell>
          <cell r="DC111">
            <v>-1500</v>
          </cell>
          <cell r="DD111">
            <v>-1500</v>
          </cell>
          <cell r="DE111">
            <v>-1500</v>
          </cell>
          <cell r="DF111">
            <v>-1500</v>
          </cell>
          <cell r="DG111">
            <v>-1500</v>
          </cell>
          <cell r="DH111">
            <v>-1500</v>
          </cell>
          <cell r="DI111">
            <v>-1500</v>
          </cell>
          <cell r="DJ111">
            <v>-1500</v>
          </cell>
          <cell r="DK111">
            <v>-1500</v>
          </cell>
          <cell r="DL111">
            <v>-1500</v>
          </cell>
          <cell r="DM111">
            <v>-1500</v>
          </cell>
          <cell r="DN111">
            <v>-1500</v>
          </cell>
          <cell r="DO111">
            <v>-1500</v>
          </cell>
          <cell r="DP111">
            <v>-1500</v>
          </cell>
          <cell r="DQ111">
            <v>-1500</v>
          </cell>
        </row>
        <row r="112">
          <cell r="A112">
            <v>767</v>
          </cell>
          <cell r="B112">
            <v>-153918</v>
          </cell>
          <cell r="C112">
            <v>-153918</v>
          </cell>
          <cell r="D112">
            <v>-153918</v>
          </cell>
          <cell r="E112">
            <v>-153510</v>
          </cell>
          <cell r="F112">
            <v>-153510</v>
          </cell>
          <cell r="G112">
            <v>-153510</v>
          </cell>
          <cell r="H112">
            <v>-151878</v>
          </cell>
          <cell r="I112">
            <v>-151878</v>
          </cell>
          <cell r="J112">
            <v>-153918</v>
          </cell>
          <cell r="K112">
            <v>-153918</v>
          </cell>
          <cell r="L112">
            <v>-153918</v>
          </cell>
          <cell r="M112">
            <v>-153918</v>
          </cell>
          <cell r="N112">
            <v>-1579351.4828344528</v>
          </cell>
          <cell r="O112">
            <v>-1579351.4828344528</v>
          </cell>
          <cell r="P112">
            <v>-1579351.4828344528</v>
          </cell>
          <cell r="Q112">
            <v>-1579351.4828344528</v>
          </cell>
          <cell r="R112">
            <v>-1579351.4828344528</v>
          </cell>
          <cell r="S112">
            <v>-1579351.4828344528</v>
          </cell>
          <cell r="T112">
            <v>-1579351.4828344528</v>
          </cell>
          <cell r="U112">
            <v>-1579351.4828344528</v>
          </cell>
          <cell r="V112">
            <v>-1579351.4828344528</v>
          </cell>
          <cell r="W112">
            <v>-1579351.4828344528</v>
          </cell>
          <cell r="X112">
            <v>-1579351.4828344528</v>
          </cell>
          <cell r="Y112">
            <v>-1579351.4828344528</v>
          </cell>
          <cell r="Z112">
            <v>-3091044.8818323612</v>
          </cell>
          <cell r="AA112">
            <v>-3091044.8818323612</v>
          </cell>
          <cell r="AB112">
            <v>-3091044.8818323612</v>
          </cell>
          <cell r="AC112">
            <v>-3091044.8818323612</v>
          </cell>
          <cell r="AD112">
            <v>-3091044.8818323612</v>
          </cell>
          <cell r="AE112">
            <v>-3091044.8818323612</v>
          </cell>
          <cell r="AF112">
            <v>-3091044.8818323612</v>
          </cell>
          <cell r="AG112">
            <v>-3091044.8818323612</v>
          </cell>
          <cell r="AH112">
            <v>-3091044.8818323612</v>
          </cell>
          <cell r="AI112">
            <v>-3091044.8818323612</v>
          </cell>
          <cell r="AJ112">
            <v>-3091044.8818323612</v>
          </cell>
          <cell r="AK112">
            <v>-3091044.8818323612</v>
          </cell>
          <cell r="AL112">
            <v>-3077977.3188708588</v>
          </cell>
          <cell r="AM112">
            <v>-3077977.3188708588</v>
          </cell>
          <cell r="AN112">
            <v>-3077977.3188708588</v>
          </cell>
          <cell r="AO112">
            <v>-3077977.3188708588</v>
          </cell>
          <cell r="AP112">
            <v>-3077977.3188708588</v>
          </cell>
          <cell r="AQ112">
            <v>-3077977.3188708588</v>
          </cell>
          <cell r="AR112">
            <v>-3077977.3188708588</v>
          </cell>
          <cell r="AS112">
            <v>-3077977.3188708588</v>
          </cell>
          <cell r="AT112">
            <v>-3077977.3188708588</v>
          </cell>
          <cell r="AU112">
            <v>-3077977.3188708588</v>
          </cell>
          <cell r="AV112">
            <v>-3077977.3188708588</v>
          </cell>
          <cell r="AW112">
            <v>-3077977.3188708588</v>
          </cell>
          <cell r="AX112">
            <v>-3155104.5483226795</v>
          </cell>
          <cell r="AY112">
            <v>-3155104.5483226795</v>
          </cell>
          <cell r="AZ112">
            <v>-3155104.5483226795</v>
          </cell>
          <cell r="BA112">
            <v>-3155104.5483226795</v>
          </cell>
          <cell r="BB112">
            <v>-3155104.5483226795</v>
          </cell>
          <cell r="BC112">
            <v>-3155104.5483226795</v>
          </cell>
          <cell r="BD112">
            <v>-3155104.5483226795</v>
          </cell>
          <cell r="BE112">
            <v>-3155104.5483226795</v>
          </cell>
          <cell r="BF112">
            <v>-3155104.5483226795</v>
          </cell>
          <cell r="BG112">
            <v>-3155104.5483226795</v>
          </cell>
          <cell r="BH112">
            <v>-3155104.5483226795</v>
          </cell>
          <cell r="BI112">
            <v>-3155104.5483226795</v>
          </cell>
          <cell r="BJ112">
            <v>-3193847.8178461492</v>
          </cell>
          <cell r="BK112">
            <v>-3193847.8178461492</v>
          </cell>
          <cell r="BL112">
            <v>-3193847.8178461492</v>
          </cell>
          <cell r="BM112">
            <v>-3193847.8178461492</v>
          </cell>
          <cell r="BN112">
            <v>-3193847.8178461492</v>
          </cell>
          <cell r="BO112">
            <v>-3193847.8178461492</v>
          </cell>
          <cell r="BP112">
            <v>-3193847.8178461492</v>
          </cell>
          <cell r="BQ112">
            <v>-3193847.8178461492</v>
          </cell>
          <cell r="BR112">
            <v>-3193847.8178461492</v>
          </cell>
          <cell r="BS112">
            <v>-3193847.8178461492</v>
          </cell>
          <cell r="BT112">
            <v>-3193847.8178461492</v>
          </cell>
          <cell r="BU112">
            <v>-3193847.8178461492</v>
          </cell>
          <cell r="BV112">
            <v>-3285367.8429178074</v>
          </cell>
          <cell r="BW112">
            <v>-3285367.8429178074</v>
          </cell>
          <cell r="BX112">
            <v>-3285367.8429178074</v>
          </cell>
          <cell r="BY112">
            <v>-3285367.8429178074</v>
          </cell>
          <cell r="BZ112">
            <v>-3285367.8429178074</v>
          </cell>
          <cell r="CA112">
            <v>-3285367.8429178074</v>
          </cell>
          <cell r="CB112">
            <v>-3285367.8429178074</v>
          </cell>
          <cell r="CC112">
            <v>-3285367.8429178074</v>
          </cell>
          <cell r="CD112">
            <v>-3285367.8429178074</v>
          </cell>
          <cell r="CE112">
            <v>-3285367.8429178074</v>
          </cell>
          <cell r="CF112">
            <v>-3285367.8429178074</v>
          </cell>
          <cell r="CG112">
            <v>-3285367.8429178074</v>
          </cell>
          <cell r="CH112">
            <v>-3448070.7092182501</v>
          </cell>
          <cell r="CI112">
            <v>-3448070.7092182501</v>
          </cell>
          <cell r="CJ112">
            <v>-3448070.7092182501</v>
          </cell>
          <cell r="CK112">
            <v>-3448070.7092182501</v>
          </cell>
          <cell r="CL112">
            <v>-3448070.7092182501</v>
          </cell>
          <cell r="CM112">
            <v>-3448070.7092182501</v>
          </cell>
          <cell r="CN112">
            <v>-3448070.7092182501</v>
          </cell>
          <cell r="CO112">
            <v>-3448070.7092182501</v>
          </cell>
          <cell r="CP112">
            <v>-3448070.7092182501</v>
          </cell>
          <cell r="CQ112">
            <v>-3448070.7092182501</v>
          </cell>
          <cell r="CR112">
            <v>-3448070.7092182501</v>
          </cell>
          <cell r="CS112">
            <v>-3448070.7092182501</v>
          </cell>
          <cell r="CT112">
            <v>-3469268.9749453939</v>
          </cell>
          <cell r="CU112">
            <v>-3469268.9749453939</v>
          </cell>
          <cell r="CV112">
            <v>-3469268.9749453939</v>
          </cell>
          <cell r="CW112">
            <v>-3469268.9749453939</v>
          </cell>
          <cell r="CX112">
            <v>-3469268.9749453939</v>
          </cell>
          <cell r="CY112">
            <v>-3469268.9749453939</v>
          </cell>
          <cell r="CZ112">
            <v>-3469268.9749453939</v>
          </cell>
          <cell r="DA112">
            <v>-3469268.9749453939</v>
          </cell>
          <cell r="DB112">
            <v>-3469268.9749453939</v>
          </cell>
          <cell r="DC112">
            <v>-3469268.9749453939</v>
          </cell>
          <cell r="DD112">
            <v>-3469268.9749453939</v>
          </cell>
          <cell r="DE112">
            <v>-3469268.9749453939</v>
          </cell>
          <cell r="DF112">
            <v>-3515004.9521195716</v>
          </cell>
          <cell r="DG112">
            <v>-3515004.9521195716</v>
          </cell>
          <cell r="DH112">
            <v>-3515004.9521195716</v>
          </cell>
          <cell r="DI112">
            <v>-3515004.9521195716</v>
          </cell>
          <cell r="DJ112">
            <v>-3515004.9521195716</v>
          </cell>
          <cell r="DK112">
            <v>-3515004.9521195716</v>
          </cell>
          <cell r="DL112">
            <v>-3515004.9521195716</v>
          </cell>
          <cell r="DM112">
            <v>-3515004.9521195716</v>
          </cell>
          <cell r="DN112">
            <v>-3515004.9521195716</v>
          </cell>
          <cell r="DO112">
            <v>-3515004.9521195716</v>
          </cell>
          <cell r="DP112">
            <v>-3515004.9521195716</v>
          </cell>
          <cell r="DQ112">
            <v>-3515004.9521195716</v>
          </cell>
        </row>
        <row r="113">
          <cell r="A113">
            <v>791</v>
          </cell>
          <cell r="B113">
            <v>-24300</v>
          </cell>
          <cell r="C113">
            <v>-24300</v>
          </cell>
          <cell r="D113">
            <v>-24300</v>
          </cell>
          <cell r="E113">
            <v>-24300</v>
          </cell>
          <cell r="F113">
            <v>-24300</v>
          </cell>
          <cell r="G113">
            <v>-24300</v>
          </cell>
          <cell r="H113">
            <v>-24300</v>
          </cell>
          <cell r="I113">
            <v>-24300</v>
          </cell>
          <cell r="J113">
            <v>-24300</v>
          </cell>
          <cell r="K113">
            <v>-24300</v>
          </cell>
          <cell r="L113">
            <v>-24300</v>
          </cell>
          <cell r="M113">
            <v>-24300</v>
          </cell>
          <cell r="N113">
            <v>-24368</v>
          </cell>
          <cell r="O113">
            <v>-24368</v>
          </cell>
          <cell r="P113">
            <v>-24368</v>
          </cell>
          <cell r="Q113">
            <v>-24368</v>
          </cell>
          <cell r="R113">
            <v>-24368</v>
          </cell>
          <cell r="S113">
            <v>-24368</v>
          </cell>
          <cell r="T113">
            <v>-24368</v>
          </cell>
          <cell r="U113">
            <v>-24368</v>
          </cell>
          <cell r="V113">
            <v>-24368</v>
          </cell>
          <cell r="W113">
            <v>-26804.799999999999</v>
          </cell>
          <cell r="X113">
            <v>-26804.799999999999</v>
          </cell>
          <cell r="Y113">
            <v>-26804.799999999999</v>
          </cell>
          <cell r="Z113">
            <v>-26804.799999999999</v>
          </cell>
          <cell r="AA113">
            <v>-26804.799999999999</v>
          </cell>
          <cell r="AB113">
            <v>-26804.799999999999</v>
          </cell>
          <cell r="AC113">
            <v>-26804.799999999999</v>
          </cell>
          <cell r="AD113">
            <v>-26804.799999999999</v>
          </cell>
          <cell r="AE113">
            <v>-26804.799999999999</v>
          </cell>
          <cell r="AF113">
            <v>-26804.799999999999</v>
          </cell>
          <cell r="AG113">
            <v>-26804.799999999999</v>
          </cell>
          <cell r="AH113">
            <v>-26804.799999999999</v>
          </cell>
          <cell r="AI113">
            <v>-26804.799999999999</v>
          </cell>
          <cell r="AJ113">
            <v>-26804.799999999999</v>
          </cell>
          <cell r="AK113">
            <v>-26804.799999999999</v>
          </cell>
          <cell r="AL113">
            <v>-26804.799999999999</v>
          </cell>
          <cell r="AM113">
            <v>-26804.799999999999</v>
          </cell>
          <cell r="AN113">
            <v>-26804.799999999999</v>
          </cell>
          <cell r="AO113">
            <v>-26804.799999999999</v>
          </cell>
          <cell r="AP113">
            <v>-26804.799999999999</v>
          </cell>
          <cell r="AQ113">
            <v>-26804.799999999999</v>
          </cell>
          <cell r="AR113">
            <v>-26804.799999999999</v>
          </cell>
          <cell r="AS113">
            <v>-26804.799999999999</v>
          </cell>
          <cell r="AT113">
            <v>-26804.799999999999</v>
          </cell>
          <cell r="AU113">
            <v>-28145.040000000001</v>
          </cell>
          <cell r="AV113">
            <v>-28145.040000000001</v>
          </cell>
          <cell r="AW113">
            <v>-28145.040000000001</v>
          </cell>
          <cell r="AX113">
            <v>-28145.040000000001</v>
          </cell>
          <cell r="AY113">
            <v>-28145.040000000001</v>
          </cell>
          <cell r="AZ113">
            <v>-28145.040000000001</v>
          </cell>
          <cell r="BA113">
            <v>-28145.040000000001</v>
          </cell>
          <cell r="BB113">
            <v>-28145.040000000001</v>
          </cell>
          <cell r="BC113">
            <v>-28145.040000000001</v>
          </cell>
          <cell r="BD113">
            <v>-28145.040000000001</v>
          </cell>
          <cell r="BE113">
            <v>-28145.040000000001</v>
          </cell>
          <cell r="BF113">
            <v>-28145.040000000001</v>
          </cell>
          <cell r="BG113">
            <v>-28145.040000000001</v>
          </cell>
          <cell r="BH113">
            <v>-28145.040000000001</v>
          </cell>
          <cell r="BI113">
            <v>-28145.040000000001</v>
          </cell>
          <cell r="BJ113">
            <v>-28145.040000000001</v>
          </cell>
          <cell r="BK113">
            <v>-28145.040000000001</v>
          </cell>
          <cell r="BL113">
            <v>-28145.040000000001</v>
          </cell>
          <cell r="BM113">
            <v>-28145.040000000001</v>
          </cell>
          <cell r="BN113">
            <v>-28145.040000000001</v>
          </cell>
          <cell r="BO113">
            <v>-28145.040000000001</v>
          </cell>
          <cell r="BP113">
            <v>-28145.040000000001</v>
          </cell>
          <cell r="BQ113">
            <v>-28145.040000000001</v>
          </cell>
          <cell r="BR113">
            <v>-28145.040000000001</v>
          </cell>
          <cell r="BS113">
            <v>-29552.292000000001</v>
          </cell>
          <cell r="BT113">
            <v>-29552.292000000001</v>
          </cell>
          <cell r="BU113">
            <v>-29552.292000000001</v>
          </cell>
          <cell r="BV113">
            <v>-29552.292000000001</v>
          </cell>
          <cell r="BW113">
            <v>-29552.292000000001</v>
          </cell>
          <cell r="BX113">
            <v>-29552.292000000001</v>
          </cell>
          <cell r="BY113">
            <v>-29552.292000000001</v>
          </cell>
          <cell r="BZ113">
            <v>-29552.292000000001</v>
          </cell>
          <cell r="CA113">
            <v>-29552.292000000001</v>
          </cell>
          <cell r="CB113">
            <v>-29552.292000000001</v>
          </cell>
          <cell r="CC113">
            <v>-29552.292000000001</v>
          </cell>
          <cell r="CD113">
            <v>-29552.292000000001</v>
          </cell>
          <cell r="CE113">
            <v>-29552.292000000001</v>
          </cell>
          <cell r="CF113">
            <v>-29552.292000000001</v>
          </cell>
          <cell r="CG113">
            <v>-29552.292000000001</v>
          </cell>
          <cell r="CH113">
            <v>-29552.292000000001</v>
          </cell>
          <cell r="CI113">
            <v>-29552.292000000001</v>
          </cell>
          <cell r="CJ113">
            <v>-29552.292000000001</v>
          </cell>
          <cell r="CK113">
            <v>-29552.292000000001</v>
          </cell>
          <cell r="CL113">
            <v>-29552.292000000001</v>
          </cell>
          <cell r="CM113">
            <v>-29552.292000000001</v>
          </cell>
          <cell r="CN113">
            <v>-29552.292000000001</v>
          </cell>
          <cell r="CO113">
            <v>-29552.292000000001</v>
          </cell>
          <cell r="CP113">
            <v>-29552.292000000001</v>
          </cell>
          <cell r="CQ113">
            <v>-31029.906600000002</v>
          </cell>
          <cell r="CR113">
            <v>-31029.906600000002</v>
          </cell>
          <cell r="CS113">
            <v>-31029.906600000002</v>
          </cell>
          <cell r="CT113">
            <v>-31029.906600000002</v>
          </cell>
          <cell r="CU113">
            <v>-31029.906600000002</v>
          </cell>
          <cell r="CV113">
            <v>-31029.906600000002</v>
          </cell>
          <cell r="CW113">
            <v>-31029.906600000002</v>
          </cell>
          <cell r="CX113">
            <v>-31029.906600000002</v>
          </cell>
          <cell r="CY113">
            <v>-31029.906600000002</v>
          </cell>
          <cell r="CZ113">
            <v>-31029.906600000002</v>
          </cell>
          <cell r="DA113">
            <v>-31029.906600000002</v>
          </cell>
          <cell r="DB113">
            <v>-31029.906600000002</v>
          </cell>
          <cell r="DC113">
            <v>-31029.906600000002</v>
          </cell>
          <cell r="DD113">
            <v>-31029.906600000002</v>
          </cell>
          <cell r="DE113">
            <v>-31029.906600000002</v>
          </cell>
          <cell r="DF113">
            <v>-31029.906600000002</v>
          </cell>
          <cell r="DG113">
            <v>-31029.906600000002</v>
          </cell>
          <cell r="DH113">
            <v>-31029.906600000002</v>
          </cell>
          <cell r="DI113">
            <v>-31029.906600000002</v>
          </cell>
          <cell r="DJ113">
            <v>-31029.906600000002</v>
          </cell>
          <cell r="DK113">
            <v>-31029.906600000002</v>
          </cell>
          <cell r="DL113">
            <v>-31029.906600000002</v>
          </cell>
          <cell r="DM113">
            <v>-31029.906600000002</v>
          </cell>
          <cell r="DN113">
            <v>-31029.906600000002</v>
          </cell>
          <cell r="DO113">
            <v>-32581.401930000007</v>
          </cell>
          <cell r="DP113">
            <v>-32581.401930000007</v>
          </cell>
          <cell r="DQ113">
            <v>-32581.401930000007</v>
          </cell>
        </row>
        <row r="114">
          <cell r="A114">
            <v>5001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-365000</v>
          </cell>
          <cell r="H114">
            <v>-379600</v>
          </cell>
          <cell r="I114">
            <v>-379600</v>
          </cell>
          <cell r="J114">
            <v>-365000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</row>
        <row r="115">
          <cell r="A115">
            <v>5002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-225000</v>
          </cell>
          <cell r="H115">
            <v>-233999.98</v>
          </cell>
          <cell r="I115">
            <v>-233999.98</v>
          </cell>
          <cell r="J115">
            <v>-225000</v>
          </cell>
          <cell r="K115">
            <v>0</v>
          </cell>
          <cell r="L115">
            <v>0</v>
          </cell>
          <cell r="M115">
            <v>0</v>
          </cell>
          <cell r="N115">
            <v>-153918</v>
          </cell>
          <cell r="O115">
            <v>-153918</v>
          </cell>
          <cell r="P115">
            <v>-153918</v>
          </cell>
          <cell r="Q115">
            <v>-153510</v>
          </cell>
          <cell r="R115">
            <v>-153510</v>
          </cell>
          <cell r="S115">
            <v>-153510</v>
          </cell>
          <cell r="T115">
            <v>-153918</v>
          </cell>
          <cell r="U115">
            <v>-153918</v>
          </cell>
          <cell r="V115">
            <v>-153918</v>
          </cell>
          <cell r="W115">
            <v>-169309.8</v>
          </cell>
          <cell r="X115">
            <v>-169309.8</v>
          </cell>
          <cell r="Y115">
            <v>-169309.8</v>
          </cell>
          <cell r="Z115">
            <v>-169309.8</v>
          </cell>
          <cell r="AA115">
            <v>-169309.8</v>
          </cell>
          <cell r="AB115">
            <v>-169309.8</v>
          </cell>
          <cell r="AC115">
            <v>-168861</v>
          </cell>
          <cell r="AD115">
            <v>-168861</v>
          </cell>
          <cell r="AE115">
            <v>-168861</v>
          </cell>
          <cell r="AF115">
            <v>-169309.8</v>
          </cell>
          <cell r="AG115">
            <v>-169309.8</v>
          </cell>
          <cell r="AH115">
            <v>-169309.8</v>
          </cell>
          <cell r="AI115">
            <v>-169309.8</v>
          </cell>
          <cell r="AJ115">
            <v>-169309.8</v>
          </cell>
          <cell r="AK115">
            <v>-169309.8</v>
          </cell>
          <cell r="AL115">
            <v>-169309.8</v>
          </cell>
          <cell r="AM115">
            <v>-169309.8</v>
          </cell>
          <cell r="AN115">
            <v>-169309.8</v>
          </cell>
          <cell r="AO115">
            <v>-168861</v>
          </cell>
          <cell r="AP115">
            <v>-168861</v>
          </cell>
          <cell r="AQ115">
            <v>-168861</v>
          </cell>
          <cell r="AR115">
            <v>-169309.8</v>
          </cell>
          <cell r="AS115">
            <v>-169309.8</v>
          </cell>
          <cell r="AT115">
            <v>-169309.8</v>
          </cell>
          <cell r="AU115">
            <v>-177775.29</v>
          </cell>
          <cell r="AV115">
            <v>-177775.29</v>
          </cell>
          <cell r="AW115">
            <v>-177775.29</v>
          </cell>
          <cell r="AX115">
            <v>-177775.29</v>
          </cell>
          <cell r="AY115">
            <v>-177775.29</v>
          </cell>
          <cell r="AZ115">
            <v>-177775.29</v>
          </cell>
          <cell r="BA115">
            <v>-177304.05</v>
          </cell>
          <cell r="BB115">
            <v>-177304.05</v>
          </cell>
          <cell r="BC115">
            <v>-177304.05</v>
          </cell>
          <cell r="BD115">
            <v>-177775.29</v>
          </cell>
          <cell r="BE115">
            <v>-177775.29</v>
          </cell>
          <cell r="BF115">
            <v>-177775.29</v>
          </cell>
          <cell r="BG115">
            <v>-177775.29</v>
          </cell>
          <cell r="BH115">
            <v>-177775.29</v>
          </cell>
          <cell r="BI115">
            <v>-177775.29</v>
          </cell>
          <cell r="BJ115">
            <v>-177775.29</v>
          </cell>
          <cell r="BK115">
            <v>-177775.29</v>
          </cell>
          <cell r="BL115">
            <v>-177775.29</v>
          </cell>
          <cell r="BM115">
            <v>-177304.05</v>
          </cell>
          <cell r="BN115">
            <v>-177304.05</v>
          </cell>
          <cell r="BO115">
            <v>-177304.05</v>
          </cell>
          <cell r="BP115">
            <v>-177775.29</v>
          </cell>
          <cell r="BQ115">
            <v>-177775.29</v>
          </cell>
          <cell r="BR115">
            <v>-177775.29</v>
          </cell>
          <cell r="BS115">
            <v>-186664.0545</v>
          </cell>
          <cell r="BT115">
            <v>-186664.0545</v>
          </cell>
          <cell r="BU115">
            <v>-186664.0545</v>
          </cell>
          <cell r="BV115">
            <v>-186664.0545</v>
          </cell>
          <cell r="BW115">
            <v>-186664.0545</v>
          </cell>
          <cell r="BX115">
            <v>-186664.0545</v>
          </cell>
          <cell r="BY115">
            <v>-186169.2525</v>
          </cell>
          <cell r="BZ115">
            <v>-186169.2525</v>
          </cell>
          <cell r="CA115">
            <v>-186169.2525</v>
          </cell>
          <cell r="CB115">
            <v>-186664.0545</v>
          </cell>
          <cell r="CC115">
            <v>-186664.0545</v>
          </cell>
          <cell r="CD115">
            <v>-186664.0545</v>
          </cell>
          <cell r="CE115">
            <v>-186664.0545</v>
          </cell>
          <cell r="CF115">
            <v>-186664.0545</v>
          </cell>
          <cell r="CG115">
            <v>-186664.0545</v>
          </cell>
          <cell r="CH115">
            <v>-186664.0545</v>
          </cell>
          <cell r="CI115">
            <v>-186664.0545</v>
          </cell>
          <cell r="CJ115">
            <v>-186664.0545</v>
          </cell>
          <cell r="CK115">
            <v>-186169.2525</v>
          </cell>
          <cell r="CL115">
            <v>-186169.2525</v>
          </cell>
          <cell r="CM115">
            <v>-186169.2525</v>
          </cell>
          <cell r="CN115">
            <v>-186664.0545</v>
          </cell>
          <cell r="CO115">
            <v>-186664.0545</v>
          </cell>
          <cell r="CP115">
            <v>-186664.0545</v>
          </cell>
          <cell r="CQ115">
            <v>-195997.25722500001</v>
          </cell>
          <cell r="CR115">
            <v>-195997.25722500001</v>
          </cell>
          <cell r="CS115">
            <v>-195997.25722500001</v>
          </cell>
          <cell r="CT115">
            <v>-195997.25722500001</v>
          </cell>
          <cell r="CU115">
            <v>-195997.25722500001</v>
          </cell>
          <cell r="CV115">
            <v>-195997.25722500001</v>
          </cell>
          <cell r="CW115">
            <v>-195477.71512500002</v>
          </cell>
          <cell r="CX115">
            <v>-195477.71512500002</v>
          </cell>
          <cell r="CY115">
            <v>-195477.71512500002</v>
          </cell>
          <cell r="CZ115">
            <v>-195997.25722500001</v>
          </cell>
          <cell r="DA115">
            <v>-195997.25722500001</v>
          </cell>
          <cell r="DB115">
            <v>-195997.25722500001</v>
          </cell>
          <cell r="DC115">
            <v>-195997.25722500001</v>
          </cell>
          <cell r="DD115">
            <v>-195997.25722500001</v>
          </cell>
          <cell r="DE115">
            <v>-195997.25722500001</v>
          </cell>
          <cell r="DF115">
            <v>-195997.25722500001</v>
          </cell>
          <cell r="DG115">
            <v>-195997.25722500001</v>
          </cell>
          <cell r="DH115">
            <v>-195997.25722500001</v>
          </cell>
          <cell r="DI115">
            <v>-195477.71512500002</v>
          </cell>
          <cell r="DJ115">
            <v>-195477.71512500002</v>
          </cell>
          <cell r="DK115">
            <v>-195477.71512500002</v>
          </cell>
          <cell r="DL115">
            <v>-195997.25722500001</v>
          </cell>
          <cell r="DM115">
            <v>-195997.25722500001</v>
          </cell>
          <cell r="DN115">
            <v>-195997.25722500001</v>
          </cell>
          <cell r="DO115">
            <v>-205797.12008625004</v>
          </cell>
          <cell r="DP115">
            <v>-205797.12008625004</v>
          </cell>
          <cell r="DQ115">
            <v>-205797.12008625004</v>
          </cell>
        </row>
        <row r="116">
          <cell r="A116">
            <v>5005</v>
          </cell>
          <cell r="B116">
            <v>-75000</v>
          </cell>
          <cell r="C116">
            <v>-75000</v>
          </cell>
          <cell r="D116">
            <v>-75000</v>
          </cell>
          <cell r="E116">
            <v>-75000</v>
          </cell>
          <cell r="F116">
            <v>-75000</v>
          </cell>
          <cell r="G116">
            <v>-75000</v>
          </cell>
          <cell r="H116">
            <v>-75000</v>
          </cell>
          <cell r="I116">
            <v>-75000</v>
          </cell>
          <cell r="J116">
            <v>-75000</v>
          </cell>
          <cell r="K116">
            <v>-75000</v>
          </cell>
          <cell r="L116">
            <v>-75000</v>
          </cell>
          <cell r="M116">
            <v>-75000</v>
          </cell>
          <cell r="N116">
            <v>-24300</v>
          </cell>
          <cell r="O116">
            <v>-24300</v>
          </cell>
          <cell r="P116">
            <v>-24300</v>
          </cell>
          <cell r="Q116">
            <v>-24300</v>
          </cell>
          <cell r="R116">
            <v>-24300</v>
          </cell>
          <cell r="S116">
            <v>-24300</v>
          </cell>
          <cell r="T116">
            <v>-24300</v>
          </cell>
          <cell r="U116">
            <v>-24300</v>
          </cell>
          <cell r="V116">
            <v>-24300</v>
          </cell>
          <cell r="W116">
            <v>-24300</v>
          </cell>
          <cell r="X116">
            <v>-24300</v>
          </cell>
          <cell r="Y116">
            <v>-24300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</row>
        <row r="117">
          <cell r="A117">
            <v>5014</v>
          </cell>
          <cell r="B117">
            <v>-187116</v>
          </cell>
          <cell r="C117">
            <v>-187116</v>
          </cell>
          <cell r="D117">
            <v>-187116</v>
          </cell>
          <cell r="E117">
            <v>-187116</v>
          </cell>
          <cell r="F117">
            <v>-187116</v>
          </cell>
          <cell r="G117">
            <v>-187116</v>
          </cell>
          <cell r="H117">
            <v>-187116</v>
          </cell>
          <cell r="I117">
            <v>0</v>
          </cell>
          <cell r="J117">
            <v>-187116</v>
          </cell>
          <cell r="K117">
            <v>-187116</v>
          </cell>
          <cell r="L117">
            <v>-187116</v>
          </cell>
          <cell r="M117">
            <v>-187116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</row>
        <row r="118">
          <cell r="A118">
            <v>5015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-83636.324999999997</v>
          </cell>
          <cell r="L118">
            <v>-83636.324999999997</v>
          </cell>
          <cell r="M118">
            <v>-83636.324999999997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</row>
        <row r="119">
          <cell r="A119">
            <v>5016</v>
          </cell>
          <cell r="B119">
            <v>0</v>
          </cell>
          <cell r="C119">
            <v>0</v>
          </cell>
          <cell r="D119">
            <v>0</v>
          </cell>
          <cell r="E119">
            <v>-101613.8</v>
          </cell>
          <cell r="F119">
            <v>-101613.8</v>
          </cell>
          <cell r="G119">
            <v>-101613.8</v>
          </cell>
          <cell r="H119">
            <v>0</v>
          </cell>
          <cell r="I119">
            <v>0</v>
          </cell>
          <cell r="J119">
            <v>-100296.2</v>
          </cell>
          <cell r="K119">
            <v>-100296.2</v>
          </cell>
          <cell r="L119">
            <v>-100296.2</v>
          </cell>
          <cell r="M119">
            <v>-100296.2</v>
          </cell>
          <cell r="N119">
            <v>-150000</v>
          </cell>
          <cell r="O119">
            <v>-150000</v>
          </cell>
          <cell r="P119">
            <v>-150000</v>
          </cell>
          <cell r="Q119">
            <v>-150000</v>
          </cell>
          <cell r="R119">
            <v>-150000</v>
          </cell>
          <cell r="S119">
            <v>-150000</v>
          </cell>
          <cell r="T119">
            <v>-150000</v>
          </cell>
          <cell r="U119">
            <v>-150000</v>
          </cell>
          <cell r="V119">
            <v>-150000</v>
          </cell>
          <cell r="W119">
            <v>-150000</v>
          </cell>
          <cell r="X119">
            <v>-150000</v>
          </cell>
          <cell r="Y119">
            <v>-150000</v>
          </cell>
          <cell r="Z119">
            <v>-300000</v>
          </cell>
          <cell r="AA119">
            <v>-300000</v>
          </cell>
          <cell r="AB119">
            <v>-300000</v>
          </cell>
          <cell r="AC119">
            <v>-300000</v>
          </cell>
          <cell r="AD119">
            <v>-300000</v>
          </cell>
          <cell r="AE119">
            <v>-300000</v>
          </cell>
          <cell r="AF119">
            <v>-300000</v>
          </cell>
          <cell r="AG119">
            <v>-300000</v>
          </cell>
          <cell r="AH119">
            <v>-300000</v>
          </cell>
          <cell r="AI119">
            <v>-300000</v>
          </cell>
          <cell r="AJ119">
            <v>-300000</v>
          </cell>
          <cell r="AK119">
            <v>-300000</v>
          </cell>
          <cell r="AL119">
            <v>-375000</v>
          </cell>
          <cell r="AM119">
            <v>-375000</v>
          </cell>
          <cell r="AN119">
            <v>-375000</v>
          </cell>
          <cell r="AO119">
            <v>-375000</v>
          </cell>
          <cell r="AP119">
            <v>-375000</v>
          </cell>
          <cell r="AQ119">
            <v>-375000</v>
          </cell>
          <cell r="AR119">
            <v>-375000</v>
          </cell>
          <cell r="AS119">
            <v>-375000</v>
          </cell>
          <cell r="AT119">
            <v>-375000</v>
          </cell>
          <cell r="AU119">
            <v>-375000</v>
          </cell>
          <cell r="AV119">
            <v>-375000</v>
          </cell>
          <cell r="AW119">
            <v>-375000</v>
          </cell>
          <cell r="AX119">
            <v>-450000</v>
          </cell>
          <cell r="AY119">
            <v>-450000</v>
          </cell>
          <cell r="AZ119">
            <v>-450000</v>
          </cell>
          <cell r="BA119">
            <v>-450000</v>
          </cell>
          <cell r="BB119">
            <v>-450000</v>
          </cell>
          <cell r="BC119">
            <v>-450000</v>
          </cell>
          <cell r="BD119">
            <v>-450000</v>
          </cell>
          <cell r="BE119">
            <v>-450000</v>
          </cell>
          <cell r="BF119">
            <v>-450000</v>
          </cell>
          <cell r="BG119">
            <v>-450000</v>
          </cell>
          <cell r="BH119">
            <v>-450000</v>
          </cell>
          <cell r="BI119">
            <v>-450000</v>
          </cell>
          <cell r="BJ119">
            <v>-450000</v>
          </cell>
          <cell r="BK119">
            <v>-450000</v>
          </cell>
          <cell r="BL119">
            <v>-450000</v>
          </cell>
          <cell r="BM119">
            <v>-450000</v>
          </cell>
          <cell r="BN119">
            <v>-450000</v>
          </cell>
          <cell r="BO119">
            <v>-450000</v>
          </cell>
          <cell r="BP119">
            <v>-450000</v>
          </cell>
          <cell r="BQ119">
            <v>-450000</v>
          </cell>
          <cell r="BR119">
            <v>-450000</v>
          </cell>
          <cell r="BS119">
            <v>-450000</v>
          </cell>
          <cell r="BT119">
            <v>-450000</v>
          </cell>
          <cell r="BU119">
            <v>-450000</v>
          </cell>
          <cell r="BV119">
            <v>-450000</v>
          </cell>
          <cell r="BW119">
            <v>-450000</v>
          </cell>
          <cell r="BX119">
            <v>-450000</v>
          </cell>
          <cell r="BY119">
            <v>-450000</v>
          </cell>
          <cell r="BZ119">
            <v>-450000</v>
          </cell>
          <cell r="CA119">
            <v>-450000</v>
          </cell>
          <cell r="CB119">
            <v>-450000</v>
          </cell>
          <cell r="CC119">
            <v>-450000</v>
          </cell>
          <cell r="CD119">
            <v>-450000</v>
          </cell>
          <cell r="CE119">
            <v>-450000</v>
          </cell>
          <cell r="CF119">
            <v>-450000</v>
          </cell>
          <cell r="CG119">
            <v>-450000</v>
          </cell>
          <cell r="CH119">
            <v>-450000</v>
          </cell>
          <cell r="CI119">
            <v>-450000</v>
          </cell>
          <cell r="CJ119">
            <v>-450000</v>
          </cell>
          <cell r="CK119">
            <v>-450000</v>
          </cell>
          <cell r="CL119">
            <v>-450000</v>
          </cell>
          <cell r="CM119">
            <v>-450000</v>
          </cell>
          <cell r="CN119">
            <v>-450000</v>
          </cell>
          <cell r="CO119">
            <v>-450000</v>
          </cell>
          <cell r="CP119">
            <v>-450000</v>
          </cell>
          <cell r="CQ119">
            <v>-450000</v>
          </cell>
          <cell r="CR119">
            <v>-450000</v>
          </cell>
          <cell r="CS119">
            <v>-450000</v>
          </cell>
          <cell r="CT119">
            <v>-450000</v>
          </cell>
          <cell r="CU119">
            <v>-450000</v>
          </cell>
          <cell r="CV119">
            <v>-450000</v>
          </cell>
          <cell r="CW119">
            <v>-450000</v>
          </cell>
          <cell r="CX119">
            <v>-450000</v>
          </cell>
          <cell r="CY119">
            <v>-450000</v>
          </cell>
          <cell r="CZ119">
            <v>-450000</v>
          </cell>
          <cell r="DA119">
            <v>-450000</v>
          </cell>
          <cell r="DB119">
            <v>-450000</v>
          </cell>
          <cell r="DC119">
            <v>-450000</v>
          </cell>
          <cell r="DD119">
            <v>-450000</v>
          </cell>
          <cell r="DE119">
            <v>-450000</v>
          </cell>
          <cell r="DF119">
            <v>-450000</v>
          </cell>
          <cell r="DG119">
            <v>-450000</v>
          </cell>
          <cell r="DH119">
            <v>-450000</v>
          </cell>
          <cell r="DI119">
            <v>-450000</v>
          </cell>
          <cell r="DJ119">
            <v>-450000</v>
          </cell>
          <cell r="DK119">
            <v>-450000</v>
          </cell>
          <cell r="DL119">
            <v>-450000</v>
          </cell>
          <cell r="DM119">
            <v>-450000</v>
          </cell>
          <cell r="DN119">
            <v>-450000</v>
          </cell>
          <cell r="DO119">
            <v>-450000</v>
          </cell>
          <cell r="DP119">
            <v>-450000</v>
          </cell>
          <cell r="DQ119">
            <v>-450000</v>
          </cell>
        </row>
        <row r="120">
          <cell r="A120">
            <v>5017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-187116</v>
          </cell>
          <cell r="O120">
            <v>-187116</v>
          </cell>
          <cell r="P120">
            <v>-187116</v>
          </cell>
          <cell r="Q120">
            <v>-186620</v>
          </cell>
          <cell r="R120">
            <v>-186620</v>
          </cell>
          <cell r="S120">
            <v>-186620</v>
          </cell>
          <cell r="T120">
            <v>-187116</v>
          </cell>
          <cell r="U120">
            <v>-187116</v>
          </cell>
          <cell r="V120">
            <v>-187116</v>
          </cell>
          <cell r="W120">
            <v>-205827.6</v>
          </cell>
          <cell r="X120">
            <v>-205827.6</v>
          </cell>
          <cell r="Y120">
            <v>-205827.6</v>
          </cell>
          <cell r="Z120">
            <v>-205827.6</v>
          </cell>
          <cell r="AA120">
            <v>-205827.6</v>
          </cell>
          <cell r="AB120">
            <v>-205827.6</v>
          </cell>
          <cell r="AC120">
            <v>-205282</v>
          </cell>
          <cell r="AD120">
            <v>-205282</v>
          </cell>
          <cell r="AE120">
            <v>-205282</v>
          </cell>
          <cell r="AF120">
            <v>-205827.6</v>
          </cell>
          <cell r="AG120">
            <v>-205827.6</v>
          </cell>
          <cell r="AH120">
            <v>-205827.6</v>
          </cell>
          <cell r="AI120">
            <v>-205827.6</v>
          </cell>
          <cell r="AJ120">
            <v>-205827.6</v>
          </cell>
          <cell r="AK120">
            <v>-205827.6</v>
          </cell>
          <cell r="AL120">
            <v>-205827.6</v>
          </cell>
          <cell r="AM120">
            <v>-205827.6</v>
          </cell>
          <cell r="AN120">
            <v>-205827.6</v>
          </cell>
          <cell r="AO120">
            <v>-205282</v>
          </cell>
          <cell r="AP120">
            <v>-205282</v>
          </cell>
          <cell r="AQ120">
            <v>-205282</v>
          </cell>
          <cell r="AR120">
            <v>-205827.6</v>
          </cell>
          <cell r="AS120">
            <v>-205827.6</v>
          </cell>
          <cell r="AT120">
            <v>-205827.6</v>
          </cell>
          <cell r="AU120">
            <v>-216118.98</v>
          </cell>
          <cell r="AV120">
            <v>-216118.98</v>
          </cell>
          <cell r="AW120">
            <v>-216118.98</v>
          </cell>
          <cell r="AX120">
            <v>-216118.98</v>
          </cell>
          <cell r="AY120">
            <v>-216118.98</v>
          </cell>
          <cell r="AZ120">
            <v>-216118.98</v>
          </cell>
          <cell r="BA120">
            <v>-215546.1</v>
          </cell>
          <cell r="BB120">
            <v>-215546.1</v>
          </cell>
          <cell r="BC120">
            <v>-215546.1</v>
          </cell>
          <cell r="BD120">
            <v>-216118.98</v>
          </cell>
          <cell r="BE120">
            <v>-216118.98</v>
          </cell>
          <cell r="BF120">
            <v>-216118.98</v>
          </cell>
          <cell r="BG120">
            <v>-216118.98</v>
          </cell>
          <cell r="BH120">
            <v>-216118.98</v>
          </cell>
          <cell r="BI120">
            <v>-216118.98</v>
          </cell>
          <cell r="BJ120">
            <v>-216118.98</v>
          </cell>
          <cell r="BK120">
            <v>-216118.98</v>
          </cell>
          <cell r="BL120">
            <v>-216118.98</v>
          </cell>
          <cell r="BM120">
            <v>-215546.1</v>
          </cell>
          <cell r="BN120">
            <v>-215546.1</v>
          </cell>
          <cell r="BO120">
            <v>-215546.1</v>
          </cell>
          <cell r="BP120">
            <v>-216118.98</v>
          </cell>
          <cell r="BQ120">
            <v>-216118.98</v>
          </cell>
          <cell r="BR120">
            <v>-216118.98</v>
          </cell>
          <cell r="BS120">
            <v>-226924.929</v>
          </cell>
          <cell r="BT120">
            <v>-226924.929</v>
          </cell>
          <cell r="BU120">
            <v>-226924.929</v>
          </cell>
          <cell r="BV120">
            <v>-226924.929</v>
          </cell>
          <cell r="BW120">
            <v>-226924.929</v>
          </cell>
          <cell r="BX120">
            <v>-226924.929</v>
          </cell>
          <cell r="BY120">
            <v>-226323.40500000003</v>
          </cell>
          <cell r="BZ120">
            <v>-226323.40500000003</v>
          </cell>
          <cell r="CA120">
            <v>-226323.40500000003</v>
          </cell>
          <cell r="CB120">
            <v>-226924.929</v>
          </cell>
          <cell r="CC120">
            <v>-226924.929</v>
          </cell>
          <cell r="CD120">
            <v>-226924.929</v>
          </cell>
          <cell r="CE120">
            <v>-226924.929</v>
          </cell>
          <cell r="CF120">
            <v>-226924.929</v>
          </cell>
          <cell r="CG120">
            <v>-226924.929</v>
          </cell>
          <cell r="CH120">
            <v>-226924.929</v>
          </cell>
          <cell r="CI120">
            <v>-226924.929</v>
          </cell>
          <cell r="CJ120">
            <v>-226924.929</v>
          </cell>
          <cell r="CK120">
            <v>-226323.40500000003</v>
          </cell>
          <cell r="CL120">
            <v>-226323.40500000003</v>
          </cell>
          <cell r="CM120">
            <v>-226323.40500000003</v>
          </cell>
          <cell r="CN120">
            <v>-226924.929</v>
          </cell>
          <cell r="CO120">
            <v>-226924.929</v>
          </cell>
          <cell r="CP120">
            <v>-226924.929</v>
          </cell>
          <cell r="CQ120">
            <v>-238271.17545000001</v>
          </cell>
          <cell r="CR120">
            <v>-238271.17545000001</v>
          </cell>
          <cell r="CS120">
            <v>-238271.17545000001</v>
          </cell>
          <cell r="CT120">
            <v>-238271.17545000001</v>
          </cell>
          <cell r="CU120">
            <v>-238271.17545000001</v>
          </cell>
          <cell r="CV120">
            <v>-238271.17545000001</v>
          </cell>
          <cell r="CW120">
            <v>-237639.57525000002</v>
          </cell>
          <cell r="CX120">
            <v>-237639.57525000002</v>
          </cell>
          <cell r="CY120">
            <v>-237639.57525000002</v>
          </cell>
          <cell r="CZ120">
            <v>-238271.17545000001</v>
          </cell>
          <cell r="DA120">
            <v>-238271.17545000001</v>
          </cell>
          <cell r="DB120">
            <v>-238271.17545000001</v>
          </cell>
          <cell r="DC120">
            <v>-238271.17545000001</v>
          </cell>
          <cell r="DD120">
            <v>-238271.17545000001</v>
          </cell>
          <cell r="DE120">
            <v>-238271.17545000001</v>
          </cell>
          <cell r="DF120">
            <v>-238271.17545000001</v>
          </cell>
          <cell r="DG120">
            <v>-238271.17545000001</v>
          </cell>
          <cell r="DH120">
            <v>-238271.17545000001</v>
          </cell>
          <cell r="DI120">
            <v>-237639.57525000002</v>
          </cell>
          <cell r="DJ120">
            <v>-237639.57525000002</v>
          </cell>
          <cell r="DK120">
            <v>-237639.57525000002</v>
          </cell>
          <cell r="DL120">
            <v>-238271.17545000001</v>
          </cell>
          <cell r="DM120">
            <v>-238271.17545000001</v>
          </cell>
          <cell r="DN120">
            <v>-238271.17545000001</v>
          </cell>
          <cell r="DO120">
            <v>-250184.73422250006</v>
          </cell>
          <cell r="DP120">
            <v>-250184.73422250006</v>
          </cell>
          <cell r="DQ120">
            <v>-250184.73422250006</v>
          </cell>
        </row>
        <row r="121">
          <cell r="A121">
            <v>5018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-83636.324999999997</v>
          </cell>
          <cell r="O121">
            <v>-83636.324999999997</v>
          </cell>
          <cell r="P121">
            <v>-83636.324999999997</v>
          </cell>
          <cell r="Q121">
            <v>-83636.324999999997</v>
          </cell>
          <cell r="R121">
            <v>-83636.324999999997</v>
          </cell>
          <cell r="S121">
            <v>-83636.324999999997</v>
          </cell>
          <cell r="T121">
            <v>-83636.324999999997</v>
          </cell>
          <cell r="U121">
            <v>-83636.324999999997</v>
          </cell>
          <cell r="V121">
            <v>-83636.324999999997</v>
          </cell>
          <cell r="W121">
            <v>-91999.957500000004</v>
          </cell>
          <cell r="X121">
            <v>-91999.957500000004</v>
          </cell>
          <cell r="Y121">
            <v>-91999.957500000004</v>
          </cell>
          <cell r="Z121">
            <v>-91999.957500000004</v>
          </cell>
          <cell r="AA121">
            <v>-91999.957500000004</v>
          </cell>
          <cell r="AB121">
            <v>-91999.957500000004</v>
          </cell>
          <cell r="AC121">
            <v>-91999.957500000004</v>
          </cell>
          <cell r="AD121">
            <v>-91999.957500000004</v>
          </cell>
          <cell r="AE121">
            <v>-91999.957500000004</v>
          </cell>
          <cell r="AF121">
            <v>-91999.957500000004</v>
          </cell>
          <cell r="AG121">
            <v>-91999.957500000004</v>
          </cell>
          <cell r="AH121">
            <v>-91999.957500000004</v>
          </cell>
          <cell r="AI121">
            <v>-91999.957500000004</v>
          </cell>
          <cell r="AJ121">
            <v>-91999.957500000004</v>
          </cell>
          <cell r="AK121">
            <v>-91999.957500000004</v>
          </cell>
          <cell r="AL121">
            <v>-91999.957500000004</v>
          </cell>
          <cell r="AM121">
            <v>-91999.957500000004</v>
          </cell>
          <cell r="AN121">
            <v>-91999.957500000004</v>
          </cell>
          <cell r="AO121">
            <v>-91999.957500000004</v>
          </cell>
          <cell r="AP121">
            <v>-91999.957500000004</v>
          </cell>
          <cell r="AQ121">
            <v>-91999.957500000004</v>
          </cell>
          <cell r="AR121">
            <v>-91999.957500000004</v>
          </cell>
          <cell r="AS121">
            <v>-91999.957500000004</v>
          </cell>
          <cell r="AT121">
            <v>-91999.957500000004</v>
          </cell>
          <cell r="AU121">
            <v>-96599.955375000005</v>
          </cell>
          <cell r="AV121">
            <v>-96599.955375000005</v>
          </cell>
          <cell r="AW121">
            <v>-96599.955375000005</v>
          </cell>
          <cell r="AX121">
            <v>-96599.955375000005</v>
          </cell>
          <cell r="AY121">
            <v>-96599.955375000005</v>
          </cell>
          <cell r="AZ121">
            <v>-96599.955375000005</v>
          </cell>
          <cell r="BA121">
            <v>-96599.955375000005</v>
          </cell>
          <cell r="BB121">
            <v>-96599.955375000005</v>
          </cell>
          <cell r="BC121">
            <v>-96599.955375000005</v>
          </cell>
          <cell r="BD121">
            <v>-96599.955375000005</v>
          </cell>
          <cell r="BE121">
            <v>-96599.955375000005</v>
          </cell>
          <cell r="BF121">
            <v>-96599.955375000005</v>
          </cell>
          <cell r="BG121">
            <v>-96599.955375000005</v>
          </cell>
          <cell r="BH121">
            <v>-96599.955375000005</v>
          </cell>
          <cell r="BI121">
            <v>-96599.955375000005</v>
          </cell>
          <cell r="BJ121">
            <v>-96599.955375000005</v>
          </cell>
          <cell r="BK121">
            <v>-96599.955375000005</v>
          </cell>
          <cell r="BL121">
            <v>-96599.955375000005</v>
          </cell>
          <cell r="BM121">
            <v>-96599.955375000005</v>
          </cell>
          <cell r="BN121">
            <v>-96599.955375000005</v>
          </cell>
          <cell r="BO121">
            <v>-96599.955375000005</v>
          </cell>
          <cell r="BP121">
            <v>-96599.955375000005</v>
          </cell>
          <cell r="BQ121">
            <v>-96599.955375000005</v>
          </cell>
          <cell r="BR121">
            <v>-96599.955375000005</v>
          </cell>
          <cell r="BS121">
            <v>-101429.95314375001</v>
          </cell>
          <cell r="BT121">
            <v>-101429.95314375001</v>
          </cell>
          <cell r="BU121">
            <v>-101429.95314375001</v>
          </cell>
          <cell r="BV121">
            <v>-101429.95314375001</v>
          </cell>
          <cell r="BW121">
            <v>-101429.95314375001</v>
          </cell>
          <cell r="BX121">
            <v>-101429.95314375001</v>
          </cell>
          <cell r="BY121">
            <v>-101429.95314375001</v>
          </cell>
          <cell r="BZ121">
            <v>-101429.95314375001</v>
          </cell>
          <cell r="CA121">
            <v>-101429.95314375001</v>
          </cell>
          <cell r="CB121">
            <v>-101429.95314375001</v>
          </cell>
          <cell r="CC121">
            <v>-101429.95314375001</v>
          </cell>
          <cell r="CD121">
            <v>-101429.95314375001</v>
          </cell>
          <cell r="CE121">
            <v>-101429.95314375001</v>
          </cell>
          <cell r="CF121">
            <v>-101429.95314375001</v>
          </cell>
          <cell r="CG121">
            <v>-101429.95314375001</v>
          </cell>
          <cell r="CH121">
            <v>-101429.95314375001</v>
          </cell>
          <cell r="CI121">
            <v>-101429.95314375001</v>
          </cell>
          <cell r="CJ121">
            <v>-101429.95314375001</v>
          </cell>
          <cell r="CK121">
            <v>-101429.95314375001</v>
          </cell>
          <cell r="CL121">
            <v>-101429.95314375001</v>
          </cell>
          <cell r="CM121">
            <v>-101429.95314375001</v>
          </cell>
          <cell r="CN121">
            <v>-101429.95314375001</v>
          </cell>
          <cell r="CO121">
            <v>-101429.95314375001</v>
          </cell>
          <cell r="CP121">
            <v>-101429.95314375001</v>
          </cell>
          <cell r="CQ121">
            <v>-106501.45080093751</v>
          </cell>
          <cell r="CR121">
            <v>-106501.45080093751</v>
          </cell>
          <cell r="CS121">
            <v>-106501.45080093751</v>
          </cell>
          <cell r="CT121">
            <v>-106501.45080093751</v>
          </cell>
          <cell r="CU121">
            <v>-106501.45080093751</v>
          </cell>
          <cell r="CV121">
            <v>-106501.45080093751</v>
          </cell>
          <cell r="CW121">
            <v>-106501.45080093751</v>
          </cell>
          <cell r="CX121">
            <v>-106501.45080093751</v>
          </cell>
          <cell r="CY121">
            <v>-106501.45080093751</v>
          </cell>
          <cell r="CZ121">
            <v>-106501.45080093751</v>
          </cell>
          <cell r="DA121">
            <v>-106501.45080093751</v>
          </cell>
          <cell r="DB121">
            <v>-106501.45080093751</v>
          </cell>
          <cell r="DC121">
            <v>-106501.45080093751</v>
          </cell>
          <cell r="DD121">
            <v>-106501.45080093751</v>
          </cell>
          <cell r="DE121">
            <v>-106501.45080093751</v>
          </cell>
          <cell r="DF121">
            <v>-106501.45080093751</v>
          </cell>
          <cell r="DG121">
            <v>-106501.45080093751</v>
          </cell>
          <cell r="DH121">
            <v>-106501.45080093751</v>
          </cell>
          <cell r="DI121">
            <v>-106501.45080093751</v>
          </cell>
          <cell r="DJ121">
            <v>-106501.45080093751</v>
          </cell>
          <cell r="DK121">
            <v>-106501.45080093751</v>
          </cell>
          <cell r="DL121">
            <v>-106501.45080093751</v>
          </cell>
          <cell r="DM121">
            <v>-106501.45080093751</v>
          </cell>
          <cell r="DN121">
            <v>-106501.45080093751</v>
          </cell>
          <cell r="DO121">
            <v>-111826.52334098439</v>
          </cell>
          <cell r="DP121">
            <v>-111826.52334098439</v>
          </cell>
          <cell r="DQ121">
            <v>-111826.52334098439</v>
          </cell>
        </row>
        <row r="122">
          <cell r="A122">
            <v>5019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-101158.33333333333</v>
          </cell>
          <cell r="O122">
            <v>-101158.33333333333</v>
          </cell>
          <cell r="P122">
            <v>-101158.33333333333</v>
          </cell>
          <cell r="Q122">
            <v>-103687.29166666664</v>
          </cell>
          <cell r="R122">
            <v>-103687.29166666664</v>
          </cell>
          <cell r="S122">
            <v>-103687.29166666664</v>
          </cell>
          <cell r="T122">
            <v>-103687.29166666664</v>
          </cell>
          <cell r="U122">
            <v>-103687.29166666664</v>
          </cell>
          <cell r="V122">
            <v>-103687.29166666664</v>
          </cell>
          <cell r="W122">
            <v>-103687.29166666664</v>
          </cell>
          <cell r="X122">
            <v>-103687.29166666664</v>
          </cell>
          <cell r="Y122">
            <v>-103687.29166666664</v>
          </cell>
          <cell r="Z122">
            <v>-103687.29166666664</v>
          </cell>
          <cell r="AA122">
            <v>-103687.29166666664</v>
          </cell>
          <cell r="AB122">
            <v>-103687.29166666664</v>
          </cell>
          <cell r="AC122">
            <v>-106279.4739583333</v>
          </cell>
          <cell r="AD122">
            <v>-106279.4739583333</v>
          </cell>
          <cell r="AE122">
            <v>-106279.4739583333</v>
          </cell>
          <cell r="AF122">
            <v>-106279.4739583333</v>
          </cell>
          <cell r="AG122">
            <v>-106279.4739583333</v>
          </cell>
          <cell r="AH122">
            <v>-106279.4739583333</v>
          </cell>
          <cell r="AI122">
            <v>-106279.4739583333</v>
          </cell>
          <cell r="AJ122">
            <v>-106279.4739583333</v>
          </cell>
          <cell r="AK122">
            <v>-106279.4739583333</v>
          </cell>
          <cell r="AL122">
            <v>-106279.4739583333</v>
          </cell>
          <cell r="AM122">
            <v>-106279.4739583333</v>
          </cell>
          <cell r="AN122">
            <v>-106279.4739583333</v>
          </cell>
          <cell r="AO122">
            <v>-108936.46080729163</v>
          </cell>
          <cell r="AP122">
            <v>-108936.46080729163</v>
          </cell>
          <cell r="AQ122">
            <v>-108936.46080729163</v>
          </cell>
          <cell r="AR122">
            <v>-108936.46080729163</v>
          </cell>
          <cell r="AS122">
            <v>-108936.46080729163</v>
          </cell>
          <cell r="AT122">
            <v>-108936.46080729163</v>
          </cell>
          <cell r="AU122">
            <v>-108936.46080729163</v>
          </cell>
          <cell r="AV122">
            <v>-108936.46080729163</v>
          </cell>
          <cell r="AW122">
            <v>-108936.46080729163</v>
          </cell>
          <cell r="AX122">
            <v>-108936.46080729163</v>
          </cell>
          <cell r="AY122">
            <v>-108936.46080729163</v>
          </cell>
          <cell r="AZ122">
            <v>-108936.46080729163</v>
          </cell>
          <cell r="BA122">
            <v>-111659.8723274739</v>
          </cell>
          <cell r="BB122">
            <v>-111659.8723274739</v>
          </cell>
          <cell r="BC122">
            <v>-111659.8723274739</v>
          </cell>
          <cell r="BD122">
            <v>-111659.8723274739</v>
          </cell>
          <cell r="BE122">
            <v>-111659.8723274739</v>
          </cell>
          <cell r="BF122">
            <v>-111659.8723274739</v>
          </cell>
          <cell r="BG122">
            <v>-111659.8723274739</v>
          </cell>
          <cell r="BH122">
            <v>-111659.8723274739</v>
          </cell>
          <cell r="BI122">
            <v>-111659.8723274739</v>
          </cell>
          <cell r="BJ122">
            <v>-111659.8723274739</v>
          </cell>
          <cell r="BK122">
            <v>-111659.8723274739</v>
          </cell>
          <cell r="BL122">
            <v>-111659.8723274739</v>
          </cell>
          <cell r="BM122">
            <v>-114451.36913566075</v>
          </cell>
          <cell r="BN122">
            <v>-114451.36913566075</v>
          </cell>
          <cell r="BO122">
            <v>-114451.36913566075</v>
          </cell>
          <cell r="BP122">
            <v>-114451.36913566075</v>
          </cell>
          <cell r="BQ122">
            <v>-114451.36913566075</v>
          </cell>
          <cell r="BR122">
            <v>-114451.36913566075</v>
          </cell>
          <cell r="BS122">
            <v>-114451.36913566075</v>
          </cell>
          <cell r="BT122">
            <v>-114451.36913566075</v>
          </cell>
          <cell r="BU122">
            <v>-114451.36913566075</v>
          </cell>
          <cell r="BV122">
            <v>-114451.36913566075</v>
          </cell>
          <cell r="BW122">
            <v>-114451.36913566075</v>
          </cell>
          <cell r="BX122">
            <v>-114451.36913566075</v>
          </cell>
          <cell r="BY122">
            <v>-117312.65336405225</v>
          </cell>
          <cell r="BZ122">
            <v>-117312.65336405225</v>
          </cell>
          <cell r="CA122">
            <v>-117312.65336405225</v>
          </cell>
          <cell r="CB122">
            <v>-117312.65336405225</v>
          </cell>
          <cell r="CC122">
            <v>-117312.65336405225</v>
          </cell>
          <cell r="CD122">
            <v>-117312.65336405225</v>
          </cell>
          <cell r="CE122">
            <v>-117312.65336405225</v>
          </cell>
          <cell r="CF122">
            <v>-117312.65336405225</v>
          </cell>
          <cell r="CG122">
            <v>-117312.65336405225</v>
          </cell>
          <cell r="CH122">
            <v>-117312.65336405225</v>
          </cell>
          <cell r="CI122">
            <v>-117312.65336405225</v>
          </cell>
          <cell r="CJ122">
            <v>-117312.65336405225</v>
          </cell>
          <cell r="CK122">
            <v>-120245.46969815354</v>
          </cell>
          <cell r="CL122">
            <v>-120245.46969815354</v>
          </cell>
          <cell r="CM122">
            <v>-120245.46969815354</v>
          </cell>
          <cell r="CN122">
            <v>-120245.46969815354</v>
          </cell>
          <cell r="CO122">
            <v>-120245.46969815354</v>
          </cell>
          <cell r="CP122">
            <v>-120245.46969815354</v>
          </cell>
          <cell r="CQ122">
            <v>-120245.46969815354</v>
          </cell>
          <cell r="CR122">
            <v>-120245.46969815354</v>
          </cell>
          <cell r="CS122">
            <v>-120245.46969815354</v>
          </cell>
          <cell r="CT122">
            <v>-120245.46969815354</v>
          </cell>
          <cell r="CU122">
            <v>-120245.46969815354</v>
          </cell>
          <cell r="CV122">
            <v>-120245.46969815354</v>
          </cell>
          <cell r="CW122">
            <v>-123251.60644060739</v>
          </cell>
          <cell r="CX122">
            <v>-123251.60644060739</v>
          </cell>
          <cell r="CY122">
            <v>-123251.60644060739</v>
          </cell>
          <cell r="CZ122">
            <v>-123251.60644060739</v>
          </cell>
          <cell r="DA122">
            <v>-123251.60644060739</v>
          </cell>
          <cell r="DB122">
            <v>-123251.60644060739</v>
          </cell>
          <cell r="DC122">
            <v>-123251.60644060739</v>
          </cell>
          <cell r="DD122">
            <v>-123251.60644060739</v>
          </cell>
          <cell r="DE122">
            <v>-123251.60644060739</v>
          </cell>
          <cell r="DF122">
            <v>-123251.60644060739</v>
          </cell>
          <cell r="DG122">
            <v>-123251.60644060739</v>
          </cell>
          <cell r="DH122">
            <v>-123251.60644060739</v>
          </cell>
          <cell r="DI122">
            <v>-126332.89660162256</v>
          </cell>
          <cell r="DJ122">
            <v>-126332.89660162256</v>
          </cell>
          <cell r="DK122">
            <v>-126332.89660162256</v>
          </cell>
          <cell r="DL122">
            <v>-126332.89660162256</v>
          </cell>
          <cell r="DM122">
            <v>-126332.89660162256</v>
          </cell>
          <cell r="DN122">
            <v>-126332.89660162256</v>
          </cell>
          <cell r="DO122">
            <v>-126332.89660162256</v>
          </cell>
          <cell r="DP122">
            <v>-126332.89660162256</v>
          </cell>
          <cell r="DQ122">
            <v>-126332.89660162256</v>
          </cell>
        </row>
        <row r="123">
          <cell r="A123">
            <v>5021</v>
          </cell>
          <cell r="B123">
            <v>183292.4</v>
          </cell>
          <cell r="C123">
            <v>183292.4</v>
          </cell>
          <cell r="D123">
            <v>183292.4</v>
          </cell>
          <cell r="E123">
            <v>183292.4</v>
          </cell>
          <cell r="F123">
            <v>183292.4</v>
          </cell>
          <cell r="G123">
            <v>183292.4</v>
          </cell>
          <cell r="H123">
            <v>183292.4</v>
          </cell>
          <cell r="I123">
            <v>183292.4</v>
          </cell>
          <cell r="J123">
            <v>183292.4</v>
          </cell>
          <cell r="K123">
            <v>183292.4</v>
          </cell>
          <cell r="L123">
            <v>183292.4</v>
          </cell>
          <cell r="M123">
            <v>183292.4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</row>
        <row r="124">
          <cell r="A124">
            <v>5022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-305936.40000000002</v>
          </cell>
          <cell r="AY124">
            <v>-305936.40000000002</v>
          </cell>
          <cell r="AZ124">
            <v>-305936.40000000002</v>
          </cell>
          <cell r="BA124">
            <v>-305936.40000000002</v>
          </cell>
          <cell r="BB124">
            <v>-305936.40000000002</v>
          </cell>
          <cell r="BC124">
            <v>-305936.40000000002</v>
          </cell>
          <cell r="BD124">
            <v>-305936.40000000002</v>
          </cell>
          <cell r="BE124">
            <v>-305936.40000000002</v>
          </cell>
          <cell r="BF124">
            <v>-305936.40000000002</v>
          </cell>
          <cell r="BG124">
            <v>-305936.40000000002</v>
          </cell>
          <cell r="BH124">
            <v>-305936.40000000002</v>
          </cell>
          <cell r="BI124">
            <v>-305936.40000000002</v>
          </cell>
          <cell r="BJ124">
            <v>-305936.40000000002</v>
          </cell>
          <cell r="BK124">
            <v>-305936.40000000002</v>
          </cell>
          <cell r="BL124">
            <v>-305936.40000000002</v>
          </cell>
          <cell r="BM124">
            <v>-305936.40000000002</v>
          </cell>
          <cell r="BN124">
            <v>-305936.40000000002</v>
          </cell>
          <cell r="BO124">
            <v>-305936.40000000002</v>
          </cell>
          <cell r="BP124">
            <v>-305936.40000000002</v>
          </cell>
          <cell r="BQ124">
            <v>-305936.40000000002</v>
          </cell>
          <cell r="BR124">
            <v>-305936.40000000002</v>
          </cell>
          <cell r="BS124">
            <v>-321233.21999999997</v>
          </cell>
          <cell r="BT124">
            <v>-321233.21999999997</v>
          </cell>
          <cell r="BU124">
            <v>-321233.21999999997</v>
          </cell>
          <cell r="BV124">
            <v>-321233.21999999997</v>
          </cell>
          <cell r="BW124">
            <v>-321233.21999999997</v>
          </cell>
          <cell r="BX124">
            <v>-321233.21999999997</v>
          </cell>
          <cell r="BY124">
            <v>-321233.21999999997</v>
          </cell>
          <cell r="BZ124">
            <v>-321233.21999999997</v>
          </cell>
          <cell r="CA124">
            <v>-321233.21999999997</v>
          </cell>
          <cell r="CB124">
            <v>-321233.21999999997</v>
          </cell>
          <cell r="CC124">
            <v>-321233.21999999997</v>
          </cell>
          <cell r="CD124">
            <v>-321233.21999999997</v>
          </cell>
          <cell r="CE124">
            <v>-321233.21999999997</v>
          </cell>
          <cell r="CF124">
            <v>-321233.21999999997</v>
          </cell>
          <cell r="CG124">
            <v>-321233.21999999997</v>
          </cell>
          <cell r="CH124">
            <v>-321233.21999999997</v>
          </cell>
          <cell r="CI124">
            <v>-321233.21999999997</v>
          </cell>
          <cell r="CJ124">
            <v>-321233.21999999997</v>
          </cell>
          <cell r="CK124">
            <v>-321233.21999999997</v>
          </cell>
          <cell r="CL124">
            <v>-321233.21999999997</v>
          </cell>
          <cell r="CM124">
            <v>-321233.21999999997</v>
          </cell>
          <cell r="CN124">
            <v>-321233.21999999997</v>
          </cell>
          <cell r="CO124">
            <v>-321233.21999999997</v>
          </cell>
          <cell r="CP124">
            <v>-321233.21999999997</v>
          </cell>
          <cell r="CQ124">
            <v>-337294.88099999999</v>
          </cell>
          <cell r="CR124">
            <v>-337294.88099999999</v>
          </cell>
          <cell r="CS124">
            <v>-337294.88099999999</v>
          </cell>
          <cell r="CT124">
            <v>-337294.88099999999</v>
          </cell>
          <cell r="CU124">
            <v>-337294.88099999999</v>
          </cell>
          <cell r="CV124">
            <v>-337294.88099999999</v>
          </cell>
          <cell r="CW124">
            <v>-337294.88099999999</v>
          </cell>
          <cell r="CX124">
            <v>-337294.88099999999</v>
          </cell>
          <cell r="CY124">
            <v>-337294.88099999999</v>
          </cell>
          <cell r="CZ124">
            <v>-337294.88099999999</v>
          </cell>
          <cell r="DA124">
            <v>-337294.88099999999</v>
          </cell>
          <cell r="DB124">
            <v>-337294.88099999999</v>
          </cell>
          <cell r="DC124">
            <v>-337294.88099999999</v>
          </cell>
          <cell r="DD124">
            <v>-337294.88099999999</v>
          </cell>
          <cell r="DE124">
            <v>-337294.88099999999</v>
          </cell>
          <cell r="DF124">
            <v>-337294.88099999999</v>
          </cell>
          <cell r="DG124">
            <v>-337294.88099999999</v>
          </cell>
          <cell r="DH124">
            <v>-337294.88099999999</v>
          </cell>
          <cell r="DI124">
            <v>-337294.88099999999</v>
          </cell>
          <cell r="DJ124">
            <v>-337294.88099999999</v>
          </cell>
          <cell r="DK124">
            <v>-337294.88099999999</v>
          </cell>
          <cell r="DL124">
            <v>-337294.88099999999</v>
          </cell>
          <cell r="DM124">
            <v>-337294.88099999999</v>
          </cell>
          <cell r="DN124">
            <v>-337294.88099999999</v>
          </cell>
          <cell r="DO124">
            <v>-354159.62505000003</v>
          </cell>
          <cell r="DP124">
            <v>-354159.62505000003</v>
          </cell>
          <cell r="DQ124">
            <v>-354159.62505000003</v>
          </cell>
        </row>
        <row r="125">
          <cell r="A125">
            <v>5023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-2963</v>
          </cell>
          <cell r="G125">
            <v>-111075</v>
          </cell>
          <cell r="H125">
            <v>-95373</v>
          </cell>
          <cell r="I125">
            <v>-84873</v>
          </cell>
          <cell r="J125">
            <v>-93928.875</v>
          </cell>
          <cell r="K125">
            <v>-156548.125</v>
          </cell>
          <cell r="L125">
            <v>-156548.125</v>
          </cell>
          <cell r="M125">
            <v>-156548.125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</row>
        <row r="126">
          <cell r="A126">
            <v>5024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183292</v>
          </cell>
          <cell r="O126">
            <v>183292</v>
          </cell>
          <cell r="P126">
            <v>183292</v>
          </cell>
          <cell r="Q126">
            <v>183292</v>
          </cell>
          <cell r="R126">
            <v>183292</v>
          </cell>
          <cell r="S126">
            <v>183292</v>
          </cell>
          <cell r="T126">
            <v>183292</v>
          </cell>
          <cell r="U126">
            <v>183292</v>
          </cell>
          <cell r="V126">
            <v>183292</v>
          </cell>
          <cell r="W126">
            <v>183292</v>
          </cell>
          <cell r="X126">
            <v>183292</v>
          </cell>
          <cell r="Y126">
            <v>183292</v>
          </cell>
          <cell r="Z126">
            <v>183292</v>
          </cell>
          <cell r="AA126">
            <v>183292</v>
          </cell>
          <cell r="AB126">
            <v>183292</v>
          </cell>
          <cell r="AC126">
            <v>183292</v>
          </cell>
          <cell r="AD126">
            <v>183292</v>
          </cell>
          <cell r="AE126">
            <v>183292</v>
          </cell>
          <cell r="AF126">
            <v>183292</v>
          </cell>
          <cell r="AG126">
            <v>183292</v>
          </cell>
          <cell r="AH126">
            <v>183292</v>
          </cell>
          <cell r="AI126">
            <v>183292</v>
          </cell>
          <cell r="AJ126">
            <v>183292</v>
          </cell>
          <cell r="AK126">
            <v>183292</v>
          </cell>
          <cell r="AL126">
            <v>183292</v>
          </cell>
          <cell r="AM126">
            <v>183292</v>
          </cell>
          <cell r="AN126">
            <v>183292</v>
          </cell>
          <cell r="AO126">
            <v>183292</v>
          </cell>
          <cell r="AP126">
            <v>183292</v>
          </cell>
          <cell r="AQ126">
            <v>183292</v>
          </cell>
          <cell r="AR126">
            <v>183292</v>
          </cell>
          <cell r="AS126">
            <v>183292</v>
          </cell>
          <cell r="AT126">
            <v>183292</v>
          </cell>
          <cell r="AU126">
            <v>183292</v>
          </cell>
          <cell r="AV126">
            <v>183292</v>
          </cell>
          <cell r="AW126">
            <v>183292</v>
          </cell>
          <cell r="AX126">
            <v>183292</v>
          </cell>
          <cell r="AY126">
            <v>183292</v>
          </cell>
          <cell r="AZ126">
            <v>183292</v>
          </cell>
          <cell r="BA126">
            <v>183292</v>
          </cell>
          <cell r="BB126">
            <v>183292</v>
          </cell>
          <cell r="BC126">
            <v>183292</v>
          </cell>
          <cell r="BD126">
            <v>183292</v>
          </cell>
          <cell r="BE126">
            <v>183292</v>
          </cell>
          <cell r="BF126">
            <v>183292</v>
          </cell>
          <cell r="BG126">
            <v>183292</v>
          </cell>
          <cell r="BH126">
            <v>183292</v>
          </cell>
          <cell r="BI126">
            <v>183292</v>
          </cell>
          <cell r="BJ126">
            <v>183292</v>
          </cell>
          <cell r="BK126">
            <v>183292</v>
          </cell>
          <cell r="BL126">
            <v>183292</v>
          </cell>
          <cell r="BM126">
            <v>183292</v>
          </cell>
          <cell r="BN126">
            <v>183292</v>
          </cell>
          <cell r="BO126">
            <v>183292</v>
          </cell>
          <cell r="BP126">
            <v>183292</v>
          </cell>
          <cell r="BQ126">
            <v>183292</v>
          </cell>
          <cell r="BR126">
            <v>183292</v>
          </cell>
          <cell r="BS126">
            <v>183292</v>
          </cell>
          <cell r="BT126">
            <v>183292</v>
          </cell>
          <cell r="BU126">
            <v>183292</v>
          </cell>
          <cell r="BV126">
            <v>183292</v>
          </cell>
          <cell r="BW126">
            <v>183292</v>
          </cell>
          <cell r="BX126">
            <v>183292</v>
          </cell>
          <cell r="BY126">
            <v>183292</v>
          </cell>
          <cell r="BZ126">
            <v>183292</v>
          </cell>
          <cell r="CA126">
            <v>183292</v>
          </cell>
          <cell r="CB126">
            <v>183292</v>
          </cell>
          <cell r="CC126">
            <v>183292</v>
          </cell>
          <cell r="CD126">
            <v>183292</v>
          </cell>
          <cell r="CE126">
            <v>183292</v>
          </cell>
          <cell r="CF126">
            <v>183292</v>
          </cell>
          <cell r="CG126">
            <v>183292</v>
          </cell>
          <cell r="CH126">
            <v>183292</v>
          </cell>
          <cell r="CI126">
            <v>183292</v>
          </cell>
          <cell r="CJ126">
            <v>183292</v>
          </cell>
          <cell r="CK126">
            <v>183292</v>
          </cell>
          <cell r="CL126">
            <v>183292</v>
          </cell>
          <cell r="CM126">
            <v>183292</v>
          </cell>
          <cell r="CN126">
            <v>183292</v>
          </cell>
          <cell r="CO126">
            <v>183292</v>
          </cell>
          <cell r="CP126">
            <v>183292</v>
          </cell>
          <cell r="CQ126">
            <v>183292</v>
          </cell>
          <cell r="CR126">
            <v>183292</v>
          </cell>
          <cell r="CS126">
            <v>183292</v>
          </cell>
          <cell r="CT126">
            <v>183292</v>
          </cell>
          <cell r="CU126">
            <v>183292</v>
          </cell>
          <cell r="CV126">
            <v>183292</v>
          </cell>
          <cell r="CW126">
            <v>183292</v>
          </cell>
          <cell r="CX126">
            <v>183292</v>
          </cell>
          <cell r="CY126">
            <v>183292</v>
          </cell>
          <cell r="CZ126">
            <v>183292</v>
          </cell>
          <cell r="DA126">
            <v>183292</v>
          </cell>
          <cell r="DB126">
            <v>183292</v>
          </cell>
          <cell r="DC126">
            <v>183292</v>
          </cell>
          <cell r="DD126">
            <v>183292</v>
          </cell>
          <cell r="DE126">
            <v>183292</v>
          </cell>
          <cell r="DF126">
            <v>183292</v>
          </cell>
          <cell r="DG126">
            <v>183292</v>
          </cell>
          <cell r="DH126">
            <v>183292</v>
          </cell>
          <cell r="DI126">
            <v>183292</v>
          </cell>
          <cell r="DJ126">
            <v>183292</v>
          </cell>
          <cell r="DK126">
            <v>183292</v>
          </cell>
          <cell r="DL126">
            <v>183292</v>
          </cell>
          <cell r="DM126">
            <v>183292</v>
          </cell>
          <cell r="DN126">
            <v>183292</v>
          </cell>
          <cell r="DO126">
            <v>183292</v>
          </cell>
          <cell r="DP126">
            <v>183292</v>
          </cell>
          <cell r="DQ126">
            <v>183292</v>
          </cell>
        </row>
        <row r="127">
          <cell r="A127">
            <v>5025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</row>
        <row r="128">
          <cell r="A128">
            <v>5106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-154900.25</v>
          </cell>
          <cell r="O128">
            <v>-154900.25</v>
          </cell>
          <cell r="P128">
            <v>-154900.25</v>
          </cell>
          <cell r="Q128">
            <v>-154900.25</v>
          </cell>
          <cell r="R128">
            <v>-154900.25</v>
          </cell>
          <cell r="S128">
            <v>-154900.25</v>
          </cell>
          <cell r="T128">
            <v>-154900.25</v>
          </cell>
          <cell r="U128">
            <v>-154900.25</v>
          </cell>
          <cell r="V128">
            <v>-154900.25</v>
          </cell>
          <cell r="W128">
            <v>-170390.27499999999</v>
          </cell>
          <cell r="X128">
            <v>-170390.27499999999</v>
          </cell>
          <cell r="Y128">
            <v>-170390.27499999999</v>
          </cell>
          <cell r="Z128">
            <v>-170390.27499999999</v>
          </cell>
          <cell r="AA128">
            <v>-170390.27499999999</v>
          </cell>
          <cell r="AB128">
            <v>-170390.27499999999</v>
          </cell>
          <cell r="AC128">
            <v>-170390.27499999999</v>
          </cell>
          <cell r="AD128">
            <v>-170390.27499999999</v>
          </cell>
          <cell r="AE128">
            <v>-170390.27499999999</v>
          </cell>
          <cell r="AF128">
            <v>-170390.27499999999</v>
          </cell>
          <cell r="AG128">
            <v>-170390.27499999999</v>
          </cell>
          <cell r="AH128">
            <v>-170390.27499999999</v>
          </cell>
          <cell r="AI128">
            <v>-170390.27499999999</v>
          </cell>
          <cell r="AJ128">
            <v>-170390.27499999999</v>
          </cell>
          <cell r="AK128">
            <v>-170390.27499999999</v>
          </cell>
          <cell r="AL128">
            <v>-170390.27499999999</v>
          </cell>
          <cell r="AM128">
            <v>-170390.27499999999</v>
          </cell>
          <cell r="AN128">
            <v>-170390.27499999999</v>
          </cell>
          <cell r="AO128">
            <v>-170390.27499999999</v>
          </cell>
          <cell r="AP128">
            <v>-170390.27499999999</v>
          </cell>
          <cell r="AQ128">
            <v>-170390.27499999999</v>
          </cell>
          <cell r="AR128">
            <v>-170390.27499999999</v>
          </cell>
          <cell r="AS128">
            <v>-170390.27499999999</v>
          </cell>
          <cell r="AT128">
            <v>-170390.27499999999</v>
          </cell>
          <cell r="AU128">
            <v>-178909.78875000001</v>
          </cell>
          <cell r="AV128">
            <v>-178909.78875000001</v>
          </cell>
          <cell r="AW128">
            <v>-178909.78875000001</v>
          </cell>
          <cell r="AX128">
            <v>-178909.78875000001</v>
          </cell>
          <cell r="AY128">
            <v>-178909.78875000001</v>
          </cell>
          <cell r="AZ128">
            <v>-178909.78875000001</v>
          </cell>
          <cell r="BA128">
            <v>-178909.78875000001</v>
          </cell>
          <cell r="BB128">
            <v>-178909.78875000001</v>
          </cell>
          <cell r="BC128">
            <v>-178909.78875000001</v>
          </cell>
          <cell r="BD128">
            <v>-178909.78875000001</v>
          </cell>
          <cell r="BE128">
            <v>-178909.78875000001</v>
          </cell>
          <cell r="BF128">
            <v>-178909.78875000001</v>
          </cell>
          <cell r="BG128">
            <v>-178909.78875000001</v>
          </cell>
          <cell r="BH128">
            <v>-178909.78875000001</v>
          </cell>
          <cell r="BI128">
            <v>-178909.78875000001</v>
          </cell>
          <cell r="BJ128">
            <v>-178909.78875000001</v>
          </cell>
          <cell r="BK128">
            <v>-178909.78875000001</v>
          </cell>
          <cell r="BL128">
            <v>-178909.78875000001</v>
          </cell>
          <cell r="BM128">
            <v>-178909.78875000001</v>
          </cell>
          <cell r="BN128">
            <v>-178909.78875000001</v>
          </cell>
          <cell r="BO128">
            <v>-178909.78875000001</v>
          </cell>
          <cell r="BP128">
            <v>-178909.78875000001</v>
          </cell>
          <cell r="BQ128">
            <v>-178909.78875000001</v>
          </cell>
          <cell r="BR128">
            <v>-178909.78875000001</v>
          </cell>
          <cell r="BS128">
            <v>-187855.27818750002</v>
          </cell>
          <cell r="BT128">
            <v>-187855.27818750002</v>
          </cell>
          <cell r="BU128">
            <v>-187855.27818750002</v>
          </cell>
          <cell r="BV128">
            <v>-187855.27818750002</v>
          </cell>
          <cell r="BW128">
            <v>-187855.27818750002</v>
          </cell>
          <cell r="BX128">
            <v>-187855.27818750002</v>
          </cell>
          <cell r="BY128">
            <v>-187855.27818750002</v>
          </cell>
          <cell r="BZ128">
            <v>-187855.27818750002</v>
          </cell>
          <cell r="CA128">
            <v>-187855.27818750002</v>
          </cell>
          <cell r="CB128">
            <v>-187855.27818750002</v>
          </cell>
          <cell r="CC128">
            <v>-187855.27818750002</v>
          </cell>
          <cell r="CD128">
            <v>-187855.27818750002</v>
          </cell>
          <cell r="CE128">
            <v>-187855.27818750002</v>
          </cell>
          <cell r="CF128">
            <v>-187855.27818750002</v>
          </cell>
          <cell r="CG128">
            <v>-187855.27818750002</v>
          </cell>
          <cell r="CH128">
            <v>-187855.27818750002</v>
          </cell>
          <cell r="CI128">
            <v>-187855.27818750002</v>
          </cell>
          <cell r="CJ128">
            <v>-187855.27818750002</v>
          </cell>
          <cell r="CK128">
            <v>-187855.27818750002</v>
          </cell>
          <cell r="CL128">
            <v>-187855.27818750002</v>
          </cell>
          <cell r="CM128">
            <v>-187855.27818750002</v>
          </cell>
          <cell r="CN128">
            <v>-187855.27818750002</v>
          </cell>
          <cell r="CO128">
            <v>-187855.27818750002</v>
          </cell>
          <cell r="CP128">
            <v>-187855.27818750002</v>
          </cell>
          <cell r="CQ128">
            <v>-197248.042096875</v>
          </cell>
          <cell r="CR128">
            <v>-197248.042096875</v>
          </cell>
          <cell r="CS128">
            <v>-197248.042096875</v>
          </cell>
          <cell r="CT128">
            <v>-197248.042096875</v>
          </cell>
          <cell r="CU128">
            <v>-197248.042096875</v>
          </cell>
          <cell r="CV128">
            <v>-197248.042096875</v>
          </cell>
          <cell r="CW128">
            <v>-197248.042096875</v>
          </cell>
          <cell r="CX128">
            <v>-197248.042096875</v>
          </cell>
          <cell r="CY128">
            <v>-197248.042096875</v>
          </cell>
          <cell r="CZ128">
            <v>-197248.042096875</v>
          </cell>
          <cell r="DA128">
            <v>-197248.042096875</v>
          </cell>
          <cell r="DB128">
            <v>-197248.042096875</v>
          </cell>
          <cell r="DC128">
            <v>-197248.042096875</v>
          </cell>
          <cell r="DD128">
            <v>-197248.042096875</v>
          </cell>
          <cell r="DE128">
            <v>-197248.042096875</v>
          </cell>
          <cell r="DF128">
            <v>-197248.042096875</v>
          </cell>
          <cell r="DG128">
            <v>-197248.042096875</v>
          </cell>
          <cell r="DH128">
            <v>-197248.042096875</v>
          </cell>
          <cell r="DI128">
            <v>-197248.042096875</v>
          </cell>
          <cell r="DJ128">
            <v>-197248.042096875</v>
          </cell>
          <cell r="DK128">
            <v>-197248.042096875</v>
          </cell>
          <cell r="DL128">
            <v>-197248.042096875</v>
          </cell>
          <cell r="DM128">
            <v>-197248.042096875</v>
          </cell>
          <cell r="DN128">
            <v>-197248.042096875</v>
          </cell>
          <cell r="DO128">
            <v>-207110.44420171878</v>
          </cell>
          <cell r="DP128">
            <v>-207110.44420171878</v>
          </cell>
          <cell r="DQ128">
            <v>-207110.44420171878</v>
          </cell>
        </row>
        <row r="129">
          <cell r="A129">
            <v>5107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</row>
        <row r="130">
          <cell r="A130">
            <v>5108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</row>
        <row r="131">
          <cell r="A131">
            <v>5109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-5547.5767741935488</v>
          </cell>
          <cell r="BJ131">
            <v>-171974.88</v>
          </cell>
          <cell r="BK131">
            <v>-171974.88</v>
          </cell>
          <cell r="BL131">
            <v>-171974.88</v>
          </cell>
          <cell r="BM131">
            <v>-171974.88</v>
          </cell>
          <cell r="BN131">
            <v>-171974.88</v>
          </cell>
          <cell r="BO131">
            <v>-171974.88</v>
          </cell>
          <cell r="BP131">
            <v>-171974.88</v>
          </cell>
          <cell r="BQ131">
            <v>-171974.88</v>
          </cell>
          <cell r="BR131">
            <v>-171974.88</v>
          </cell>
          <cell r="BS131">
            <v>-180573.62400000004</v>
          </cell>
          <cell r="BT131">
            <v>-180573.62400000004</v>
          </cell>
          <cell r="BU131">
            <v>-180573.62400000004</v>
          </cell>
          <cell r="BV131">
            <v>-180573.62400000004</v>
          </cell>
          <cell r="BW131">
            <v>-180573.62400000004</v>
          </cell>
          <cell r="BX131">
            <v>-180573.62400000004</v>
          </cell>
          <cell r="BY131">
            <v>-180573.62400000004</v>
          </cell>
          <cell r="BZ131">
            <v>-180573.62400000004</v>
          </cell>
          <cell r="CA131">
            <v>-180573.62400000004</v>
          </cell>
          <cell r="CB131">
            <v>-180573.62400000004</v>
          </cell>
          <cell r="CC131">
            <v>-180573.62400000004</v>
          </cell>
          <cell r="CD131">
            <v>-180573.62400000004</v>
          </cell>
          <cell r="CE131">
            <v>-180573.62400000004</v>
          </cell>
          <cell r="CF131">
            <v>-180573.62400000004</v>
          </cell>
          <cell r="CG131">
            <v>-180573.62400000004</v>
          </cell>
          <cell r="CH131">
            <v>-180573.62400000004</v>
          </cell>
          <cell r="CI131">
            <v>-180573.62400000004</v>
          </cell>
          <cell r="CJ131">
            <v>-180573.62400000004</v>
          </cell>
          <cell r="CK131">
            <v>-180573.62400000004</v>
          </cell>
          <cell r="CL131">
            <v>-180573.62400000004</v>
          </cell>
          <cell r="CM131">
            <v>-180573.62400000004</v>
          </cell>
          <cell r="CN131">
            <v>-180573.62400000004</v>
          </cell>
          <cell r="CO131">
            <v>-180573.62400000004</v>
          </cell>
          <cell r="CP131">
            <v>-180573.62400000004</v>
          </cell>
          <cell r="CQ131">
            <v>-189602.30520000003</v>
          </cell>
          <cell r="CR131">
            <v>-189602.30520000003</v>
          </cell>
          <cell r="CS131">
            <v>-189602.30520000003</v>
          </cell>
          <cell r="CT131">
            <v>-189602.30520000003</v>
          </cell>
          <cell r="CU131">
            <v>-189602.30520000003</v>
          </cell>
          <cell r="CV131">
            <v>-189602.30520000003</v>
          </cell>
          <cell r="CW131">
            <v>-189602.30520000003</v>
          </cell>
          <cell r="CX131">
            <v>-189602.30520000003</v>
          </cell>
          <cell r="CY131">
            <v>-189602.30520000003</v>
          </cell>
          <cell r="CZ131">
            <v>-189602.30520000003</v>
          </cell>
          <cell r="DA131">
            <v>-189602.30520000003</v>
          </cell>
          <cell r="DB131">
            <v>-189602.30520000003</v>
          </cell>
          <cell r="DC131">
            <v>-189602.30520000003</v>
          </cell>
          <cell r="DD131">
            <v>-189602.30520000003</v>
          </cell>
          <cell r="DE131">
            <v>-189602.30520000003</v>
          </cell>
          <cell r="DF131">
            <v>-189602.30520000003</v>
          </cell>
          <cell r="DG131">
            <v>-189602.30520000003</v>
          </cell>
          <cell r="DH131">
            <v>-189602.30520000003</v>
          </cell>
          <cell r="DI131">
            <v>-189602.30520000003</v>
          </cell>
          <cell r="DJ131">
            <v>-189602.30520000003</v>
          </cell>
          <cell r="DK131">
            <v>-189602.30520000003</v>
          </cell>
          <cell r="DL131">
            <v>-189602.30520000003</v>
          </cell>
          <cell r="DM131">
            <v>-189602.30520000003</v>
          </cell>
          <cell r="DN131">
            <v>-189602.30520000003</v>
          </cell>
          <cell r="DO131">
            <v>-199082.42046000002</v>
          </cell>
          <cell r="DP131">
            <v>-199082.42046000002</v>
          </cell>
          <cell r="DQ131">
            <v>-199082.42046000002</v>
          </cell>
        </row>
        <row r="132">
          <cell r="A132">
            <v>5114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</row>
        <row r="133">
          <cell r="A133">
            <v>5115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-10566.812903225808</v>
          </cell>
          <cell r="AL133">
            <v>-327571.20000000001</v>
          </cell>
          <cell r="AM133">
            <v>-327571.20000000001</v>
          </cell>
          <cell r="AN133">
            <v>-327571.20000000001</v>
          </cell>
          <cell r="AO133">
            <v>-327571.20000000001</v>
          </cell>
          <cell r="AP133">
            <v>-327571.20000000001</v>
          </cell>
          <cell r="AQ133">
            <v>-327571.20000000001</v>
          </cell>
          <cell r="AR133">
            <v>-327571.20000000001</v>
          </cell>
          <cell r="AS133">
            <v>-327571.20000000001</v>
          </cell>
          <cell r="AT133">
            <v>-327571.20000000001</v>
          </cell>
          <cell r="AU133">
            <v>-343949.76</v>
          </cell>
          <cell r="AV133">
            <v>-343949.76</v>
          </cell>
          <cell r="AW133">
            <v>-343949.76</v>
          </cell>
          <cell r="AX133">
            <v>-343949.76</v>
          </cell>
          <cell r="AY133">
            <v>-343949.76</v>
          </cell>
          <cell r="AZ133">
            <v>-343949.76</v>
          </cell>
          <cell r="BA133">
            <v>-343949.76</v>
          </cell>
          <cell r="BB133">
            <v>-343949.76</v>
          </cell>
          <cell r="BC133">
            <v>-343949.76</v>
          </cell>
          <cell r="BD133">
            <v>-343949.76</v>
          </cell>
          <cell r="BE133">
            <v>-343949.76</v>
          </cell>
          <cell r="BF133">
            <v>-343949.76</v>
          </cell>
          <cell r="BG133">
            <v>-343949.76</v>
          </cell>
          <cell r="BH133">
            <v>-343949.76</v>
          </cell>
          <cell r="BI133">
            <v>-343949.76</v>
          </cell>
          <cell r="BJ133">
            <v>-343949.76</v>
          </cell>
          <cell r="BK133">
            <v>-343949.76</v>
          </cell>
          <cell r="BL133">
            <v>-343949.76</v>
          </cell>
          <cell r="BM133">
            <v>-343949.76</v>
          </cell>
          <cell r="BN133">
            <v>-343949.76</v>
          </cell>
          <cell r="BO133">
            <v>-343949.76</v>
          </cell>
          <cell r="BP133">
            <v>-343949.76</v>
          </cell>
          <cell r="BQ133">
            <v>-343949.76</v>
          </cell>
          <cell r="BR133">
            <v>-343949.76</v>
          </cell>
          <cell r="BS133">
            <v>-361147.24800000008</v>
          </cell>
          <cell r="BT133">
            <v>-361147.24800000008</v>
          </cell>
          <cell r="BU133">
            <v>-361147.24800000008</v>
          </cell>
          <cell r="BV133">
            <v>-361147.24800000008</v>
          </cell>
          <cell r="BW133">
            <v>-361147.24800000008</v>
          </cell>
          <cell r="BX133">
            <v>-361147.24800000008</v>
          </cell>
          <cell r="BY133">
            <v>-361147.24800000008</v>
          </cell>
          <cell r="BZ133">
            <v>-361147.24800000008</v>
          </cell>
          <cell r="CA133">
            <v>-361147.24800000008</v>
          </cell>
          <cell r="CB133">
            <v>-361147.24800000008</v>
          </cell>
          <cell r="CC133">
            <v>-361147.24800000008</v>
          </cell>
          <cell r="CD133">
            <v>-361147.24800000008</v>
          </cell>
          <cell r="CE133">
            <v>-361147.24800000008</v>
          </cell>
          <cell r="CF133">
            <v>-361147.24800000008</v>
          </cell>
          <cell r="CG133">
            <v>-361147.24800000008</v>
          </cell>
          <cell r="CH133">
            <v>-361147.24800000008</v>
          </cell>
          <cell r="CI133">
            <v>-361147.24800000008</v>
          </cell>
          <cell r="CJ133">
            <v>-361147.24800000008</v>
          </cell>
          <cell r="CK133">
            <v>-361147.24800000008</v>
          </cell>
          <cell r="CL133">
            <v>-361147.24800000008</v>
          </cell>
          <cell r="CM133">
            <v>-361147.24800000008</v>
          </cell>
          <cell r="CN133">
            <v>-361147.24800000008</v>
          </cell>
          <cell r="CO133">
            <v>-361147.24800000008</v>
          </cell>
          <cell r="CP133">
            <v>-361147.24800000008</v>
          </cell>
          <cell r="CQ133">
            <v>-379204.61040000006</v>
          </cell>
          <cell r="CR133">
            <v>-379204.61040000006</v>
          </cell>
          <cell r="CS133">
            <v>-379204.61040000006</v>
          </cell>
          <cell r="CT133">
            <v>-379204.61040000006</v>
          </cell>
          <cell r="CU133">
            <v>-379204.61040000006</v>
          </cell>
          <cell r="CV133">
            <v>-379204.61040000006</v>
          </cell>
          <cell r="CW133">
            <v>-379204.61040000006</v>
          </cell>
          <cell r="CX133">
            <v>-379204.61040000006</v>
          </cell>
          <cell r="CY133">
            <v>-379204.61040000006</v>
          </cell>
          <cell r="CZ133">
            <v>-379204.61040000006</v>
          </cell>
          <cell r="DA133">
            <v>-379204.61040000006</v>
          </cell>
          <cell r="DB133">
            <v>-379204.61040000006</v>
          </cell>
          <cell r="DC133">
            <v>-379204.61040000006</v>
          </cell>
          <cell r="DD133">
            <v>-379204.61040000006</v>
          </cell>
          <cell r="DE133">
            <v>-379204.61040000006</v>
          </cell>
          <cell r="DF133">
            <v>-379204.61040000006</v>
          </cell>
          <cell r="DG133">
            <v>-379204.61040000006</v>
          </cell>
          <cell r="DH133">
            <v>-379204.61040000006</v>
          </cell>
          <cell r="DI133">
            <v>-379204.61040000006</v>
          </cell>
          <cell r="DJ133">
            <v>-379204.61040000006</v>
          </cell>
          <cell r="DK133">
            <v>-379204.61040000006</v>
          </cell>
          <cell r="DL133">
            <v>-379204.61040000006</v>
          </cell>
          <cell r="DM133">
            <v>-379204.61040000006</v>
          </cell>
          <cell r="DN133">
            <v>-379204.61040000006</v>
          </cell>
          <cell r="DO133">
            <v>-398164.84092000005</v>
          </cell>
          <cell r="DP133">
            <v>-398164.84092000005</v>
          </cell>
          <cell r="DQ133">
            <v>-398164.84092000005</v>
          </cell>
        </row>
        <row r="134">
          <cell r="A134">
            <v>5116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</row>
        <row r="135">
          <cell r="A135">
            <v>5119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-3377.1606000000002</v>
          </cell>
          <cell r="Z135">
            <v>-6158.3516</v>
          </cell>
          <cell r="AA135">
            <v>-6158.3516</v>
          </cell>
          <cell r="AB135">
            <v>-6158.3516</v>
          </cell>
          <cell r="AC135">
            <v>-6158.3516</v>
          </cell>
          <cell r="AD135">
            <v>-6158.3516</v>
          </cell>
          <cell r="AE135">
            <v>-6158.3516</v>
          </cell>
          <cell r="AF135">
            <v>-6158.3516</v>
          </cell>
          <cell r="AG135">
            <v>-6158.3516</v>
          </cell>
          <cell r="AH135">
            <v>-6158.3516</v>
          </cell>
          <cell r="AI135">
            <v>-6158.3516</v>
          </cell>
          <cell r="AJ135">
            <v>-6158.3516</v>
          </cell>
          <cell r="AK135">
            <v>-6158.3516</v>
          </cell>
          <cell r="AL135">
            <v>-6158.3516</v>
          </cell>
          <cell r="AM135">
            <v>-6158.3516</v>
          </cell>
          <cell r="AN135">
            <v>-6158.3516</v>
          </cell>
          <cell r="AO135">
            <v>-6158.3516</v>
          </cell>
          <cell r="AP135">
            <v>-6158.3516</v>
          </cell>
          <cell r="AQ135">
            <v>-6158.3516</v>
          </cell>
          <cell r="AR135">
            <v>-6158.3516</v>
          </cell>
          <cell r="AS135">
            <v>-6158.3516</v>
          </cell>
          <cell r="AT135">
            <v>-6158.3516</v>
          </cell>
          <cell r="AU135">
            <v>-6158.3516</v>
          </cell>
          <cell r="AV135">
            <v>-6158.3516</v>
          </cell>
          <cell r="AW135">
            <v>-6158.3516</v>
          </cell>
          <cell r="AX135">
            <v>-6158.3516</v>
          </cell>
          <cell r="AY135">
            <v>-6158.3516</v>
          </cell>
          <cell r="AZ135">
            <v>-6158.3516</v>
          </cell>
          <cell r="BA135">
            <v>-6158.3516</v>
          </cell>
          <cell r="BB135">
            <v>-6158.3516</v>
          </cell>
          <cell r="BC135">
            <v>-6158.3516</v>
          </cell>
          <cell r="BD135">
            <v>-6158.3516</v>
          </cell>
          <cell r="BE135">
            <v>-6158.3516</v>
          </cell>
          <cell r="BF135">
            <v>-6158.3516</v>
          </cell>
          <cell r="BG135">
            <v>-6158.3516</v>
          </cell>
          <cell r="BH135">
            <v>-6158.3516</v>
          </cell>
          <cell r="BI135">
            <v>-6158.3516</v>
          </cell>
          <cell r="BJ135">
            <v>-6158.3516</v>
          </cell>
          <cell r="BK135">
            <v>-6158.3516</v>
          </cell>
          <cell r="BL135">
            <v>-6158.3516</v>
          </cell>
          <cell r="BM135">
            <v>-6158.3516</v>
          </cell>
          <cell r="BN135">
            <v>-6158.3516</v>
          </cell>
          <cell r="BO135">
            <v>-6158.3516</v>
          </cell>
          <cell r="BP135">
            <v>-6158.3516</v>
          </cell>
          <cell r="BQ135">
            <v>-6158.3516</v>
          </cell>
          <cell r="BR135">
            <v>-6158.3516</v>
          </cell>
          <cell r="BS135">
            <v>-6158.3516</v>
          </cell>
          <cell r="BT135">
            <v>-6158.3516</v>
          </cell>
          <cell r="BU135">
            <v>-6158.3516</v>
          </cell>
          <cell r="BV135">
            <v>-6158.3516</v>
          </cell>
          <cell r="BW135">
            <v>-6158.3516</v>
          </cell>
          <cell r="BX135">
            <v>-6158.3516</v>
          </cell>
          <cell r="BY135">
            <v>-6158.3516</v>
          </cell>
          <cell r="BZ135">
            <v>-6158.3516</v>
          </cell>
          <cell r="CA135">
            <v>-6158.3516</v>
          </cell>
          <cell r="CB135">
            <v>-6158.3516</v>
          </cell>
          <cell r="CC135">
            <v>-6158.3516</v>
          </cell>
          <cell r="CD135">
            <v>-6158.3516</v>
          </cell>
          <cell r="CE135">
            <v>-6158.3516</v>
          </cell>
          <cell r="CF135">
            <v>-6158.3516</v>
          </cell>
          <cell r="CG135">
            <v>-6158.3516</v>
          </cell>
          <cell r="CH135">
            <v>-6158.3516</v>
          </cell>
          <cell r="CI135">
            <v>-6158.3516</v>
          </cell>
          <cell r="CJ135">
            <v>-6158.3516</v>
          </cell>
          <cell r="CK135">
            <v>-6158.3516</v>
          </cell>
          <cell r="CL135">
            <v>-6158.3516</v>
          </cell>
          <cell r="CM135">
            <v>-6158.3516</v>
          </cell>
          <cell r="CN135">
            <v>-6158.3516</v>
          </cell>
          <cell r="CO135">
            <v>-6158.3516</v>
          </cell>
          <cell r="CP135">
            <v>-6158.3516</v>
          </cell>
          <cell r="CQ135">
            <v>-6158.3516</v>
          </cell>
          <cell r="CR135">
            <v>-6158.3516</v>
          </cell>
          <cell r="CS135">
            <v>-6158.3516</v>
          </cell>
          <cell r="CT135">
            <v>-6158.3516</v>
          </cell>
          <cell r="CU135">
            <v>-6158.3516</v>
          </cell>
          <cell r="CV135">
            <v>-6158.3516</v>
          </cell>
          <cell r="CW135">
            <v>-6158.3516</v>
          </cell>
          <cell r="CX135">
            <v>-6158.3516</v>
          </cell>
          <cell r="CY135">
            <v>-6158.3516</v>
          </cell>
          <cell r="CZ135">
            <v>-6158.3516</v>
          </cell>
          <cell r="DA135">
            <v>-6158.3516</v>
          </cell>
          <cell r="DB135">
            <v>-6158.3516</v>
          </cell>
          <cell r="DC135">
            <v>-6158.3516</v>
          </cell>
          <cell r="DD135">
            <v>-6158.3516</v>
          </cell>
          <cell r="DE135">
            <v>-6158.3516</v>
          </cell>
          <cell r="DF135">
            <v>-6158.3516</v>
          </cell>
          <cell r="DG135">
            <v>-6158.3516</v>
          </cell>
          <cell r="DH135">
            <v>-6158.3516</v>
          </cell>
          <cell r="DI135">
            <v>-6158.3516</v>
          </cell>
          <cell r="DJ135">
            <v>-6158.3516</v>
          </cell>
          <cell r="DK135">
            <v>-6158.3516</v>
          </cell>
          <cell r="DL135">
            <v>-6158.3516</v>
          </cell>
          <cell r="DM135">
            <v>-6158.3516</v>
          </cell>
          <cell r="DN135">
            <v>-6158.3516</v>
          </cell>
          <cell r="DO135">
            <v>-6158.3516</v>
          </cell>
          <cell r="DP135">
            <v>-6158.3516</v>
          </cell>
          <cell r="DQ135">
            <v>-6158.3516</v>
          </cell>
        </row>
        <row r="136">
          <cell r="A136">
            <v>5120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-3079.1685000000002</v>
          </cell>
          <cell r="AB136">
            <v>-6158.3370000000004</v>
          </cell>
          <cell r="AC136">
            <v>-6158.3370000000004</v>
          </cell>
          <cell r="AD136">
            <v>-6158.3370000000004</v>
          </cell>
          <cell r="AE136">
            <v>-6158.3370000000004</v>
          </cell>
          <cell r="AF136">
            <v>-6158.3370000000004</v>
          </cell>
          <cell r="AG136">
            <v>-6158.3370000000004</v>
          </cell>
          <cell r="AH136">
            <v>-6158.3370000000004</v>
          </cell>
          <cell r="AI136">
            <v>-6158.3370000000004</v>
          </cell>
          <cell r="AJ136">
            <v>-6158.3370000000004</v>
          </cell>
          <cell r="AK136">
            <v>-6158.3370000000004</v>
          </cell>
          <cell r="AL136">
            <v>-6158.3370000000004</v>
          </cell>
          <cell r="AM136">
            <v>-6158.3370000000004</v>
          </cell>
          <cell r="AN136">
            <v>-6158.3370000000004</v>
          </cell>
          <cell r="AO136">
            <v>-6158.3370000000004</v>
          </cell>
          <cell r="AP136">
            <v>-6158.3370000000004</v>
          </cell>
          <cell r="AQ136">
            <v>-6158.3370000000004</v>
          </cell>
          <cell r="AR136">
            <v>-6158.3370000000004</v>
          </cell>
          <cell r="AS136">
            <v>-6158.3370000000004</v>
          </cell>
          <cell r="AT136">
            <v>-6158.3370000000004</v>
          </cell>
          <cell r="AU136">
            <v>-6158.3370000000004</v>
          </cell>
          <cell r="AV136">
            <v>-6158.3370000000004</v>
          </cell>
          <cell r="AW136">
            <v>-6158.3370000000004</v>
          </cell>
          <cell r="AX136">
            <v>-6158.3370000000004</v>
          </cell>
          <cell r="AY136">
            <v>-6158.3370000000004</v>
          </cell>
          <cell r="AZ136">
            <v>-6158.3370000000004</v>
          </cell>
          <cell r="BA136">
            <v>-6158.3370000000004</v>
          </cell>
          <cell r="BB136">
            <v>-6158.3370000000004</v>
          </cell>
          <cell r="BC136">
            <v>-6158.3370000000004</v>
          </cell>
          <cell r="BD136">
            <v>-6158.3370000000004</v>
          </cell>
          <cell r="BE136">
            <v>-6158.3370000000004</v>
          </cell>
          <cell r="BF136">
            <v>-6158.3370000000004</v>
          </cell>
          <cell r="BG136">
            <v>-6158.3370000000004</v>
          </cell>
          <cell r="BH136">
            <v>-6158.3370000000004</v>
          </cell>
          <cell r="BI136">
            <v>-6158.3370000000004</v>
          </cell>
          <cell r="BJ136">
            <v>-6158.3370000000004</v>
          </cell>
          <cell r="BK136">
            <v>-6158.3370000000004</v>
          </cell>
          <cell r="BL136">
            <v>-6158.3370000000004</v>
          </cell>
          <cell r="BM136">
            <v>-6158.3370000000004</v>
          </cell>
          <cell r="BN136">
            <v>-6158.3370000000004</v>
          </cell>
          <cell r="BO136">
            <v>-6158.3370000000004</v>
          </cell>
          <cell r="BP136">
            <v>-6158.3370000000004</v>
          </cell>
          <cell r="BQ136">
            <v>-6158.3370000000004</v>
          </cell>
          <cell r="BR136">
            <v>-6158.3370000000004</v>
          </cell>
          <cell r="BS136">
            <v>-6158.3370000000004</v>
          </cell>
          <cell r="BT136">
            <v>-6158.3370000000004</v>
          </cell>
          <cell r="BU136">
            <v>-6158.3370000000004</v>
          </cell>
          <cell r="BV136">
            <v>-6158.3370000000004</v>
          </cell>
          <cell r="BW136">
            <v>-6158.3370000000004</v>
          </cell>
          <cell r="BX136">
            <v>-6158.3370000000004</v>
          </cell>
          <cell r="BY136">
            <v>-6158.3370000000004</v>
          </cell>
          <cell r="BZ136">
            <v>-6158.3370000000004</v>
          </cell>
          <cell r="CA136">
            <v>-6158.3370000000004</v>
          </cell>
          <cell r="CB136">
            <v>-6158.3370000000004</v>
          </cell>
          <cell r="CC136">
            <v>-6158.3370000000004</v>
          </cell>
          <cell r="CD136">
            <v>-6158.3370000000004</v>
          </cell>
          <cell r="CE136">
            <v>-6158.3370000000004</v>
          </cell>
          <cell r="CF136">
            <v>-6158.3370000000004</v>
          </cell>
          <cell r="CG136">
            <v>-6158.3370000000004</v>
          </cell>
          <cell r="CH136">
            <v>-6158.3370000000004</v>
          </cell>
          <cell r="CI136">
            <v>-6158.3370000000004</v>
          </cell>
          <cell r="CJ136">
            <v>-6158.3370000000004</v>
          </cell>
          <cell r="CK136">
            <v>-6158.3370000000004</v>
          </cell>
          <cell r="CL136">
            <v>-6158.3370000000004</v>
          </cell>
          <cell r="CM136">
            <v>-6158.3370000000004</v>
          </cell>
          <cell r="CN136">
            <v>-6158.3370000000004</v>
          </cell>
          <cell r="CO136">
            <v>-6158.3370000000004</v>
          </cell>
          <cell r="CP136">
            <v>-6158.3370000000004</v>
          </cell>
          <cell r="CQ136">
            <v>-6158.3370000000004</v>
          </cell>
          <cell r="CR136">
            <v>-6158.3370000000004</v>
          </cell>
          <cell r="CS136">
            <v>-6158.3370000000004</v>
          </cell>
          <cell r="CT136">
            <v>-6158.3370000000004</v>
          </cell>
          <cell r="CU136">
            <v>-6158.3370000000004</v>
          </cell>
          <cell r="CV136">
            <v>-6158.3370000000004</v>
          </cell>
          <cell r="CW136">
            <v>-6158.3370000000004</v>
          </cell>
          <cell r="CX136">
            <v>-6158.3370000000004</v>
          </cell>
          <cell r="CY136">
            <v>-6158.3370000000004</v>
          </cell>
          <cell r="CZ136">
            <v>-6158.3370000000004</v>
          </cell>
          <cell r="DA136">
            <v>-6158.3370000000004</v>
          </cell>
          <cell r="DB136">
            <v>-6158.3370000000004</v>
          </cell>
          <cell r="DC136">
            <v>-6158.3370000000004</v>
          </cell>
          <cell r="DD136">
            <v>-6158.3370000000004</v>
          </cell>
          <cell r="DE136">
            <v>-6158.3370000000004</v>
          </cell>
          <cell r="DF136">
            <v>-6158.3370000000004</v>
          </cell>
          <cell r="DG136">
            <v>-6158.3370000000004</v>
          </cell>
          <cell r="DH136">
            <v>-6158.3370000000004</v>
          </cell>
          <cell r="DI136">
            <v>-6158.3370000000004</v>
          </cell>
          <cell r="DJ136">
            <v>-6158.3370000000004</v>
          </cell>
          <cell r="DK136">
            <v>-6158.3370000000004</v>
          </cell>
          <cell r="DL136">
            <v>-6158.3370000000004</v>
          </cell>
          <cell r="DM136">
            <v>-6158.3370000000004</v>
          </cell>
          <cell r="DN136">
            <v>-6158.3370000000004</v>
          </cell>
          <cell r="DO136">
            <v>-6158.3370000000004</v>
          </cell>
          <cell r="DP136">
            <v>-6158.3370000000004</v>
          </cell>
          <cell r="DQ136">
            <v>-6158.3370000000004</v>
          </cell>
        </row>
        <row r="137">
          <cell r="A137">
            <v>5151</v>
          </cell>
          <cell r="B137">
            <v>-50649.45</v>
          </cell>
          <cell r="C137">
            <v>-50649.45</v>
          </cell>
          <cell r="D137">
            <v>-50649.45</v>
          </cell>
          <cell r="E137">
            <v>-50649.45</v>
          </cell>
          <cell r="F137">
            <v>-50649.45</v>
          </cell>
          <cell r="G137">
            <v>-50649.45</v>
          </cell>
          <cell r="H137">
            <v>-50649.45</v>
          </cell>
          <cell r="I137">
            <v>-50649.45</v>
          </cell>
          <cell r="J137">
            <v>-50649.45</v>
          </cell>
          <cell r="K137">
            <v>-50649.45</v>
          </cell>
          <cell r="L137">
            <v>-50649.45</v>
          </cell>
          <cell r="M137">
            <v>-50649.45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-12316.732</v>
          </cell>
          <cell r="AC137">
            <v>-12316.732</v>
          </cell>
          <cell r="AD137">
            <v>-12316.732</v>
          </cell>
          <cell r="AE137">
            <v>-12316.732</v>
          </cell>
          <cell r="AF137">
            <v>-12316.732</v>
          </cell>
          <cell r="AG137">
            <v>-12316.732</v>
          </cell>
          <cell r="AH137">
            <v>-12316.732</v>
          </cell>
          <cell r="AI137">
            <v>-12316.732</v>
          </cell>
          <cell r="AJ137">
            <v>-12316.732</v>
          </cell>
          <cell r="AK137">
            <v>-12316.732</v>
          </cell>
          <cell r="AL137">
            <v>-12316.732</v>
          </cell>
          <cell r="AM137">
            <v>-12316.732</v>
          </cell>
          <cell r="AN137">
            <v>-12316.732</v>
          </cell>
          <cell r="AO137">
            <v>-12316.732</v>
          </cell>
          <cell r="AP137">
            <v>-12316.732</v>
          </cell>
          <cell r="AQ137">
            <v>-12316.732</v>
          </cell>
          <cell r="AR137">
            <v>-12316.732</v>
          </cell>
          <cell r="AS137">
            <v>-12316.732</v>
          </cell>
          <cell r="AT137">
            <v>-12316.732</v>
          </cell>
          <cell r="AU137">
            <v>-12316.732</v>
          </cell>
          <cell r="AV137">
            <v>-12316.732</v>
          </cell>
          <cell r="AW137">
            <v>-12316.732</v>
          </cell>
          <cell r="AX137">
            <v>-12316.732</v>
          </cell>
          <cell r="AY137">
            <v>-12316.732</v>
          </cell>
          <cell r="AZ137">
            <v>-12316.732</v>
          </cell>
          <cell r="BA137">
            <v>-12316.732</v>
          </cell>
          <cell r="BB137">
            <v>-12316.732</v>
          </cell>
          <cell r="BC137">
            <v>-12316.732</v>
          </cell>
          <cell r="BD137">
            <v>-12316.732</v>
          </cell>
          <cell r="BE137">
            <v>-12316.732</v>
          </cell>
          <cell r="BF137">
            <v>-12316.732</v>
          </cell>
          <cell r="BG137">
            <v>-12316.732</v>
          </cell>
          <cell r="BH137">
            <v>-12316.732</v>
          </cell>
          <cell r="BI137">
            <v>-12316.732</v>
          </cell>
          <cell r="BJ137">
            <v>-12316.732</v>
          </cell>
          <cell r="BK137">
            <v>-12316.732</v>
          </cell>
          <cell r="BL137">
            <v>-12316.732</v>
          </cell>
          <cell r="BM137">
            <v>-12316.732</v>
          </cell>
          <cell r="BN137">
            <v>-12316.732</v>
          </cell>
          <cell r="BO137">
            <v>-12316.732</v>
          </cell>
          <cell r="BP137">
            <v>-12316.732</v>
          </cell>
          <cell r="BQ137">
            <v>-12316.732</v>
          </cell>
          <cell r="BR137">
            <v>-12316.732</v>
          </cell>
          <cell r="BS137">
            <v>-12316.732</v>
          </cell>
          <cell r="BT137">
            <v>-12316.732</v>
          </cell>
          <cell r="BU137">
            <v>-12316.732</v>
          </cell>
          <cell r="BV137">
            <v>-12316.732</v>
          </cell>
          <cell r="BW137">
            <v>-12316.732</v>
          </cell>
          <cell r="BX137">
            <v>-12316.732</v>
          </cell>
          <cell r="BY137">
            <v>-12316.732</v>
          </cell>
          <cell r="BZ137">
            <v>-12316.732</v>
          </cell>
          <cell r="CA137">
            <v>-12316.732</v>
          </cell>
          <cell r="CB137">
            <v>-12316.732</v>
          </cell>
          <cell r="CC137">
            <v>-12316.732</v>
          </cell>
          <cell r="CD137">
            <v>-12316.732</v>
          </cell>
          <cell r="CE137">
            <v>-12316.732</v>
          </cell>
          <cell r="CF137">
            <v>-12316.732</v>
          </cell>
          <cell r="CG137">
            <v>-12316.732</v>
          </cell>
          <cell r="CH137">
            <v>-12316.732</v>
          </cell>
          <cell r="CI137">
            <v>-12316.732</v>
          </cell>
          <cell r="CJ137">
            <v>-12316.732</v>
          </cell>
          <cell r="CK137">
            <v>-12316.732</v>
          </cell>
          <cell r="CL137">
            <v>-12316.732</v>
          </cell>
          <cell r="CM137">
            <v>-12316.732</v>
          </cell>
          <cell r="CN137">
            <v>-12316.732</v>
          </cell>
          <cell r="CO137">
            <v>-12316.732</v>
          </cell>
          <cell r="CP137">
            <v>-12316.732</v>
          </cell>
          <cell r="CQ137">
            <v>-12316.732</v>
          </cell>
          <cell r="CR137">
            <v>-12316.732</v>
          </cell>
          <cell r="CS137">
            <v>-12316.732</v>
          </cell>
          <cell r="CT137">
            <v>-12316.732</v>
          </cell>
          <cell r="CU137">
            <v>-12316.732</v>
          </cell>
          <cell r="CV137">
            <v>-12316.732</v>
          </cell>
          <cell r="CW137">
            <v>-12316.732</v>
          </cell>
          <cell r="CX137">
            <v>-12316.732</v>
          </cell>
          <cell r="CY137">
            <v>-12316.732</v>
          </cell>
          <cell r="CZ137">
            <v>-12316.732</v>
          </cell>
          <cell r="DA137">
            <v>-12316.732</v>
          </cell>
          <cell r="DB137">
            <v>-12316.732</v>
          </cell>
          <cell r="DC137">
            <v>-12316.732</v>
          </cell>
          <cell r="DD137">
            <v>-12316.732</v>
          </cell>
          <cell r="DE137">
            <v>-12316.732</v>
          </cell>
          <cell r="DF137">
            <v>-12316.732</v>
          </cell>
          <cell r="DG137">
            <v>-12316.732</v>
          </cell>
          <cell r="DH137">
            <v>-12316.732</v>
          </cell>
          <cell r="DI137">
            <v>-12316.732</v>
          </cell>
          <cell r="DJ137">
            <v>-12316.732</v>
          </cell>
          <cell r="DK137">
            <v>-12316.732</v>
          </cell>
          <cell r="DL137">
            <v>-12316.732</v>
          </cell>
          <cell r="DM137">
            <v>-12316.732</v>
          </cell>
          <cell r="DN137">
            <v>-12316.732</v>
          </cell>
          <cell r="DO137">
            <v>-12316.732</v>
          </cell>
          <cell r="DP137">
            <v>-12316.732</v>
          </cell>
          <cell r="DQ137">
            <v>-12316.732</v>
          </cell>
        </row>
        <row r="138">
          <cell r="A138">
            <v>5161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-475000</v>
          </cell>
          <cell r="H138">
            <v>-475000</v>
          </cell>
          <cell r="I138">
            <v>-475000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-6432.6997000000001</v>
          </cell>
          <cell r="AA138">
            <v>-11730.217000000001</v>
          </cell>
          <cell r="AB138">
            <v>-11730.217000000001</v>
          </cell>
          <cell r="AC138">
            <v>-11730.217000000001</v>
          </cell>
          <cell r="AD138">
            <v>-11730.217000000001</v>
          </cell>
          <cell r="AE138">
            <v>-11730.217000000001</v>
          </cell>
          <cell r="AF138">
            <v>-11730.217000000001</v>
          </cell>
          <cell r="AG138">
            <v>-11730.217000000001</v>
          </cell>
          <cell r="AH138">
            <v>-11730.217000000001</v>
          </cell>
          <cell r="AI138">
            <v>-11730.217000000001</v>
          </cell>
          <cell r="AJ138">
            <v>-11730.217000000001</v>
          </cell>
          <cell r="AK138">
            <v>-11730.217000000001</v>
          </cell>
          <cell r="AL138">
            <v>-11730.217000000001</v>
          </cell>
          <cell r="AM138">
            <v>-11730.217000000001</v>
          </cell>
          <cell r="AN138">
            <v>-11730.217000000001</v>
          </cell>
          <cell r="AO138">
            <v>-11730.217000000001</v>
          </cell>
          <cell r="AP138">
            <v>-11730.217000000001</v>
          </cell>
          <cell r="AQ138">
            <v>-11730.217000000001</v>
          </cell>
          <cell r="AR138">
            <v>-11730.217000000001</v>
          </cell>
          <cell r="AS138">
            <v>-11730.217000000001</v>
          </cell>
          <cell r="AT138">
            <v>-11730.217000000001</v>
          </cell>
          <cell r="AU138">
            <v>-11730.217000000001</v>
          </cell>
          <cell r="AV138">
            <v>-11730.217000000001</v>
          </cell>
          <cell r="AW138">
            <v>-11730.217000000001</v>
          </cell>
          <cell r="AX138">
            <v>-11730.217000000001</v>
          </cell>
          <cell r="AY138">
            <v>-11730.217000000001</v>
          </cell>
          <cell r="AZ138">
            <v>-11730.217000000001</v>
          </cell>
          <cell r="BA138">
            <v>-11730.217000000001</v>
          </cell>
          <cell r="BB138">
            <v>-11730.217000000001</v>
          </cell>
          <cell r="BC138">
            <v>-11730.217000000001</v>
          </cell>
          <cell r="BD138">
            <v>-11730.217000000001</v>
          </cell>
          <cell r="BE138">
            <v>-11730.217000000001</v>
          </cell>
          <cell r="BF138">
            <v>-11730.217000000001</v>
          </cell>
          <cell r="BG138">
            <v>-11730.217000000001</v>
          </cell>
          <cell r="BH138">
            <v>-11730.217000000001</v>
          </cell>
          <cell r="BI138">
            <v>-11730.217000000001</v>
          </cell>
          <cell r="BJ138">
            <v>-11730.217000000001</v>
          </cell>
          <cell r="BK138">
            <v>-11730.217000000001</v>
          </cell>
          <cell r="BL138">
            <v>-11730.217000000001</v>
          </cell>
          <cell r="BM138">
            <v>-11730.217000000001</v>
          </cell>
          <cell r="BN138">
            <v>-11730.217000000001</v>
          </cell>
          <cell r="BO138">
            <v>-11730.217000000001</v>
          </cell>
          <cell r="BP138">
            <v>-11730.217000000001</v>
          </cell>
          <cell r="BQ138">
            <v>-11730.217000000001</v>
          </cell>
          <cell r="BR138">
            <v>-11730.217000000001</v>
          </cell>
          <cell r="BS138">
            <v>-11730.217000000001</v>
          </cell>
          <cell r="BT138">
            <v>-11730.217000000001</v>
          </cell>
          <cell r="BU138">
            <v>-11730.217000000001</v>
          </cell>
          <cell r="BV138">
            <v>-11730.217000000001</v>
          </cell>
          <cell r="BW138">
            <v>-11730.217000000001</v>
          </cell>
          <cell r="BX138">
            <v>-11730.217000000001</v>
          </cell>
          <cell r="BY138">
            <v>-11730.217000000001</v>
          </cell>
          <cell r="BZ138">
            <v>-11730.217000000001</v>
          </cell>
          <cell r="CA138">
            <v>-11730.217000000001</v>
          </cell>
          <cell r="CB138">
            <v>-11730.217000000001</v>
          </cell>
          <cell r="CC138">
            <v>-11730.217000000001</v>
          </cell>
          <cell r="CD138">
            <v>-11730.217000000001</v>
          </cell>
          <cell r="CE138">
            <v>-11730.217000000001</v>
          </cell>
          <cell r="CF138">
            <v>-11730.217000000001</v>
          </cell>
          <cell r="CG138">
            <v>-11730.217000000001</v>
          </cell>
          <cell r="CH138">
            <v>-11730.217000000001</v>
          </cell>
          <cell r="CI138">
            <v>-11730.217000000001</v>
          </cell>
          <cell r="CJ138">
            <v>-11730.217000000001</v>
          </cell>
          <cell r="CK138">
            <v>-11730.217000000001</v>
          </cell>
          <cell r="CL138">
            <v>-11730.217000000001</v>
          </cell>
          <cell r="CM138">
            <v>-11730.217000000001</v>
          </cell>
          <cell r="CN138">
            <v>-11730.217000000001</v>
          </cell>
          <cell r="CO138">
            <v>-11730.217000000001</v>
          </cell>
          <cell r="CP138">
            <v>-11730.217000000001</v>
          </cell>
          <cell r="CQ138">
            <v>-11730.217000000001</v>
          </cell>
          <cell r="CR138">
            <v>-11730.217000000001</v>
          </cell>
          <cell r="CS138">
            <v>-11730.217000000001</v>
          </cell>
          <cell r="CT138">
            <v>-11730.217000000001</v>
          </cell>
          <cell r="CU138">
            <v>-11730.217000000001</v>
          </cell>
          <cell r="CV138">
            <v>-11730.217000000001</v>
          </cell>
          <cell r="CW138">
            <v>-11730.217000000001</v>
          </cell>
          <cell r="CX138">
            <v>-11730.217000000001</v>
          </cell>
          <cell r="CY138">
            <v>-11730.217000000001</v>
          </cell>
          <cell r="CZ138">
            <v>-11730.217000000001</v>
          </cell>
          <cell r="DA138">
            <v>-11730.217000000001</v>
          </cell>
          <cell r="DB138">
            <v>-11730.217000000001</v>
          </cell>
          <cell r="DC138">
            <v>-11730.217000000001</v>
          </cell>
          <cell r="DD138">
            <v>-11730.217000000001</v>
          </cell>
          <cell r="DE138">
            <v>-11730.217000000001</v>
          </cell>
          <cell r="DF138">
            <v>-11730.217000000001</v>
          </cell>
          <cell r="DG138">
            <v>-11730.217000000001</v>
          </cell>
          <cell r="DH138">
            <v>-11730.217000000001</v>
          </cell>
          <cell r="DI138">
            <v>-11730.217000000001</v>
          </cell>
          <cell r="DJ138">
            <v>-11730.217000000001</v>
          </cell>
          <cell r="DK138">
            <v>-11730.217000000001</v>
          </cell>
          <cell r="DL138">
            <v>-11730.217000000001</v>
          </cell>
          <cell r="DM138">
            <v>-11730.217000000001</v>
          </cell>
          <cell r="DN138">
            <v>-11730.217000000001</v>
          </cell>
          <cell r="DO138">
            <v>-11730.217000000001</v>
          </cell>
          <cell r="DP138">
            <v>-11730.217000000001</v>
          </cell>
          <cell r="DQ138">
            <v>-11730.217000000001</v>
          </cell>
        </row>
        <row r="139">
          <cell r="A139">
            <v>5162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-10322.61</v>
          </cell>
          <cell r="AD139">
            <v>-19354.893</v>
          </cell>
          <cell r="AE139">
            <v>-19354.893</v>
          </cell>
          <cell r="AF139">
            <v>-19354.893</v>
          </cell>
          <cell r="AG139">
            <v>-19354.893</v>
          </cell>
          <cell r="AH139">
            <v>-19354.893</v>
          </cell>
          <cell r="AI139">
            <v>-19354.893</v>
          </cell>
          <cell r="AJ139">
            <v>-19354.893</v>
          </cell>
          <cell r="AK139">
            <v>-19354.893</v>
          </cell>
          <cell r="AL139">
            <v>-19354.893</v>
          </cell>
          <cell r="AM139">
            <v>-19354.893</v>
          </cell>
          <cell r="AN139">
            <v>-19354.893</v>
          </cell>
          <cell r="AO139">
            <v>-19354.893</v>
          </cell>
          <cell r="AP139">
            <v>-19354.893</v>
          </cell>
          <cell r="AQ139">
            <v>-19354.893</v>
          </cell>
          <cell r="AR139">
            <v>-19354.893</v>
          </cell>
          <cell r="AS139">
            <v>-19354.893</v>
          </cell>
          <cell r="AT139">
            <v>-19354.893</v>
          </cell>
          <cell r="AU139">
            <v>-19354.893</v>
          </cell>
          <cell r="AV139">
            <v>-19354.893</v>
          </cell>
          <cell r="AW139">
            <v>-19354.893</v>
          </cell>
          <cell r="AX139">
            <v>-19354.893</v>
          </cell>
          <cell r="AY139">
            <v>-19354.893</v>
          </cell>
          <cell r="AZ139">
            <v>-19354.893</v>
          </cell>
          <cell r="BA139">
            <v>-19354.893</v>
          </cell>
          <cell r="BB139">
            <v>-19354.893</v>
          </cell>
          <cell r="BC139">
            <v>-19354.893</v>
          </cell>
          <cell r="BD139">
            <v>-19354.893</v>
          </cell>
          <cell r="BE139">
            <v>-19354.893</v>
          </cell>
          <cell r="BF139">
            <v>-19354.893</v>
          </cell>
          <cell r="BG139">
            <v>-19354.893</v>
          </cell>
          <cell r="BH139">
            <v>-19354.893</v>
          </cell>
          <cell r="BI139">
            <v>-19354.893</v>
          </cell>
          <cell r="BJ139">
            <v>-19354.893</v>
          </cell>
          <cell r="BK139">
            <v>-19354.893</v>
          </cell>
          <cell r="BL139">
            <v>-19354.893</v>
          </cell>
          <cell r="BM139">
            <v>-19354.893</v>
          </cell>
          <cell r="BN139">
            <v>-19354.893</v>
          </cell>
          <cell r="BO139">
            <v>-19354.893</v>
          </cell>
          <cell r="BP139">
            <v>-19354.893</v>
          </cell>
          <cell r="BQ139">
            <v>-19354.893</v>
          </cell>
          <cell r="BR139">
            <v>-19354.893</v>
          </cell>
          <cell r="BS139">
            <v>-19354.893</v>
          </cell>
          <cell r="BT139">
            <v>-19354.893</v>
          </cell>
          <cell r="BU139">
            <v>-19354.893</v>
          </cell>
          <cell r="BV139">
            <v>-19354.893</v>
          </cell>
          <cell r="BW139">
            <v>-19354.893</v>
          </cell>
          <cell r="BX139">
            <v>-19354.893</v>
          </cell>
          <cell r="BY139">
            <v>-19354.893</v>
          </cell>
          <cell r="BZ139">
            <v>-19354.893</v>
          </cell>
          <cell r="CA139">
            <v>-19354.893</v>
          </cell>
          <cell r="CB139">
            <v>-19354.893</v>
          </cell>
          <cell r="CC139">
            <v>-19354.893</v>
          </cell>
          <cell r="CD139">
            <v>-19354.893</v>
          </cell>
          <cell r="CE139">
            <v>-19354.893</v>
          </cell>
          <cell r="CF139">
            <v>-19354.893</v>
          </cell>
          <cell r="CG139">
            <v>-19354.893</v>
          </cell>
          <cell r="CH139">
            <v>-19354.893</v>
          </cell>
          <cell r="CI139">
            <v>-19354.893</v>
          </cell>
          <cell r="CJ139">
            <v>-19354.893</v>
          </cell>
          <cell r="CK139">
            <v>-19354.893</v>
          </cell>
          <cell r="CL139">
            <v>-19354.893</v>
          </cell>
          <cell r="CM139">
            <v>-19354.893</v>
          </cell>
          <cell r="CN139">
            <v>-19354.893</v>
          </cell>
          <cell r="CO139">
            <v>-19354.893</v>
          </cell>
          <cell r="CP139">
            <v>-19354.893</v>
          </cell>
          <cell r="CQ139">
            <v>-19354.893</v>
          </cell>
          <cell r="CR139">
            <v>-19354.893</v>
          </cell>
          <cell r="CS139">
            <v>-19354.893</v>
          </cell>
          <cell r="CT139">
            <v>-19354.893</v>
          </cell>
          <cell r="CU139">
            <v>-19354.893</v>
          </cell>
          <cell r="CV139">
            <v>-19354.893</v>
          </cell>
          <cell r="CW139">
            <v>-19354.893</v>
          </cell>
          <cell r="CX139">
            <v>-19354.893</v>
          </cell>
          <cell r="CY139">
            <v>-19354.893</v>
          </cell>
          <cell r="CZ139">
            <v>-19354.893</v>
          </cell>
          <cell r="DA139">
            <v>-19354.893</v>
          </cell>
          <cell r="DB139">
            <v>-19354.893</v>
          </cell>
          <cell r="DC139">
            <v>-19354.893</v>
          </cell>
          <cell r="DD139">
            <v>-19354.893</v>
          </cell>
          <cell r="DE139">
            <v>-19354.893</v>
          </cell>
          <cell r="DF139">
            <v>-19354.893</v>
          </cell>
          <cell r="DG139">
            <v>-19354.893</v>
          </cell>
          <cell r="DH139">
            <v>-19354.893</v>
          </cell>
          <cell r="DI139">
            <v>-19354.893</v>
          </cell>
          <cell r="DJ139">
            <v>-19354.893</v>
          </cell>
          <cell r="DK139">
            <v>-19354.893</v>
          </cell>
          <cell r="DL139">
            <v>-19354.893</v>
          </cell>
          <cell r="DM139">
            <v>-19354.893</v>
          </cell>
          <cell r="DN139">
            <v>-19354.893</v>
          </cell>
          <cell r="DO139">
            <v>-19354.893</v>
          </cell>
          <cell r="DP139">
            <v>-19354.893</v>
          </cell>
          <cell r="DQ139">
            <v>-19354.893</v>
          </cell>
        </row>
        <row r="140">
          <cell r="A140">
            <v>5163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-50649.45</v>
          </cell>
          <cell r="O140">
            <v>-50649.45</v>
          </cell>
          <cell r="P140">
            <v>-50649.45</v>
          </cell>
          <cell r="Q140">
            <v>-50649.45</v>
          </cell>
          <cell r="R140">
            <v>-50649.45</v>
          </cell>
          <cell r="S140">
            <v>-50649.45</v>
          </cell>
          <cell r="T140">
            <v>-50649.45</v>
          </cell>
          <cell r="U140">
            <v>-50649.45</v>
          </cell>
          <cell r="V140">
            <v>-50649.45</v>
          </cell>
          <cell r="W140">
            <v>-50649.45</v>
          </cell>
          <cell r="X140">
            <v>-50649.45</v>
          </cell>
          <cell r="Y140">
            <v>-50649.45</v>
          </cell>
          <cell r="Z140">
            <v>-50649.45</v>
          </cell>
          <cell r="AA140">
            <v>-50649.45</v>
          </cell>
          <cell r="AB140">
            <v>-50649.45</v>
          </cell>
          <cell r="AC140">
            <v>-50649.45</v>
          </cell>
          <cell r="AD140">
            <v>-50649.45</v>
          </cell>
          <cell r="AE140">
            <v>-50649.45</v>
          </cell>
          <cell r="AF140">
            <v>-50649.45</v>
          </cell>
          <cell r="AG140">
            <v>-50649.45</v>
          </cell>
          <cell r="AH140">
            <v>-50649.45</v>
          </cell>
          <cell r="AI140">
            <v>-50649.45</v>
          </cell>
          <cell r="AJ140">
            <v>-50649.45</v>
          </cell>
          <cell r="AK140">
            <v>-50649.45</v>
          </cell>
          <cell r="AL140">
            <v>-50649.45</v>
          </cell>
          <cell r="AM140">
            <v>-50649.45</v>
          </cell>
          <cell r="AN140">
            <v>-50649.45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</row>
        <row r="141">
          <cell r="A141">
            <v>5164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-2114831.5786029785</v>
          </cell>
          <cell r="O141">
            <v>-1910170.4580930136</v>
          </cell>
          <cell r="P141">
            <v>-2046611.2050996572</v>
          </cell>
          <cell r="Q141">
            <v>1233662.4632000001</v>
          </cell>
          <cell r="R141">
            <v>1245722.3193999999</v>
          </cell>
          <cell r="S141">
            <v>1217553.1426999997</v>
          </cell>
          <cell r="T141">
            <v>1297843.7275999999</v>
          </cell>
          <cell r="U141">
            <v>1232310.0668000001</v>
          </cell>
          <cell r="V141">
            <v>0</v>
          </cell>
          <cell r="W141">
            <v>1243512.6902000001</v>
          </cell>
          <cell r="X141">
            <v>0</v>
          </cell>
          <cell r="Y141">
            <v>-1931011.4029017324</v>
          </cell>
          <cell r="Z141">
            <v>-1932880.0632224442</v>
          </cell>
          <cell r="AA141">
            <v>-1745827.1538783365</v>
          </cell>
          <cell r="AB141">
            <v>-1872397.7537617881</v>
          </cell>
          <cell r="AC141">
            <v>1110766.2471</v>
          </cell>
          <cell r="AD141">
            <v>1122983.6166000001</v>
          </cell>
          <cell r="AE141">
            <v>1099131.7378000002</v>
          </cell>
          <cell r="AF141">
            <v>1167484.7194999997</v>
          </cell>
          <cell r="AG141">
            <v>1130521.0384999998</v>
          </cell>
          <cell r="AH141">
            <v>0</v>
          </cell>
          <cell r="AI141">
            <v>1129898.5097000003</v>
          </cell>
          <cell r="AJ141">
            <v>0</v>
          </cell>
          <cell r="AK141">
            <v>-1693096.5308410404</v>
          </cell>
          <cell r="AL141">
            <v>-1749533.0818690751</v>
          </cell>
          <cell r="AM141">
            <v>-1580223.4287849709</v>
          </cell>
          <cell r="AN141">
            <v>-1749533.0818690753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</row>
        <row r="142">
          <cell r="A142">
            <v>5165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2569307.0863000001</v>
          </cell>
          <cell r="O142">
            <v>2313209.4649999999</v>
          </cell>
          <cell r="P142">
            <v>2347310.5874999999</v>
          </cell>
          <cell r="Q142">
            <v>-1183013.0465000002</v>
          </cell>
          <cell r="R142">
            <v>-1195072.9027</v>
          </cell>
          <cell r="S142">
            <v>-1166903.726</v>
          </cell>
          <cell r="T142">
            <v>-1247194.3109000002</v>
          </cell>
          <cell r="U142">
            <v>-1181660.6501</v>
          </cell>
          <cell r="V142">
            <v>0</v>
          </cell>
          <cell r="W142">
            <v>-1192863.2735000001</v>
          </cell>
          <cell r="X142">
            <v>0</v>
          </cell>
          <cell r="Y142">
            <v>2140516.8102000002</v>
          </cell>
          <cell r="Z142">
            <v>2246035.2113000001</v>
          </cell>
          <cell r="AA142">
            <v>2022464.4649999999</v>
          </cell>
          <cell r="AB142">
            <v>2086870.7929</v>
          </cell>
          <cell r="AC142">
            <v>-1060116.8304000001</v>
          </cell>
          <cell r="AD142">
            <v>-1072334.1999000001</v>
          </cell>
          <cell r="AE142">
            <v>-1048482.3211000001</v>
          </cell>
          <cell r="AF142">
            <v>-1116835.3027999999</v>
          </cell>
          <cell r="AG142">
            <v>-1079871.6218000001</v>
          </cell>
          <cell r="AH142">
            <v>0</v>
          </cell>
          <cell r="AI142">
            <v>-1079249.0930000001</v>
          </cell>
          <cell r="AJ142">
            <v>0</v>
          </cell>
          <cell r="AK142">
            <v>1979965.4624999999</v>
          </cell>
          <cell r="AL142">
            <v>2176332.2925</v>
          </cell>
          <cell r="AM142">
            <v>1964476.99</v>
          </cell>
          <cell r="AN142">
            <v>2110302.2925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</row>
        <row r="143">
          <cell r="A143">
            <v>5166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</row>
        <row r="144">
          <cell r="A144">
            <v>5167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-207250</v>
          </cell>
          <cell r="H144">
            <v>-207250</v>
          </cell>
          <cell r="I144">
            <v>-207250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-510000</v>
          </cell>
          <cell r="AR144">
            <v>-510000</v>
          </cell>
          <cell r="AS144">
            <v>-510000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</row>
        <row r="145">
          <cell r="A145">
            <v>5168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-540000</v>
          </cell>
          <cell r="AR145">
            <v>-540000</v>
          </cell>
          <cell r="AS145">
            <v>-540000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</row>
        <row r="146">
          <cell r="A146">
            <v>5171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-494999.97</v>
          </cell>
          <cell r="AF146">
            <v>-494999.97</v>
          </cell>
          <cell r="AG146">
            <v>-494999.97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</row>
        <row r="147">
          <cell r="A147">
            <v>5172</v>
          </cell>
          <cell r="B147">
            <v>-64331.75</v>
          </cell>
          <cell r="C147">
            <v>-64331.75</v>
          </cell>
          <cell r="D147">
            <v>-64331.75</v>
          </cell>
          <cell r="E147">
            <v>-64331.75</v>
          </cell>
          <cell r="F147">
            <v>-64331.75</v>
          </cell>
          <cell r="G147">
            <v>-64331.75</v>
          </cell>
          <cell r="H147">
            <v>-64331.75</v>
          </cell>
          <cell r="I147">
            <v>-64331.75</v>
          </cell>
          <cell r="J147">
            <v>-77190</v>
          </cell>
          <cell r="K147">
            <v>-77190</v>
          </cell>
          <cell r="L147">
            <v>-77190</v>
          </cell>
          <cell r="M147">
            <v>-77190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-524000</v>
          </cell>
          <cell r="AF147">
            <v>-524000</v>
          </cell>
          <cell r="AG147">
            <v>-524000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</row>
        <row r="148">
          <cell r="A148">
            <v>5173</v>
          </cell>
          <cell r="B148">
            <v>-906809.6</v>
          </cell>
          <cell r="C148">
            <v>-890429.6</v>
          </cell>
          <cell r="D148">
            <v>-906809.6</v>
          </cell>
          <cell r="E148">
            <v>-898619.6</v>
          </cell>
          <cell r="F148">
            <v>-906809.6</v>
          </cell>
          <cell r="G148">
            <v>-898619.6</v>
          </cell>
          <cell r="H148">
            <v>-906809.6</v>
          </cell>
          <cell r="I148">
            <v>-906809.6</v>
          </cell>
          <cell r="J148">
            <v>-898619.6</v>
          </cell>
          <cell r="K148">
            <v>-906809.6</v>
          </cell>
          <cell r="L148">
            <v>-898619.6</v>
          </cell>
          <cell r="M148">
            <v>-906809.6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-505000.03</v>
          </cell>
          <cell r="T148">
            <v>-505000.03</v>
          </cell>
          <cell r="U148">
            <v>-505000.03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</row>
        <row r="149">
          <cell r="A149">
            <v>5174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</row>
        <row r="150">
          <cell r="A150">
            <v>5175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-116.67</v>
          </cell>
          <cell r="K150">
            <v>-116.67</v>
          </cell>
          <cell r="L150">
            <v>-116.67</v>
          </cell>
          <cell r="M150">
            <v>-116.67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-220750</v>
          </cell>
          <cell r="T150">
            <v>-220750</v>
          </cell>
          <cell r="U150">
            <v>-220750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</row>
        <row r="151">
          <cell r="A151">
            <v>5176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-187071.5</v>
          </cell>
          <cell r="AA151">
            <v>-187071.5</v>
          </cell>
          <cell r="AB151">
            <v>-187071.5</v>
          </cell>
          <cell r="AC151">
            <v>-187071.5</v>
          </cell>
          <cell r="AD151">
            <v>-187071.5</v>
          </cell>
          <cell r="AE151">
            <v>-187071.5</v>
          </cell>
          <cell r="AF151">
            <v>-187071.5</v>
          </cell>
          <cell r="AG151">
            <v>-187071.5</v>
          </cell>
          <cell r="AH151">
            <v>-187071.5</v>
          </cell>
          <cell r="AI151">
            <v>-187071.5</v>
          </cell>
          <cell r="AJ151">
            <v>-187071.5</v>
          </cell>
          <cell r="AK151">
            <v>-187071.5</v>
          </cell>
          <cell r="AL151">
            <v>-326133.5</v>
          </cell>
          <cell r="AM151">
            <v>-326133.5</v>
          </cell>
          <cell r="AN151">
            <v>-326133.5</v>
          </cell>
          <cell r="AO151">
            <v>-326133.5</v>
          </cell>
          <cell r="AP151">
            <v>-326133.5</v>
          </cell>
          <cell r="AQ151">
            <v>-326133.5</v>
          </cell>
          <cell r="AR151">
            <v>-326133.5</v>
          </cell>
          <cell r="AS151">
            <v>-326133.5</v>
          </cell>
          <cell r="AT151">
            <v>-326133.5</v>
          </cell>
          <cell r="AU151">
            <v>-342440.17499999999</v>
          </cell>
          <cell r="AV151">
            <v>-342440.17499999999</v>
          </cell>
          <cell r="AW151">
            <v>-342440.17499999999</v>
          </cell>
          <cell r="AX151">
            <v>-173827.5</v>
          </cell>
          <cell r="AY151">
            <v>-173827.5</v>
          </cell>
          <cell r="AZ151">
            <v>-173827.5</v>
          </cell>
          <cell r="BA151">
            <v>-173827.5</v>
          </cell>
          <cell r="BB151">
            <v>-173827.5</v>
          </cell>
          <cell r="BC151">
            <v>-173827.5</v>
          </cell>
          <cell r="BD151">
            <v>-173827.5</v>
          </cell>
          <cell r="BE151">
            <v>-173827.5</v>
          </cell>
          <cell r="BF151">
            <v>-173827.5</v>
          </cell>
          <cell r="BG151">
            <v>-173827.5</v>
          </cell>
          <cell r="BH151">
            <v>-173827.5</v>
          </cell>
          <cell r="BI151">
            <v>-173827.5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-475279.15050000005</v>
          </cell>
          <cell r="DG151">
            <v>-475279.15050000005</v>
          </cell>
          <cell r="DH151">
            <v>-475279.15050000005</v>
          </cell>
          <cell r="DI151">
            <v>-475279.15050000005</v>
          </cell>
          <cell r="DJ151">
            <v>-475279.15050000005</v>
          </cell>
          <cell r="DK151">
            <v>-475279.15050000005</v>
          </cell>
          <cell r="DL151">
            <v>-475279.15050000005</v>
          </cell>
          <cell r="DM151">
            <v>-475279.15050000005</v>
          </cell>
          <cell r="DN151">
            <v>-475279.15050000005</v>
          </cell>
          <cell r="DO151">
            <v>-499043.10802500002</v>
          </cell>
          <cell r="DP151">
            <v>-499043.10802500002</v>
          </cell>
          <cell r="DQ151">
            <v>-499043.10802500002</v>
          </cell>
        </row>
        <row r="152">
          <cell r="A152">
            <v>5177</v>
          </cell>
          <cell r="B152">
            <v>-514482.98</v>
          </cell>
          <cell r="C152">
            <v>-514482.5</v>
          </cell>
          <cell r="D152">
            <v>-514517.75</v>
          </cell>
          <cell r="E152">
            <v>-514492.23</v>
          </cell>
          <cell r="F152">
            <v>-514493.19</v>
          </cell>
          <cell r="G152">
            <v>-7436.3</v>
          </cell>
          <cell r="H152">
            <v>-84957.94</v>
          </cell>
          <cell r="I152">
            <v>-83534.740000000005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</row>
        <row r="153">
          <cell r="A153">
            <v>5178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-390000</v>
          </cell>
          <cell r="L153">
            <v>0</v>
          </cell>
          <cell r="M153">
            <v>0</v>
          </cell>
          <cell r="N153">
            <v>-906809.2</v>
          </cell>
          <cell r="O153">
            <v>-882239.2</v>
          </cell>
          <cell r="P153">
            <v>-906809.2</v>
          </cell>
          <cell r="Q153">
            <v>-898619.2</v>
          </cell>
          <cell r="R153">
            <v>-906809.2</v>
          </cell>
          <cell r="S153">
            <v>-898619.2</v>
          </cell>
          <cell r="T153">
            <v>-906809.2</v>
          </cell>
          <cell r="U153">
            <v>-906809.2</v>
          </cell>
          <cell r="V153">
            <v>-898619.2</v>
          </cell>
          <cell r="W153">
            <v>-906809.2</v>
          </cell>
          <cell r="X153">
            <v>-898619.2</v>
          </cell>
          <cell r="Y153">
            <v>-906809.2</v>
          </cell>
          <cell r="Z153">
            <v>-906809.2</v>
          </cell>
          <cell r="AA153">
            <v>-882239.2</v>
          </cell>
          <cell r="AB153">
            <v>-906809.2</v>
          </cell>
          <cell r="AC153">
            <v>-898619.2</v>
          </cell>
          <cell r="AD153">
            <v>-906809.2</v>
          </cell>
          <cell r="AE153">
            <v>-898619.2</v>
          </cell>
          <cell r="AF153">
            <v>-906809.2</v>
          </cell>
          <cell r="AG153">
            <v>-906809.2</v>
          </cell>
          <cell r="AH153">
            <v>-898619.2</v>
          </cell>
          <cell r="AI153">
            <v>-906809.2</v>
          </cell>
          <cell r="AJ153">
            <v>-898619.2</v>
          </cell>
          <cell r="AK153">
            <v>-906809.2</v>
          </cell>
          <cell r="AL153">
            <v>-906809.2</v>
          </cell>
          <cell r="AM153">
            <v>-882239.2</v>
          </cell>
          <cell r="AN153">
            <v>-906809.2</v>
          </cell>
          <cell r="AO153">
            <v>-898619.2</v>
          </cell>
          <cell r="AP153">
            <v>-906809.2</v>
          </cell>
          <cell r="AQ153">
            <v>-898619.2</v>
          </cell>
          <cell r="AR153">
            <v>-906809.2</v>
          </cell>
          <cell r="AS153">
            <v>-906809.2</v>
          </cell>
          <cell r="AT153">
            <v>-898619.2</v>
          </cell>
          <cell r="AU153">
            <v>-906809.2</v>
          </cell>
          <cell r="AV153">
            <v>-880288.89207292767</v>
          </cell>
          <cell r="AW153">
            <v>-888478.89207292767</v>
          </cell>
          <cell r="AX153">
            <v>-888478.89207292767</v>
          </cell>
          <cell r="AY153">
            <v>-872098.89207292767</v>
          </cell>
          <cell r="AZ153">
            <v>-888478.89207292767</v>
          </cell>
          <cell r="BA153">
            <v>-880288.89207292767</v>
          </cell>
          <cell r="BB153">
            <v>-888478.89207292767</v>
          </cell>
          <cell r="BC153">
            <v>-880288.89207292767</v>
          </cell>
          <cell r="BD153">
            <v>-888478.89207292767</v>
          </cell>
          <cell r="BE153">
            <v>-888478.89207292767</v>
          </cell>
          <cell r="BF153">
            <v>-880288.89207292767</v>
          </cell>
          <cell r="BG153">
            <v>-888478.89207292767</v>
          </cell>
          <cell r="BH153">
            <v>-880288.89207292767</v>
          </cell>
          <cell r="BI153">
            <v>-888478.89207292767</v>
          </cell>
          <cell r="BJ153">
            <v>-888478.89207292767</v>
          </cell>
          <cell r="BK153">
            <v>-863908.89207292767</v>
          </cell>
          <cell r="BL153">
            <v>-888478.89207292767</v>
          </cell>
          <cell r="BM153">
            <v>-880288.89207292767</v>
          </cell>
          <cell r="BN153">
            <v>-888478.89207292767</v>
          </cell>
          <cell r="BO153">
            <v>-880288.89207292767</v>
          </cell>
          <cell r="BP153">
            <v>-888478.89207292767</v>
          </cell>
          <cell r="BQ153">
            <v>-888478.89207292767</v>
          </cell>
          <cell r="BR153">
            <v>-880288.89207292767</v>
          </cell>
          <cell r="BS153">
            <v>-888478.89207292767</v>
          </cell>
          <cell r="BT153">
            <v>-880288.89207292767</v>
          </cell>
          <cell r="BU153">
            <v>-888478.89207292767</v>
          </cell>
          <cell r="BV153">
            <v>-888478.89207292767</v>
          </cell>
          <cell r="BW153">
            <v>-863908.89207292767</v>
          </cell>
          <cell r="BX153">
            <v>-888478.89207292767</v>
          </cell>
          <cell r="BY153">
            <v>-880288.89207292767</v>
          </cell>
          <cell r="BZ153">
            <v>-888478.89207292767</v>
          </cell>
          <cell r="CA153">
            <v>-880288.89207292767</v>
          </cell>
          <cell r="CB153">
            <v>-888478.89207292767</v>
          </cell>
          <cell r="CC153">
            <v>-888478.89207292767</v>
          </cell>
          <cell r="CD153">
            <v>-880288.89207292767</v>
          </cell>
          <cell r="CE153">
            <v>-888478.89207292767</v>
          </cell>
          <cell r="CF153">
            <v>-880288.89207292767</v>
          </cell>
          <cell r="CG153">
            <v>-888478.89207292767</v>
          </cell>
          <cell r="CH153">
            <v>-888478.89207292767</v>
          </cell>
          <cell r="CI153">
            <v>-863908.89207292767</v>
          </cell>
          <cell r="CJ153">
            <v>-888478.89207292767</v>
          </cell>
          <cell r="CK153">
            <v>-880288.89207292767</v>
          </cell>
          <cell r="CL153">
            <v>-888478.89207292767</v>
          </cell>
          <cell r="CM153">
            <v>-880288.89207292767</v>
          </cell>
          <cell r="CN153">
            <v>-888478.89207292767</v>
          </cell>
          <cell r="CO153">
            <v>-888478.89207292767</v>
          </cell>
          <cell r="CP153">
            <v>-880288.89207292767</v>
          </cell>
          <cell r="CQ153">
            <v>-888478.89207292767</v>
          </cell>
          <cell r="CR153">
            <v>-880288.89207292767</v>
          </cell>
          <cell r="CS153">
            <v>-888478.89207292767</v>
          </cell>
          <cell r="CT153">
            <v>-888478.89207292767</v>
          </cell>
          <cell r="CU153">
            <v>-872098.89207292767</v>
          </cell>
          <cell r="CV153">
            <v>-888478.89207292767</v>
          </cell>
          <cell r="CW153">
            <v>-880288.89207292767</v>
          </cell>
          <cell r="CX153">
            <v>-888478.89207292767</v>
          </cell>
          <cell r="CY153">
            <v>-880288.89207292767</v>
          </cell>
          <cell r="CZ153">
            <v>-888478.89207292767</v>
          </cell>
          <cell r="DA153">
            <v>-888478.89207292767</v>
          </cell>
          <cell r="DB153">
            <v>-880288.89207292767</v>
          </cell>
          <cell r="DC153">
            <v>-888478.89207292767</v>
          </cell>
          <cell r="DD153">
            <v>-880288.89207292767</v>
          </cell>
          <cell r="DE153">
            <v>-888478.89207292767</v>
          </cell>
          <cell r="DF153">
            <v>-888478.89207292767</v>
          </cell>
          <cell r="DG153">
            <v>-863908.89207292767</v>
          </cell>
          <cell r="DH153">
            <v>-888478.89207292767</v>
          </cell>
          <cell r="DI153">
            <v>-880288.89207292767</v>
          </cell>
          <cell r="DJ153">
            <v>-888478.89207292767</v>
          </cell>
          <cell r="DK153">
            <v>-880288.89207292767</v>
          </cell>
          <cell r="DL153">
            <v>-888478.89207292767</v>
          </cell>
          <cell r="DM153">
            <v>-888478.89207292767</v>
          </cell>
          <cell r="DN153">
            <v>-880288.89207292767</v>
          </cell>
          <cell r="DO153">
            <v>-888478.89207292767</v>
          </cell>
          <cell r="DP153">
            <v>-880288.89207292767</v>
          </cell>
          <cell r="DQ153">
            <v>-888478.89207292767</v>
          </cell>
        </row>
        <row r="154">
          <cell r="A154">
            <v>5208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-1013997.6</v>
          </cell>
          <cell r="L154">
            <v>-981288</v>
          </cell>
          <cell r="M154">
            <v>-1013997.6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-3354445.0252799997</v>
          </cell>
          <cell r="BD154">
            <v>-3354445.0252799997</v>
          </cell>
          <cell r="BE154">
            <v>-3354445.0252799997</v>
          </cell>
          <cell r="BF154">
            <v>-3354445.0252799997</v>
          </cell>
          <cell r="BG154">
            <v>-3354445.0252799997</v>
          </cell>
          <cell r="BH154">
            <v>-3354445.0252799997</v>
          </cell>
          <cell r="BI154">
            <v>-3354445.0252799997</v>
          </cell>
          <cell r="BJ154">
            <v>-3354445.0252799997</v>
          </cell>
          <cell r="BK154">
            <v>-3354445.0252799997</v>
          </cell>
          <cell r="BL154">
            <v>-3354445.0252799997</v>
          </cell>
          <cell r="BM154">
            <v>-3354445.0252799997</v>
          </cell>
          <cell r="BN154">
            <v>-3354445.0252799997</v>
          </cell>
          <cell r="BO154">
            <v>-3354445.0252799997</v>
          </cell>
          <cell r="BP154">
            <v>-3354445.0252799997</v>
          </cell>
          <cell r="BQ154">
            <v>-3354445.0252799997</v>
          </cell>
          <cell r="BR154">
            <v>-3354445.0252799997</v>
          </cell>
          <cell r="BS154">
            <v>-3354445.0252799997</v>
          </cell>
          <cell r="BT154">
            <v>-3354445.0252799997</v>
          </cell>
          <cell r="BU154">
            <v>-3354445.0252799997</v>
          </cell>
          <cell r="BV154">
            <v>-3354445.0252799997</v>
          </cell>
          <cell r="BW154">
            <v>-3354445.0252799997</v>
          </cell>
          <cell r="BX154">
            <v>-3354445.0252799997</v>
          </cell>
          <cell r="BY154">
            <v>-3354445.0252799997</v>
          </cell>
          <cell r="BZ154">
            <v>-3354445.0252799997</v>
          </cell>
          <cell r="CA154">
            <v>-3354445.0252799997</v>
          </cell>
          <cell r="CB154">
            <v>-3354445.0252799997</v>
          </cell>
          <cell r="CC154">
            <v>-3354445.0252799997</v>
          </cell>
          <cell r="CD154">
            <v>-3354445.0252799997</v>
          </cell>
          <cell r="CE154">
            <v>-3354445.0252799997</v>
          </cell>
          <cell r="CF154">
            <v>-3354445.0252799997</v>
          </cell>
          <cell r="CG154">
            <v>-3354445.0252799997</v>
          </cell>
          <cell r="CH154">
            <v>-3354445.0252799997</v>
          </cell>
          <cell r="CI154">
            <v>-3354445.0252799997</v>
          </cell>
          <cell r="CJ154">
            <v>-3354445.0252799997</v>
          </cell>
          <cell r="CK154">
            <v>-3354445.0252799997</v>
          </cell>
          <cell r="CL154">
            <v>-3354445.0252799997</v>
          </cell>
          <cell r="CM154">
            <v>-3354445.0252799997</v>
          </cell>
          <cell r="CN154">
            <v>-3354445.0252799997</v>
          </cell>
          <cell r="CO154">
            <v>-3354445.0252799997</v>
          </cell>
          <cell r="CP154">
            <v>-3354445.0252799997</v>
          </cell>
          <cell r="CQ154">
            <v>-3354445.0252799997</v>
          </cell>
          <cell r="CR154">
            <v>-3354445.0252799997</v>
          </cell>
          <cell r="CS154">
            <v>-3354445.0252799997</v>
          </cell>
          <cell r="CT154">
            <v>-3354445.0252799997</v>
          </cell>
          <cell r="CU154">
            <v>-3354445.0252799997</v>
          </cell>
          <cell r="CV154">
            <v>-3354445.0252799997</v>
          </cell>
          <cell r="CW154">
            <v>-3354445.0252799997</v>
          </cell>
          <cell r="CX154">
            <v>-3354445.0252799997</v>
          </cell>
          <cell r="CY154">
            <v>-3354445.0252799997</v>
          </cell>
          <cell r="CZ154">
            <v>-3354445.0252799997</v>
          </cell>
          <cell r="DA154">
            <v>-3354445.0252799997</v>
          </cell>
          <cell r="DB154">
            <v>-3354445.0252799997</v>
          </cell>
          <cell r="DC154">
            <v>-3354445.0252799997</v>
          </cell>
          <cell r="DD154">
            <v>-3354445.0252799997</v>
          </cell>
          <cell r="DE154">
            <v>-3354445.0252799997</v>
          </cell>
          <cell r="DF154">
            <v>-3354445.0252799997</v>
          </cell>
          <cell r="DG154">
            <v>-3354445.0252799997</v>
          </cell>
          <cell r="DH154">
            <v>-3354445.0252799997</v>
          </cell>
          <cell r="DI154">
            <v>-3354445.0252799997</v>
          </cell>
          <cell r="DJ154">
            <v>-3354445.0252799997</v>
          </cell>
          <cell r="DK154">
            <v>-3354445.0252799997</v>
          </cell>
          <cell r="DL154">
            <v>-3354445.0252799997</v>
          </cell>
          <cell r="DM154">
            <v>-3354445.0252799997</v>
          </cell>
          <cell r="DN154">
            <v>-3354445.0252799997</v>
          </cell>
          <cell r="DO154">
            <v>-3354445.0252799997</v>
          </cell>
          <cell r="DP154">
            <v>-3354445.0252799997</v>
          </cell>
          <cell r="DQ154">
            <v>-3354445.0252799997</v>
          </cell>
        </row>
        <row r="155">
          <cell r="A155">
            <v>5226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-116.67</v>
          </cell>
          <cell r="O155">
            <v>-116.67</v>
          </cell>
          <cell r="P155">
            <v>-116.67</v>
          </cell>
          <cell r="Q155">
            <v>-116.67</v>
          </cell>
          <cell r="R155">
            <v>-116.67</v>
          </cell>
          <cell r="S155">
            <v>-116.67</v>
          </cell>
          <cell r="T155">
            <v>-116.67</v>
          </cell>
          <cell r="U155">
            <v>-116.67</v>
          </cell>
          <cell r="V155">
            <v>-116.67</v>
          </cell>
          <cell r="W155">
            <v>-116.67</v>
          </cell>
          <cell r="X155">
            <v>-116.67</v>
          </cell>
          <cell r="Y155">
            <v>-116.67</v>
          </cell>
          <cell r="Z155">
            <v>-116.67</v>
          </cell>
          <cell r="AA155">
            <v>-116.67</v>
          </cell>
          <cell r="AB155">
            <v>-116.67</v>
          </cell>
          <cell r="AC155">
            <v>-116.67</v>
          </cell>
          <cell r="AD155">
            <v>-116.67</v>
          </cell>
          <cell r="AE155">
            <v>-116.67</v>
          </cell>
          <cell r="AF155">
            <v>-116.67</v>
          </cell>
          <cell r="AG155">
            <v>-116.67</v>
          </cell>
          <cell r="AH155">
            <v>-116.67</v>
          </cell>
          <cell r="AI155">
            <v>-116.67</v>
          </cell>
          <cell r="AJ155">
            <v>-116.67</v>
          </cell>
          <cell r="AK155">
            <v>-116.67</v>
          </cell>
          <cell r="AL155">
            <v>-116.67</v>
          </cell>
          <cell r="AM155">
            <v>-116.67</v>
          </cell>
          <cell r="AN155">
            <v>-116.67</v>
          </cell>
          <cell r="AO155">
            <v>-116.67</v>
          </cell>
          <cell r="AP155">
            <v>-116.67</v>
          </cell>
          <cell r="AQ155">
            <v>-116.67</v>
          </cell>
          <cell r="AR155">
            <v>-116.67</v>
          </cell>
          <cell r="AS155">
            <v>-116.67</v>
          </cell>
          <cell r="AT155">
            <v>-116.67</v>
          </cell>
          <cell r="AU155">
            <v>-116.67</v>
          </cell>
          <cell r="AV155">
            <v>-116.67</v>
          </cell>
          <cell r="AW155">
            <v>-116.67</v>
          </cell>
          <cell r="AX155">
            <v>-116.67</v>
          </cell>
          <cell r="AY155">
            <v>-116.67</v>
          </cell>
          <cell r="AZ155">
            <v>-116.67</v>
          </cell>
          <cell r="BA155">
            <v>-116.67</v>
          </cell>
          <cell r="BB155">
            <v>-116.67</v>
          </cell>
          <cell r="BC155">
            <v>-116.67</v>
          </cell>
          <cell r="BD155">
            <v>-116.67</v>
          </cell>
          <cell r="BE155">
            <v>-116.67</v>
          </cell>
          <cell r="BF155">
            <v>-116.67</v>
          </cell>
          <cell r="BG155">
            <v>-116.67</v>
          </cell>
          <cell r="BH155">
            <v>-116.67</v>
          </cell>
          <cell r="BI155">
            <v>-116.67</v>
          </cell>
          <cell r="BJ155">
            <v>-116.67</v>
          </cell>
          <cell r="BK155">
            <v>-116.67</v>
          </cell>
          <cell r="BL155">
            <v>-116.67</v>
          </cell>
          <cell r="BM155">
            <v>-116.67</v>
          </cell>
          <cell r="BN155">
            <v>-116.67</v>
          </cell>
          <cell r="BO155">
            <v>-116.67</v>
          </cell>
          <cell r="BP155">
            <v>-116.67</v>
          </cell>
          <cell r="BQ155">
            <v>-116.67</v>
          </cell>
          <cell r="BR155">
            <v>-116.67</v>
          </cell>
          <cell r="BS155">
            <v>-116.67</v>
          </cell>
          <cell r="BT155">
            <v>-116.67</v>
          </cell>
          <cell r="BU155">
            <v>-116.67</v>
          </cell>
          <cell r="BV155">
            <v>-116.67</v>
          </cell>
          <cell r="BW155">
            <v>-116.67</v>
          </cell>
          <cell r="BX155">
            <v>-116.67</v>
          </cell>
          <cell r="BY155">
            <v>-116.67</v>
          </cell>
          <cell r="BZ155">
            <v>-116.67</v>
          </cell>
          <cell r="CA155">
            <v>-116.67</v>
          </cell>
          <cell r="CB155">
            <v>-116.67</v>
          </cell>
          <cell r="CC155">
            <v>-116.67</v>
          </cell>
          <cell r="CD155">
            <v>-116.67</v>
          </cell>
          <cell r="CE155">
            <v>-116.67</v>
          </cell>
          <cell r="CF155">
            <v>-116.67</v>
          </cell>
          <cell r="CG155">
            <v>-116.67</v>
          </cell>
          <cell r="CH155">
            <v>-116.67</v>
          </cell>
          <cell r="CI155">
            <v>-116.67</v>
          </cell>
          <cell r="CJ155">
            <v>-116.67</v>
          </cell>
          <cell r="CK155">
            <v>-116.67</v>
          </cell>
          <cell r="CL155">
            <v>-116.67</v>
          </cell>
          <cell r="CM155">
            <v>-116.67</v>
          </cell>
          <cell r="CN155">
            <v>-116.67</v>
          </cell>
          <cell r="CO155">
            <v>-116.67</v>
          </cell>
          <cell r="CP155">
            <v>-116.67</v>
          </cell>
          <cell r="CQ155">
            <v>-116.67</v>
          </cell>
          <cell r="CR155">
            <v>-116.67</v>
          </cell>
          <cell r="CS155">
            <v>-116.67</v>
          </cell>
          <cell r="CT155">
            <v>-116.67</v>
          </cell>
          <cell r="CU155">
            <v>-116.67</v>
          </cell>
          <cell r="CV155">
            <v>-116.67</v>
          </cell>
          <cell r="CW155">
            <v>-116.67</v>
          </cell>
          <cell r="CX155">
            <v>-116.67</v>
          </cell>
          <cell r="CY155">
            <v>-116.67</v>
          </cell>
          <cell r="CZ155">
            <v>-116.67</v>
          </cell>
          <cell r="DA155">
            <v>-116.67</v>
          </cell>
          <cell r="DB155">
            <v>-116.67</v>
          </cell>
          <cell r="DC155">
            <v>-116.67</v>
          </cell>
          <cell r="DD155">
            <v>-116.67</v>
          </cell>
          <cell r="DE155">
            <v>-116.67</v>
          </cell>
          <cell r="DF155">
            <v>-116.67</v>
          </cell>
          <cell r="DG155">
            <v>-116.67</v>
          </cell>
          <cell r="DH155">
            <v>-116.67</v>
          </cell>
          <cell r="DI155">
            <v>-116.67</v>
          </cell>
          <cell r="DJ155">
            <v>-116.67</v>
          </cell>
          <cell r="DK155">
            <v>-116.67</v>
          </cell>
          <cell r="DL155">
            <v>-116.67</v>
          </cell>
          <cell r="DM155">
            <v>-116.67</v>
          </cell>
          <cell r="DN155">
            <v>-116.67</v>
          </cell>
          <cell r="DO155">
            <v>-116.67</v>
          </cell>
          <cell r="DP155">
            <v>-116.67</v>
          </cell>
          <cell r="DQ155">
            <v>-116.67</v>
          </cell>
        </row>
        <row r="156">
          <cell r="A156">
            <v>5379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42906.5</v>
          </cell>
          <cell r="K156">
            <v>85813</v>
          </cell>
          <cell r="L156">
            <v>85813</v>
          </cell>
          <cell r="M156">
            <v>85813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-618135.21874999988</v>
          </cell>
          <cell r="BJ156">
            <v>-633588.59921874991</v>
          </cell>
          <cell r="BK156">
            <v>-633588.59921874991</v>
          </cell>
          <cell r="BL156">
            <v>-633588.59921874991</v>
          </cell>
          <cell r="BM156">
            <v>-633588.59921874991</v>
          </cell>
          <cell r="BN156">
            <v>-633588.59921874991</v>
          </cell>
          <cell r="BO156">
            <v>-633588.59921874991</v>
          </cell>
          <cell r="BP156">
            <v>-633588.59921874991</v>
          </cell>
          <cell r="BQ156">
            <v>-633588.59921874991</v>
          </cell>
          <cell r="BR156">
            <v>-633588.59921874991</v>
          </cell>
          <cell r="BS156">
            <v>-633588.59921874991</v>
          </cell>
          <cell r="BT156">
            <v>-633588.59921874991</v>
          </cell>
          <cell r="BU156">
            <v>-633588.59921874991</v>
          </cell>
          <cell r="BV156">
            <v>-649428.31419921853</v>
          </cell>
          <cell r="BW156">
            <v>-649428.31419921853</v>
          </cell>
          <cell r="BX156">
            <v>-649428.31419921853</v>
          </cell>
          <cell r="BY156">
            <v>-649428.31419921853</v>
          </cell>
          <cell r="BZ156">
            <v>-649428.31419921853</v>
          </cell>
          <cell r="CA156">
            <v>-649428.31419921853</v>
          </cell>
          <cell r="CB156">
            <v>-649428.31419921853</v>
          </cell>
          <cell r="CC156">
            <v>-649428.31419921853</v>
          </cell>
          <cell r="CD156">
            <v>-649428.31419921853</v>
          </cell>
          <cell r="CE156">
            <v>-649428.31419921853</v>
          </cell>
          <cell r="CF156">
            <v>-649428.31419921853</v>
          </cell>
          <cell r="CG156">
            <v>-649428.31419921853</v>
          </cell>
          <cell r="CH156">
            <v>-665664.0220541989</v>
          </cell>
          <cell r="CI156">
            <v>-665664.0220541989</v>
          </cell>
          <cell r="CJ156">
            <v>-665664.0220541989</v>
          </cell>
          <cell r="CK156">
            <v>-665664.0220541989</v>
          </cell>
          <cell r="CL156">
            <v>-665664.0220541989</v>
          </cell>
          <cell r="CM156">
            <v>-665664.0220541989</v>
          </cell>
          <cell r="CN156">
            <v>-665664.0220541989</v>
          </cell>
          <cell r="CO156">
            <v>-665664.0220541989</v>
          </cell>
          <cell r="CP156">
            <v>-665664.0220541989</v>
          </cell>
          <cell r="CQ156">
            <v>-665664.0220541989</v>
          </cell>
          <cell r="CR156">
            <v>-665664.0220541989</v>
          </cell>
          <cell r="CS156">
            <v>-665664.0220541989</v>
          </cell>
          <cell r="CT156">
            <v>-682305.62260555394</v>
          </cell>
          <cell r="CU156">
            <v>-682305.62260555394</v>
          </cell>
          <cell r="CV156">
            <v>-682305.62260555394</v>
          </cell>
          <cell r="CW156">
            <v>-682305.62260555394</v>
          </cell>
          <cell r="CX156">
            <v>-682305.62260555394</v>
          </cell>
          <cell r="CY156">
            <v>-682305.62260555394</v>
          </cell>
          <cell r="CZ156">
            <v>-682305.62260555394</v>
          </cell>
          <cell r="DA156">
            <v>-682305.62260555394</v>
          </cell>
          <cell r="DB156">
            <v>-682305.62260555394</v>
          </cell>
          <cell r="DC156">
            <v>-682305.62260555394</v>
          </cell>
          <cell r="DD156">
            <v>-682305.62260555394</v>
          </cell>
          <cell r="DE156">
            <v>-682305.62260555394</v>
          </cell>
          <cell r="DF156">
            <v>-699363.2631706926</v>
          </cell>
          <cell r="DG156">
            <v>-699363.2631706926</v>
          </cell>
          <cell r="DH156">
            <v>-699363.2631706926</v>
          </cell>
          <cell r="DI156">
            <v>-699363.2631706926</v>
          </cell>
          <cell r="DJ156">
            <v>-699363.2631706926</v>
          </cell>
          <cell r="DK156">
            <v>-699363.2631706926</v>
          </cell>
          <cell r="DL156">
            <v>-699363.2631706926</v>
          </cell>
          <cell r="DM156">
            <v>-699363.2631706926</v>
          </cell>
          <cell r="DN156">
            <v>-699363.2631706926</v>
          </cell>
          <cell r="DO156">
            <v>-699363.2631706926</v>
          </cell>
          <cell r="DP156">
            <v>-699363.2631706926</v>
          </cell>
          <cell r="DQ156">
            <v>-699363.2631706926</v>
          </cell>
        </row>
        <row r="157">
          <cell r="A157">
            <v>5177</v>
          </cell>
          <cell r="B157">
            <v>-500985</v>
          </cell>
          <cell r="C157">
            <v>-500985</v>
          </cell>
          <cell r="D157">
            <v>-500984.93</v>
          </cell>
          <cell r="E157">
            <v>-584601.75</v>
          </cell>
          <cell r="F157">
            <v>-166880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</row>
        <row r="158">
          <cell r="A158">
            <v>5178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-390000</v>
          </cell>
          <cell r="H158">
            <v>-390000</v>
          </cell>
          <cell r="I158">
            <v>-390000</v>
          </cell>
          <cell r="J158">
            <v>-390000</v>
          </cell>
          <cell r="K158">
            <v>-390000</v>
          </cell>
          <cell r="L158">
            <v>0</v>
          </cell>
          <cell r="M158">
            <v>0</v>
          </cell>
          <cell r="N158">
            <v>-390000</v>
          </cell>
          <cell r="O158">
            <v>-390000</v>
          </cell>
          <cell r="P158">
            <v>-390000</v>
          </cell>
          <cell r="Q158">
            <v>-390000</v>
          </cell>
          <cell r="R158">
            <v>-390000</v>
          </cell>
          <cell r="S158">
            <v>-390000</v>
          </cell>
          <cell r="T158">
            <v>-390000</v>
          </cell>
          <cell r="U158">
            <v>-390000</v>
          </cell>
          <cell r="V158">
            <v>-390000</v>
          </cell>
          <cell r="W158">
            <v>-390000</v>
          </cell>
          <cell r="X158">
            <v>-390000</v>
          </cell>
          <cell r="Y158">
            <v>-390000</v>
          </cell>
          <cell r="Z158">
            <v>-390000</v>
          </cell>
          <cell r="AA158">
            <v>-390000</v>
          </cell>
          <cell r="AB158">
            <v>-390000</v>
          </cell>
          <cell r="AC158">
            <v>-390000</v>
          </cell>
          <cell r="AD158">
            <v>-390000</v>
          </cell>
          <cell r="AE158">
            <v>-390000</v>
          </cell>
          <cell r="AF158">
            <v>-390000</v>
          </cell>
          <cell r="AG158">
            <v>-390000</v>
          </cell>
          <cell r="AH158">
            <v>-390000</v>
          </cell>
          <cell r="AI158">
            <v>-390000</v>
          </cell>
          <cell r="AJ158">
            <v>-390000</v>
          </cell>
          <cell r="AK158">
            <v>-390000</v>
          </cell>
          <cell r="AL158">
            <v>-390000</v>
          </cell>
          <cell r="AM158">
            <v>-390000</v>
          </cell>
          <cell r="AN158">
            <v>-390000</v>
          </cell>
          <cell r="AO158">
            <v>-390000</v>
          </cell>
          <cell r="AP158">
            <v>-390000</v>
          </cell>
          <cell r="AQ158">
            <v>-390000</v>
          </cell>
          <cell r="AR158">
            <v>-390000</v>
          </cell>
          <cell r="AS158">
            <v>-390000</v>
          </cell>
          <cell r="AT158">
            <v>-390000</v>
          </cell>
          <cell r="AU158">
            <v>-390000</v>
          </cell>
          <cell r="AV158">
            <v>-390000</v>
          </cell>
          <cell r="AW158">
            <v>-390000</v>
          </cell>
          <cell r="AX158">
            <v>-390000</v>
          </cell>
          <cell r="AY158">
            <v>-390000</v>
          </cell>
          <cell r="AZ158">
            <v>-390000</v>
          </cell>
          <cell r="BA158">
            <v>-390000</v>
          </cell>
          <cell r="BB158">
            <v>-390000</v>
          </cell>
          <cell r="BC158">
            <v>-390000</v>
          </cell>
          <cell r="BD158">
            <v>-390000</v>
          </cell>
          <cell r="BE158">
            <v>-390000</v>
          </cell>
          <cell r="BF158">
            <v>-390000</v>
          </cell>
          <cell r="BG158">
            <v>-390000</v>
          </cell>
          <cell r="BH158">
            <v>-390000</v>
          </cell>
          <cell r="BI158">
            <v>-390000</v>
          </cell>
          <cell r="BJ158">
            <v>-390000</v>
          </cell>
          <cell r="BK158">
            <v>-390000</v>
          </cell>
          <cell r="BL158">
            <v>-390000</v>
          </cell>
          <cell r="BM158">
            <v>-390000</v>
          </cell>
          <cell r="BN158">
            <v>-390000</v>
          </cell>
          <cell r="BO158">
            <v>-390000</v>
          </cell>
          <cell r="BP158">
            <v>-390000</v>
          </cell>
          <cell r="BQ158">
            <v>-390000</v>
          </cell>
          <cell r="BR158">
            <v>-390000</v>
          </cell>
          <cell r="BS158">
            <v>-390000</v>
          </cell>
          <cell r="BT158">
            <v>-390000</v>
          </cell>
          <cell r="BU158">
            <v>-390000</v>
          </cell>
          <cell r="BV158">
            <v>-390000</v>
          </cell>
          <cell r="BW158">
            <v>-390000</v>
          </cell>
          <cell r="BX158">
            <v>-390000</v>
          </cell>
          <cell r="BY158">
            <v>-390000</v>
          </cell>
          <cell r="BZ158">
            <v>-390000</v>
          </cell>
          <cell r="CA158">
            <v>-390000</v>
          </cell>
          <cell r="CB158">
            <v>-390000</v>
          </cell>
          <cell r="CC158">
            <v>-390000</v>
          </cell>
          <cell r="CD158">
            <v>-390000</v>
          </cell>
          <cell r="CE158">
            <v>-390000</v>
          </cell>
          <cell r="CF158">
            <v>-390000</v>
          </cell>
          <cell r="CG158">
            <v>-390000</v>
          </cell>
          <cell r="CH158">
            <v>-390000</v>
          </cell>
          <cell r="CI158">
            <v>-390000</v>
          </cell>
          <cell r="CJ158">
            <v>-390000</v>
          </cell>
          <cell r="CK158">
            <v>-390000</v>
          </cell>
          <cell r="CL158">
            <v>-390000</v>
          </cell>
          <cell r="CM158">
            <v>-390000</v>
          </cell>
          <cell r="CN158">
            <v>-390000</v>
          </cell>
          <cell r="CO158">
            <v>-390000</v>
          </cell>
          <cell r="CP158">
            <v>-390000</v>
          </cell>
          <cell r="CQ158">
            <v>-390000</v>
          </cell>
          <cell r="CR158">
            <v>-390000</v>
          </cell>
          <cell r="CS158">
            <v>-390000</v>
          </cell>
          <cell r="CT158">
            <v>-390000</v>
          </cell>
          <cell r="CU158">
            <v>-390000</v>
          </cell>
          <cell r="CV158">
            <v>-390000</v>
          </cell>
          <cell r="CW158">
            <v>-390000</v>
          </cell>
          <cell r="CX158">
            <v>-390000</v>
          </cell>
          <cell r="CY158">
            <v>-390000</v>
          </cell>
          <cell r="CZ158">
            <v>-390000</v>
          </cell>
          <cell r="DA158">
            <v>-390000</v>
          </cell>
          <cell r="DB158">
            <v>-390000</v>
          </cell>
          <cell r="DC158">
            <v>-390000</v>
          </cell>
          <cell r="DD158">
            <v>-390000</v>
          </cell>
          <cell r="DE158">
            <v>-390000</v>
          </cell>
          <cell r="DF158">
            <v>-390000</v>
          </cell>
          <cell r="DG158">
            <v>-390000</v>
          </cell>
          <cell r="DH158">
            <v>-390000</v>
          </cell>
          <cell r="DI158">
            <v>-390000</v>
          </cell>
          <cell r="DJ158">
            <v>-390000</v>
          </cell>
          <cell r="DK158">
            <v>-390000</v>
          </cell>
          <cell r="DL158">
            <v>-390000</v>
          </cell>
          <cell r="DM158">
            <v>-390000</v>
          </cell>
          <cell r="DN158">
            <v>-390000</v>
          </cell>
          <cell r="DO158">
            <v>-390000</v>
          </cell>
          <cell r="DP158">
            <v>-390000</v>
          </cell>
          <cell r="DQ158">
            <v>-390000</v>
          </cell>
        </row>
        <row r="159">
          <cell r="A159">
            <v>5207</v>
          </cell>
          <cell r="B159">
            <v>0</v>
          </cell>
          <cell r="C159">
            <v>0</v>
          </cell>
          <cell r="D159">
            <v>-1758483.1204295817</v>
          </cell>
          <cell r="E159">
            <v>-1744531.3966530059</v>
          </cell>
          <cell r="F159">
            <v>-1703448.950057802</v>
          </cell>
          <cell r="G159">
            <v>-1692297.0088958947</v>
          </cell>
          <cell r="H159">
            <v>-1643321.1820677177</v>
          </cell>
          <cell r="I159">
            <v>-1643321.1820677177</v>
          </cell>
          <cell r="J159">
            <v>-1665318.6285031892</v>
          </cell>
          <cell r="K159">
            <v>-1739704.5561581929</v>
          </cell>
          <cell r="L159">
            <v>-1784006.9782973451</v>
          </cell>
          <cell r="M159">
            <v>-1799260.2245163077</v>
          </cell>
        </row>
        <row r="160">
          <cell r="A160">
            <v>5226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-31971.428571428572</v>
          </cell>
          <cell r="H160">
            <v>-31971.428571428572</v>
          </cell>
          <cell r="I160">
            <v>-31971.428571428572</v>
          </cell>
          <cell r="J160">
            <v>-15985.714285714286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-32770.714285714283</v>
          </cell>
          <cell r="T160">
            <v>-32770.714285714283</v>
          </cell>
          <cell r="U160">
            <v>-32770.714285714283</v>
          </cell>
          <cell r="V160">
            <v>-16385.357142857141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-33589.982142857138</v>
          </cell>
          <cell r="AF160">
            <v>-33589.982142857138</v>
          </cell>
          <cell r="AG160">
            <v>-33589.982142857138</v>
          </cell>
          <cell r="AH160">
            <v>-16794.991071428569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-34429.731696428564</v>
          </cell>
          <cell r="AR160">
            <v>-34429.731696428564</v>
          </cell>
          <cell r="AS160">
            <v>-34429.731696428564</v>
          </cell>
          <cell r="AT160">
            <v>-17214.865848214282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-35290.474988839276</v>
          </cell>
          <cell r="BD160">
            <v>-35290.474988839276</v>
          </cell>
          <cell r="BE160">
            <v>-35290.474988839276</v>
          </cell>
          <cell r="BF160">
            <v>-17645.237494419638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-36172.736863560254</v>
          </cell>
          <cell r="BP160">
            <v>-36172.736863560254</v>
          </cell>
          <cell r="BQ160">
            <v>-36172.736863560254</v>
          </cell>
          <cell r="BR160">
            <v>-18086.368431780127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-37077.055285149254</v>
          </cell>
          <cell r="CB160">
            <v>-37077.055285149254</v>
          </cell>
          <cell r="CC160">
            <v>-37077.055285149254</v>
          </cell>
          <cell r="CD160">
            <v>-18538.527642574627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-38003.981667277985</v>
          </cell>
          <cell r="CN160">
            <v>-38003.981667277985</v>
          </cell>
          <cell r="CO160">
            <v>-38003.981667277985</v>
          </cell>
          <cell r="CP160">
            <v>-19001.990833638993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-38954.081208959935</v>
          </cell>
          <cell r="CZ160">
            <v>-38954.081208959935</v>
          </cell>
          <cell r="DA160">
            <v>-38954.081208959935</v>
          </cell>
          <cell r="DB160">
            <v>-19477.040604479967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-39927.933239183927</v>
          </cell>
          <cell r="DL160">
            <v>-39927.933239183927</v>
          </cell>
          <cell r="DM160">
            <v>-39927.933239183927</v>
          </cell>
          <cell r="DN160">
            <v>-19963.966619591964</v>
          </cell>
          <cell r="DO160">
            <v>0</v>
          </cell>
          <cell r="DP160">
            <v>0</v>
          </cell>
          <cell r="DQ160">
            <v>0</v>
          </cell>
        </row>
        <row r="163">
          <cell r="I163">
            <v>-21434674.451071605</v>
          </cell>
          <cell r="J163">
            <v>-20118414.532935474</v>
          </cell>
          <cell r="K163">
            <v>-18041628.70556489</v>
          </cell>
          <cell r="L163">
            <v>-18302893.977572367</v>
          </cell>
          <cell r="M163">
            <v>-18937500.328517381</v>
          </cell>
        </row>
        <row r="164">
          <cell r="I164">
            <v>-145406031.35462803</v>
          </cell>
          <cell r="J164">
            <v>-20118414.532935474</v>
          </cell>
          <cell r="K164">
            <v>-11872752.676119616</v>
          </cell>
          <cell r="L164">
            <v>-18485237.5887325</v>
          </cell>
          <cell r="M164">
            <v>-19154073.279528879</v>
          </cell>
        </row>
        <row r="165">
          <cell r="I165">
            <v>123971356.90355642</v>
          </cell>
          <cell r="J165">
            <v>0</v>
          </cell>
          <cell r="K165">
            <v>-6168876.0294452738</v>
          </cell>
          <cell r="L165">
            <v>182343.61116013303</v>
          </cell>
          <cell r="M165">
            <v>216572.95101149753</v>
          </cell>
        </row>
      </sheetData>
      <sheetData sheetId="5" refreshError="1">
        <row r="4">
          <cell r="B4">
            <v>39448</v>
          </cell>
          <cell r="C4">
            <v>39479</v>
          </cell>
          <cell r="D4">
            <v>39508</v>
          </cell>
          <cell r="E4">
            <v>39539</v>
          </cell>
          <cell r="F4">
            <v>39569</v>
          </cell>
          <cell r="G4">
            <v>39600</v>
          </cell>
          <cell r="H4">
            <v>39630</v>
          </cell>
          <cell r="I4">
            <v>39661</v>
          </cell>
          <cell r="J4">
            <v>39692</v>
          </cell>
          <cell r="K4">
            <v>39722</v>
          </cell>
          <cell r="L4">
            <v>39753</v>
          </cell>
          <cell r="M4">
            <v>39783</v>
          </cell>
          <cell r="N4">
            <v>39814</v>
          </cell>
          <cell r="O4">
            <v>39845</v>
          </cell>
          <cell r="P4">
            <v>39873</v>
          </cell>
          <cell r="Q4">
            <v>39904</v>
          </cell>
          <cell r="R4">
            <v>39934</v>
          </cell>
          <cell r="S4">
            <v>39965</v>
          </cell>
          <cell r="T4">
            <v>39995</v>
          </cell>
          <cell r="U4">
            <v>40026</v>
          </cell>
          <cell r="V4">
            <v>40057</v>
          </cell>
          <cell r="W4">
            <v>40087</v>
          </cell>
          <cell r="X4">
            <v>40118</v>
          </cell>
          <cell r="Y4">
            <v>40148</v>
          </cell>
          <cell r="Z4">
            <v>40179</v>
          </cell>
          <cell r="AA4">
            <v>40210</v>
          </cell>
          <cell r="AB4">
            <v>40238</v>
          </cell>
          <cell r="AC4">
            <v>40269</v>
          </cell>
          <cell r="AD4">
            <v>40299</v>
          </cell>
          <cell r="AE4">
            <v>40330</v>
          </cell>
          <cell r="AF4">
            <v>40360</v>
          </cell>
          <cell r="AG4">
            <v>40391</v>
          </cell>
          <cell r="AH4">
            <v>40422</v>
          </cell>
          <cell r="AI4">
            <v>40452</v>
          </cell>
          <cell r="AJ4">
            <v>40483</v>
          </cell>
          <cell r="AK4">
            <v>40513</v>
          </cell>
          <cell r="AL4">
            <v>40544</v>
          </cell>
          <cell r="AM4">
            <v>40575</v>
          </cell>
          <cell r="AN4">
            <v>40603</v>
          </cell>
          <cell r="AO4">
            <v>40634</v>
          </cell>
          <cell r="AP4">
            <v>40664</v>
          </cell>
          <cell r="AQ4">
            <v>40695</v>
          </cell>
          <cell r="AR4">
            <v>40725</v>
          </cell>
          <cell r="AS4">
            <v>40756</v>
          </cell>
          <cell r="AT4">
            <v>40787</v>
          </cell>
          <cell r="AU4">
            <v>40817</v>
          </cell>
          <cell r="AV4">
            <v>40848</v>
          </cell>
          <cell r="AW4">
            <v>40878</v>
          </cell>
          <cell r="AX4">
            <v>40909</v>
          </cell>
          <cell r="AY4">
            <v>40940</v>
          </cell>
          <cell r="AZ4">
            <v>40969</v>
          </cell>
          <cell r="BA4">
            <v>41000</v>
          </cell>
          <cell r="BB4">
            <v>41030</v>
          </cell>
          <cell r="BC4">
            <v>41061</v>
          </cell>
          <cell r="BD4">
            <v>41091</v>
          </cell>
          <cell r="BE4">
            <v>41122</v>
          </cell>
          <cell r="BF4">
            <v>41153</v>
          </cell>
          <cell r="BG4">
            <v>41183</v>
          </cell>
          <cell r="BH4">
            <v>41214</v>
          </cell>
          <cell r="BI4">
            <v>41244</v>
          </cell>
          <cell r="BJ4">
            <v>41275</v>
          </cell>
          <cell r="BK4">
            <v>41306</v>
          </cell>
          <cell r="BL4">
            <v>41334</v>
          </cell>
          <cell r="BM4">
            <v>41365</v>
          </cell>
          <cell r="BN4">
            <v>41395</v>
          </cell>
          <cell r="BO4">
            <v>41426</v>
          </cell>
          <cell r="BP4">
            <v>41456</v>
          </cell>
          <cell r="BQ4">
            <v>41487</v>
          </cell>
          <cell r="BR4">
            <v>41518</v>
          </cell>
          <cell r="BS4">
            <v>41548</v>
          </cell>
          <cell r="BT4">
            <v>41579</v>
          </cell>
          <cell r="BU4">
            <v>41609</v>
          </cell>
          <cell r="BV4">
            <v>41640</v>
          </cell>
          <cell r="BW4">
            <v>41671</v>
          </cell>
          <cell r="BX4">
            <v>41699</v>
          </cell>
          <cell r="BY4">
            <v>41730</v>
          </cell>
          <cell r="BZ4">
            <v>41760</v>
          </cell>
          <cell r="CA4">
            <v>41791</v>
          </cell>
          <cell r="CB4">
            <v>41821</v>
          </cell>
          <cell r="CC4">
            <v>41852</v>
          </cell>
          <cell r="CD4">
            <v>41883</v>
          </cell>
          <cell r="CE4">
            <v>41913</v>
          </cell>
          <cell r="CF4">
            <v>41944</v>
          </cell>
          <cell r="CG4">
            <v>41974</v>
          </cell>
          <cell r="CH4">
            <v>42005</v>
          </cell>
          <cell r="CI4">
            <v>42036</v>
          </cell>
          <cell r="CJ4">
            <v>42064</v>
          </cell>
          <cell r="CK4">
            <v>42095</v>
          </cell>
          <cell r="CL4">
            <v>42125</v>
          </cell>
          <cell r="CM4">
            <v>42156</v>
          </cell>
          <cell r="CN4">
            <v>42186</v>
          </cell>
          <cell r="CO4">
            <v>42217</v>
          </cell>
          <cell r="CP4">
            <v>42248</v>
          </cell>
          <cell r="CQ4">
            <v>42278</v>
          </cell>
          <cell r="CR4">
            <v>42309</v>
          </cell>
          <cell r="CS4">
            <v>42339</v>
          </cell>
          <cell r="CT4">
            <v>42370</v>
          </cell>
          <cell r="CU4">
            <v>42401</v>
          </cell>
          <cell r="CV4">
            <v>42430</v>
          </cell>
          <cell r="CW4">
            <v>42461</v>
          </cell>
          <cell r="CX4">
            <v>42491</v>
          </cell>
          <cell r="CY4">
            <v>42522</v>
          </cell>
          <cell r="CZ4">
            <v>42552</v>
          </cell>
          <cell r="DA4">
            <v>42583</v>
          </cell>
          <cell r="DB4">
            <v>42614</v>
          </cell>
          <cell r="DC4">
            <v>42644</v>
          </cell>
          <cell r="DD4">
            <v>42675</v>
          </cell>
          <cell r="DE4">
            <v>42705</v>
          </cell>
          <cell r="DF4">
            <v>42736</v>
          </cell>
          <cell r="DG4">
            <v>42767</v>
          </cell>
          <cell r="DH4">
            <v>42795</v>
          </cell>
          <cell r="DI4">
            <v>42826</v>
          </cell>
          <cell r="DJ4">
            <v>42856</v>
          </cell>
          <cell r="DK4">
            <v>42887</v>
          </cell>
          <cell r="DL4">
            <v>42917</v>
          </cell>
          <cell r="DM4">
            <v>42948</v>
          </cell>
          <cell r="DN4">
            <v>42979</v>
          </cell>
          <cell r="DO4">
            <v>43009</v>
          </cell>
          <cell r="DP4">
            <v>43040</v>
          </cell>
          <cell r="DQ4">
            <v>43070</v>
          </cell>
        </row>
        <row r="5">
          <cell r="A5">
            <v>26</v>
          </cell>
          <cell r="B5">
            <v>2190423</v>
          </cell>
          <cell r="C5">
            <v>2190423</v>
          </cell>
          <cell r="D5">
            <v>2190423</v>
          </cell>
          <cell r="E5">
            <v>2190423</v>
          </cell>
          <cell r="F5">
            <v>2190423</v>
          </cell>
          <cell r="G5">
            <v>2117340</v>
          </cell>
          <cell r="H5">
            <v>2117340</v>
          </cell>
          <cell r="I5">
            <v>2117340</v>
          </cell>
          <cell r="J5">
            <v>2117340</v>
          </cell>
          <cell r="K5">
            <v>2117340</v>
          </cell>
          <cell r="L5">
            <v>2117340</v>
          </cell>
          <cell r="M5">
            <v>2117340</v>
          </cell>
          <cell r="N5">
            <v>2190423</v>
          </cell>
          <cell r="O5">
            <v>0</v>
          </cell>
          <cell r="P5">
            <v>-2190423</v>
          </cell>
          <cell r="Q5">
            <v>2190423</v>
          </cell>
          <cell r="R5">
            <v>2190423</v>
          </cell>
          <cell r="S5">
            <v>2190423</v>
          </cell>
          <cell r="T5">
            <v>2190423</v>
          </cell>
          <cell r="U5">
            <v>2190423</v>
          </cell>
          <cell r="V5">
            <v>2190423</v>
          </cell>
          <cell r="W5">
            <v>2190423</v>
          </cell>
          <cell r="X5">
            <v>2190423</v>
          </cell>
          <cell r="Y5">
            <v>2190423</v>
          </cell>
          <cell r="Z5">
            <v>2190423</v>
          </cell>
          <cell r="AA5">
            <v>2190423</v>
          </cell>
          <cell r="AB5">
            <v>2190423</v>
          </cell>
          <cell r="AC5">
            <v>2190423</v>
          </cell>
          <cell r="AD5">
            <v>2190423</v>
          </cell>
          <cell r="AE5">
            <v>2190423</v>
          </cell>
          <cell r="AF5">
            <v>2190423</v>
          </cell>
          <cell r="AG5">
            <v>2190423</v>
          </cell>
          <cell r="AH5">
            <v>2190423</v>
          </cell>
          <cell r="AI5">
            <v>2190423</v>
          </cell>
          <cell r="AJ5">
            <v>2190423</v>
          </cell>
          <cell r="AK5">
            <v>2190423</v>
          </cell>
          <cell r="AL5">
            <v>2190423</v>
          </cell>
          <cell r="AM5">
            <v>2190423</v>
          </cell>
          <cell r="AN5">
            <v>2190423</v>
          </cell>
          <cell r="AO5">
            <v>2190423</v>
          </cell>
          <cell r="AP5">
            <v>2190423</v>
          </cell>
          <cell r="AQ5">
            <v>2190423</v>
          </cell>
          <cell r="AR5">
            <v>2190423</v>
          </cell>
          <cell r="AS5">
            <v>2190423</v>
          </cell>
          <cell r="AT5">
            <v>2190423</v>
          </cell>
          <cell r="AU5">
            <v>2190423</v>
          </cell>
          <cell r="AV5">
            <v>2190423</v>
          </cell>
          <cell r="AW5">
            <v>2190423</v>
          </cell>
          <cell r="AX5">
            <v>2190423</v>
          </cell>
          <cell r="AY5">
            <v>2190423</v>
          </cell>
          <cell r="AZ5">
            <v>2190423</v>
          </cell>
          <cell r="BA5">
            <v>2190423</v>
          </cell>
          <cell r="BB5">
            <v>2190423</v>
          </cell>
          <cell r="BC5">
            <v>2190423</v>
          </cell>
          <cell r="BD5">
            <v>2190423</v>
          </cell>
          <cell r="BE5">
            <v>2190423</v>
          </cell>
          <cell r="BF5">
            <v>2190423</v>
          </cell>
          <cell r="BG5">
            <v>2190423</v>
          </cell>
          <cell r="BH5">
            <v>2190423</v>
          </cell>
          <cell r="BI5">
            <v>2190423</v>
          </cell>
          <cell r="BJ5">
            <v>2190423</v>
          </cell>
          <cell r="BK5">
            <v>2190423</v>
          </cell>
          <cell r="BL5">
            <v>2190423</v>
          </cell>
          <cell r="BM5">
            <v>2190423</v>
          </cell>
          <cell r="BN5">
            <v>2190423</v>
          </cell>
          <cell r="BO5">
            <v>2190423</v>
          </cell>
          <cell r="BP5">
            <v>2190423</v>
          </cell>
          <cell r="BQ5">
            <v>2190423</v>
          </cell>
          <cell r="BR5">
            <v>2190423</v>
          </cell>
          <cell r="BS5">
            <v>2190423</v>
          </cell>
          <cell r="BT5">
            <v>2190423</v>
          </cell>
          <cell r="BU5">
            <v>2190423</v>
          </cell>
          <cell r="BV5">
            <v>2190423</v>
          </cell>
          <cell r="BW5">
            <v>2190423</v>
          </cell>
          <cell r="BX5">
            <v>2190423</v>
          </cell>
          <cell r="BY5">
            <v>2190423</v>
          </cell>
          <cell r="BZ5">
            <v>2190423</v>
          </cell>
          <cell r="CA5">
            <v>2190423</v>
          </cell>
          <cell r="CB5">
            <v>2190423</v>
          </cell>
          <cell r="CC5">
            <v>2190423</v>
          </cell>
          <cell r="CD5">
            <v>2190423</v>
          </cell>
          <cell r="CE5">
            <v>2190423</v>
          </cell>
          <cell r="CF5">
            <v>2190423</v>
          </cell>
          <cell r="CG5">
            <v>2190423</v>
          </cell>
          <cell r="CH5">
            <v>2190423</v>
          </cell>
          <cell r="CI5">
            <v>2190423</v>
          </cell>
          <cell r="CJ5">
            <v>2190423</v>
          </cell>
          <cell r="CK5">
            <v>2190423</v>
          </cell>
          <cell r="CL5">
            <v>2190423</v>
          </cell>
          <cell r="CM5">
            <v>2190423</v>
          </cell>
          <cell r="CN5">
            <v>2190423</v>
          </cell>
          <cell r="CO5">
            <v>2190423</v>
          </cell>
          <cell r="CP5">
            <v>2190423</v>
          </cell>
          <cell r="CQ5">
            <v>2190423</v>
          </cell>
          <cell r="CR5">
            <v>2190423</v>
          </cell>
          <cell r="CS5">
            <v>2190423</v>
          </cell>
          <cell r="CT5">
            <v>2190423</v>
          </cell>
          <cell r="CU5">
            <v>2190423</v>
          </cell>
          <cell r="CV5">
            <v>2190423</v>
          </cell>
          <cell r="CW5">
            <v>2190423</v>
          </cell>
          <cell r="CX5">
            <v>2190423</v>
          </cell>
          <cell r="CY5">
            <v>2190423</v>
          </cell>
          <cell r="CZ5">
            <v>2190423</v>
          </cell>
          <cell r="DA5">
            <v>2190423</v>
          </cell>
          <cell r="DB5">
            <v>2190423</v>
          </cell>
          <cell r="DC5">
            <v>2190423</v>
          </cell>
          <cell r="DD5">
            <v>2190423</v>
          </cell>
          <cell r="DE5">
            <v>2190423</v>
          </cell>
          <cell r="DF5">
            <v>2190423</v>
          </cell>
          <cell r="DG5">
            <v>2190423</v>
          </cell>
          <cell r="DH5">
            <v>2190423</v>
          </cell>
          <cell r="DI5">
            <v>2190423</v>
          </cell>
          <cell r="DJ5">
            <v>2190423</v>
          </cell>
          <cell r="DK5">
            <v>2190423</v>
          </cell>
          <cell r="DL5">
            <v>2190423</v>
          </cell>
          <cell r="DM5">
            <v>2190423</v>
          </cell>
          <cell r="DN5">
            <v>2190423</v>
          </cell>
          <cell r="DO5">
            <v>2190423</v>
          </cell>
          <cell r="DP5">
            <v>2190423</v>
          </cell>
          <cell r="DQ5">
            <v>2190423</v>
          </cell>
        </row>
        <row r="6">
          <cell r="A6">
            <v>74</v>
          </cell>
          <cell r="B6">
            <v>-67281</v>
          </cell>
          <cell r="C6">
            <v>-64745</v>
          </cell>
          <cell r="D6">
            <v>-63487</v>
          </cell>
          <cell r="E6">
            <v>-72172</v>
          </cell>
          <cell r="F6">
            <v>-77896</v>
          </cell>
          <cell r="G6">
            <v>-63969</v>
          </cell>
          <cell r="H6">
            <v>-80671</v>
          </cell>
          <cell r="I6">
            <v>-72899</v>
          </cell>
          <cell r="J6">
            <v>-358940</v>
          </cell>
          <cell r="K6">
            <v>-63388</v>
          </cell>
          <cell r="L6">
            <v>-87575</v>
          </cell>
          <cell r="M6">
            <v>-75384</v>
          </cell>
          <cell r="N6">
            <v>0</v>
          </cell>
          <cell r="O6">
            <v>0</v>
          </cell>
          <cell r="P6">
            <v>72899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</row>
        <row r="7">
          <cell r="A7">
            <v>113</v>
          </cell>
          <cell r="B7">
            <v>-215800</v>
          </cell>
          <cell r="C7">
            <v>-212700</v>
          </cell>
          <cell r="D7">
            <v>-219200</v>
          </cell>
          <cell r="E7">
            <v>-212700</v>
          </cell>
          <cell r="F7">
            <v>-212700</v>
          </cell>
          <cell r="G7">
            <v>-212700</v>
          </cell>
          <cell r="H7">
            <v>-212700</v>
          </cell>
          <cell r="I7">
            <v>-222900</v>
          </cell>
          <cell r="J7">
            <v>-212700</v>
          </cell>
          <cell r="K7">
            <v>-261800</v>
          </cell>
          <cell r="L7">
            <v>-261800</v>
          </cell>
          <cell r="M7">
            <v>-226000</v>
          </cell>
          <cell r="N7">
            <v>0</v>
          </cell>
          <cell r="O7">
            <v>0</v>
          </cell>
          <cell r="P7">
            <v>222900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</row>
        <row r="8">
          <cell r="A8">
            <v>114</v>
          </cell>
          <cell r="B8">
            <v>-3714456</v>
          </cell>
          <cell r="C8">
            <v>-3692151.8</v>
          </cell>
          <cell r="D8">
            <v>-3658867.5</v>
          </cell>
          <cell r="E8">
            <v>-3649381.5</v>
          </cell>
          <cell r="F8">
            <v>-3658868.5</v>
          </cell>
          <cell r="G8">
            <v>-3710884</v>
          </cell>
          <cell r="H8">
            <v>-3721296.8</v>
          </cell>
          <cell r="I8">
            <v>-3716138.2</v>
          </cell>
          <cell r="J8">
            <v>-3649384.2</v>
          </cell>
          <cell r="K8">
            <v>-3658871</v>
          </cell>
          <cell r="L8">
            <v>-3735949.2</v>
          </cell>
          <cell r="M8">
            <v>-3747230.5</v>
          </cell>
          <cell r="N8">
            <v>-68963</v>
          </cell>
          <cell r="O8">
            <v>0</v>
          </cell>
          <cell r="P8">
            <v>3716138.2</v>
          </cell>
          <cell r="Q8">
            <v>-73976</v>
          </cell>
          <cell r="R8">
            <v>-79843</v>
          </cell>
          <cell r="S8">
            <v>-65568</v>
          </cell>
          <cell r="T8">
            <v>-82688</v>
          </cell>
          <cell r="U8">
            <v>-74721</v>
          </cell>
          <cell r="V8">
            <v>-367914</v>
          </cell>
          <cell r="W8">
            <v>-64973</v>
          </cell>
          <cell r="X8">
            <v>-89764</v>
          </cell>
          <cell r="Y8">
            <v>-77269</v>
          </cell>
          <cell r="Z8">
            <v>-70687</v>
          </cell>
          <cell r="AA8">
            <v>-68023</v>
          </cell>
          <cell r="AB8">
            <v>-66701</v>
          </cell>
          <cell r="AC8">
            <v>-75825</v>
          </cell>
          <cell r="AD8">
            <v>-81839</v>
          </cell>
          <cell r="AE8">
            <v>-67207</v>
          </cell>
          <cell r="AF8">
            <v>-84755</v>
          </cell>
          <cell r="AG8">
            <v>-76589</v>
          </cell>
          <cell r="AH8">
            <v>-377112</v>
          </cell>
          <cell r="AI8">
            <v>-66597</v>
          </cell>
          <cell r="AJ8">
            <v>-92008</v>
          </cell>
          <cell r="AK8">
            <v>-79201</v>
          </cell>
          <cell r="AL8">
            <v>-72454</v>
          </cell>
          <cell r="AM8">
            <v>-69724</v>
          </cell>
          <cell r="AN8">
            <v>-68369</v>
          </cell>
          <cell r="AO8">
            <v>-77721</v>
          </cell>
          <cell r="AP8">
            <v>-83885</v>
          </cell>
          <cell r="AQ8">
            <v>-68887</v>
          </cell>
          <cell r="AR8">
            <v>-86874</v>
          </cell>
          <cell r="AS8">
            <v>-78504</v>
          </cell>
          <cell r="AT8">
            <v>-386540</v>
          </cell>
          <cell r="AU8">
            <v>-68262</v>
          </cell>
          <cell r="AV8">
            <v>-94308</v>
          </cell>
          <cell r="AW8">
            <v>-81181</v>
          </cell>
          <cell r="AX8">
            <v>-74265</v>
          </cell>
          <cell r="AY8">
            <v>-71467</v>
          </cell>
          <cell r="AZ8">
            <v>-70078</v>
          </cell>
          <cell r="BA8">
            <v>-79664</v>
          </cell>
          <cell r="BB8">
            <v>-85982</v>
          </cell>
          <cell r="BC8">
            <v>-70609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</row>
        <row r="9">
          <cell r="A9">
            <v>115</v>
          </cell>
          <cell r="B9">
            <v>-2190423</v>
          </cell>
          <cell r="C9">
            <v>-2190423</v>
          </cell>
          <cell r="D9">
            <v>-2190423</v>
          </cell>
          <cell r="E9">
            <v>-2190423</v>
          </cell>
          <cell r="F9">
            <v>-2190423</v>
          </cell>
          <cell r="G9">
            <v>-2117340</v>
          </cell>
          <cell r="H9">
            <v>-2117340</v>
          </cell>
          <cell r="I9">
            <v>-2117340</v>
          </cell>
          <cell r="J9">
            <v>-2117340</v>
          </cell>
          <cell r="K9">
            <v>-2117340</v>
          </cell>
          <cell r="L9">
            <v>-2117340</v>
          </cell>
          <cell r="M9">
            <v>-2117340</v>
          </cell>
          <cell r="N9">
            <v>0</v>
          </cell>
          <cell r="O9">
            <v>0</v>
          </cell>
          <cell r="P9">
            <v>2190423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</row>
        <row r="10">
          <cell r="A10">
            <v>120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940993.81756604777</v>
          </cell>
          <cell r="T10">
            <v>154837.395607137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-1076576.1751759006</v>
          </cell>
          <cell r="AC10">
            <v>0</v>
          </cell>
          <cell r="AD10">
            <v>0</v>
          </cell>
          <cell r="AE10">
            <v>925321.15094204305</v>
          </cell>
          <cell r="AF10">
            <v>151255.02342080002</v>
          </cell>
          <cell r="AG10">
            <v>8.1305750063579341E-4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-1087115.2597743811</v>
          </cell>
          <cell r="AO10">
            <v>0</v>
          </cell>
          <cell r="AP10">
            <v>0</v>
          </cell>
          <cell r="AQ10">
            <v>924958.44432581833</v>
          </cell>
          <cell r="AR10">
            <v>162156.81532879986</v>
          </cell>
          <cell r="AS10">
            <v>1.1976287350885673E-4</v>
          </cell>
          <cell r="AT10">
            <v>1.8735590856265399E-15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-1043941.4634764708</v>
          </cell>
          <cell r="BA10">
            <v>-3.5526949432096447E-10</v>
          </cell>
          <cell r="BB10">
            <v>3.5526949432096447E-10</v>
          </cell>
          <cell r="BC10">
            <v>894612.05631569098</v>
          </cell>
          <cell r="BD10">
            <v>149329.40716077966</v>
          </cell>
          <cell r="BE10">
            <v>2.9103199210058226E-11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-1113414.0402486965</v>
          </cell>
          <cell r="BM10">
            <v>-3.5526948892083966E-10</v>
          </cell>
          <cell r="BN10">
            <v>3.5526948892083966E-10</v>
          </cell>
          <cell r="BO10">
            <v>958000.08185979037</v>
          </cell>
          <cell r="BP10">
            <v>155413.95838890609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</row>
        <row r="11">
          <cell r="A11">
            <v>121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-2647789.5727294371</v>
          </cell>
          <cell r="T11">
            <v>-229789.54200511854</v>
          </cell>
          <cell r="U11">
            <v>-2.842170939857198E-9</v>
          </cell>
          <cell r="V11">
            <v>1258737.8248095214</v>
          </cell>
          <cell r="W11">
            <v>691769.95168381662</v>
          </cell>
          <cell r="X11">
            <v>927071.33824122092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-2654347.0826920704</v>
          </cell>
          <cell r="AF11">
            <v>-205347.04209731802</v>
          </cell>
          <cell r="AG11">
            <v>2.8421709480426506E-9</v>
          </cell>
          <cell r="AH11">
            <v>1268812.9422206578</v>
          </cell>
          <cell r="AI11">
            <v>665096.22044170543</v>
          </cell>
          <cell r="AJ11">
            <v>925784.96212702151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-2654262.2407187009</v>
          </cell>
          <cell r="AR11">
            <v>-261262.19103008966</v>
          </cell>
          <cell r="AS11">
            <v>0</v>
          </cell>
          <cell r="AT11">
            <v>1287452.4533572572</v>
          </cell>
          <cell r="AU11">
            <v>683711.99785102066</v>
          </cell>
          <cell r="AV11">
            <v>944359.98054051155</v>
          </cell>
          <cell r="AW11">
            <v>1.1641532663235383E-10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-2645784.3543174551</v>
          </cell>
          <cell r="BD11">
            <v>-255784.29211892508</v>
          </cell>
          <cell r="BE11">
            <v>0</v>
          </cell>
          <cell r="BF11">
            <v>1258453.7801712784</v>
          </cell>
          <cell r="BG11">
            <v>698517.55157861894</v>
          </cell>
          <cell r="BH11">
            <v>944597.31468648359</v>
          </cell>
          <cell r="BI11">
            <v>1.1641532694957346E-10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-2484866.4563417141</v>
          </cell>
          <cell r="BP11">
            <v>1133.6040656603343</v>
          </cell>
          <cell r="BQ11">
            <v>0</v>
          </cell>
          <cell r="BR11">
            <v>1249967.565094895</v>
          </cell>
          <cell r="BS11">
            <v>537963.19695567782</v>
          </cell>
          <cell r="BT11">
            <v>695802.05415525904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</row>
        <row r="12">
          <cell r="A12">
            <v>124</v>
          </cell>
          <cell r="B12">
            <v>-54000</v>
          </cell>
          <cell r="C12">
            <v>-18000</v>
          </cell>
          <cell r="D12">
            <v>-18000</v>
          </cell>
          <cell r="E12">
            <v>-18000</v>
          </cell>
          <cell r="F12">
            <v>-18000</v>
          </cell>
          <cell r="G12">
            <v>-18000</v>
          </cell>
          <cell r="H12">
            <v>-18000</v>
          </cell>
          <cell r="I12">
            <v>-18000</v>
          </cell>
          <cell r="J12">
            <v>-18000</v>
          </cell>
          <cell r="K12">
            <v>-18000</v>
          </cell>
          <cell r="L12">
            <v>-18000</v>
          </cell>
          <cell r="M12">
            <v>-18000</v>
          </cell>
          <cell r="N12">
            <v>0</v>
          </cell>
          <cell r="O12">
            <v>0</v>
          </cell>
          <cell r="P12">
            <v>18000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</row>
        <row r="13">
          <cell r="A13">
            <v>141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-2532.0555607268598</v>
          </cell>
          <cell r="AA13">
            <v>0</v>
          </cell>
          <cell r="AB13">
            <v>1762.8865742718283</v>
          </cell>
          <cell r="AC13">
            <v>6.9846603096834811E-13</v>
          </cell>
          <cell r="AD13">
            <v>-6.9846603096834811E-13</v>
          </cell>
          <cell r="AE13">
            <v>-1151.0526990039355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1920.2216854589669</v>
          </cell>
          <cell r="AO13">
            <v>0</v>
          </cell>
          <cell r="AP13">
            <v>0</v>
          </cell>
          <cell r="AQ13">
            <v>-624.13620414721765</v>
          </cell>
          <cell r="AR13">
            <v>0</v>
          </cell>
          <cell r="AS13">
            <v>0</v>
          </cell>
          <cell r="AT13">
            <v>-0.77398784948407873</v>
          </cell>
          <cell r="AU13">
            <v>0</v>
          </cell>
          <cell r="AV13">
            <v>-5718.8791938772947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6343.7893858739963</v>
          </cell>
          <cell r="BD13">
            <v>-185.94835412206547</v>
          </cell>
          <cell r="BE13">
            <v>-1.3074407441138235E-13</v>
          </cell>
          <cell r="BF13">
            <v>-285.10139969887922</v>
          </cell>
          <cell r="BG13">
            <v>-1.3329820419016873E-12</v>
          </cell>
          <cell r="BH13">
            <v>-5941.4049767390516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4352.3236238399995</v>
          </cell>
          <cell r="BP13">
            <v>2060.1311067199977</v>
          </cell>
          <cell r="BQ13">
            <v>0</v>
          </cell>
          <cell r="BR13">
            <v>-282.24622142850001</v>
          </cell>
          <cell r="BS13">
            <v>0</v>
          </cell>
          <cell r="BT13">
            <v>-14466.997383319496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2632.4186227380001</v>
          </cell>
          <cell r="CB13">
            <v>12116.824982009997</v>
          </cell>
          <cell r="CC13">
            <v>0</v>
          </cell>
          <cell r="CD13">
            <v>0</v>
          </cell>
          <cell r="CE13">
            <v>0</v>
          </cell>
          <cell r="CF13">
            <v>-23657.4141295995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2186.3648943841345</v>
          </cell>
          <cell r="CN13">
            <v>21471.049235215367</v>
          </cell>
          <cell r="CO13">
            <v>0</v>
          </cell>
          <cell r="CP13">
            <v>0</v>
          </cell>
          <cell r="CQ13">
            <v>0</v>
          </cell>
          <cell r="CR13">
            <v>-34129.483350184964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</row>
        <row r="14">
          <cell r="A14">
            <v>142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</row>
        <row r="15">
          <cell r="A15">
            <v>158</v>
          </cell>
          <cell r="B15">
            <v>-22550</v>
          </cell>
          <cell r="C15">
            <v>-22550</v>
          </cell>
          <cell r="D15">
            <v>-22550</v>
          </cell>
          <cell r="E15">
            <v>-22550</v>
          </cell>
          <cell r="F15">
            <v>-22550</v>
          </cell>
          <cell r="G15">
            <v>-22550</v>
          </cell>
          <cell r="H15">
            <v>-22550</v>
          </cell>
          <cell r="I15">
            <v>-22550</v>
          </cell>
          <cell r="J15">
            <v>-22550</v>
          </cell>
          <cell r="K15">
            <v>-22550</v>
          </cell>
          <cell r="L15">
            <v>-22550</v>
          </cell>
          <cell r="M15">
            <v>-22550</v>
          </cell>
          <cell r="N15">
            <v>0</v>
          </cell>
          <cell r="O15">
            <v>0</v>
          </cell>
          <cell r="P15">
            <v>22550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</row>
        <row r="16">
          <cell r="A16">
            <v>159</v>
          </cell>
          <cell r="B16">
            <v>-17425</v>
          </cell>
          <cell r="C16">
            <v>-17425</v>
          </cell>
          <cell r="D16">
            <v>-17425</v>
          </cell>
          <cell r="E16">
            <v>-17425</v>
          </cell>
          <cell r="F16">
            <v>-17425</v>
          </cell>
          <cell r="G16">
            <v>-17425</v>
          </cell>
          <cell r="H16">
            <v>-17425</v>
          </cell>
          <cell r="I16">
            <v>-17425</v>
          </cell>
          <cell r="J16">
            <v>-17425</v>
          </cell>
          <cell r="K16">
            <v>-17425</v>
          </cell>
          <cell r="L16">
            <v>-17425</v>
          </cell>
          <cell r="M16">
            <v>-17425</v>
          </cell>
          <cell r="N16">
            <v>0</v>
          </cell>
          <cell r="O16">
            <v>0</v>
          </cell>
          <cell r="P16">
            <v>17425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</row>
        <row r="17">
          <cell r="A17">
            <v>162</v>
          </cell>
          <cell r="B17">
            <v>-18000</v>
          </cell>
          <cell r="C17">
            <v>-18000</v>
          </cell>
          <cell r="D17">
            <v>-5400</v>
          </cell>
          <cell r="E17">
            <v>-1350</v>
          </cell>
          <cell r="F17">
            <v>0</v>
          </cell>
          <cell r="G17">
            <v>-8000</v>
          </cell>
          <cell r="H17">
            <v>-14000</v>
          </cell>
          <cell r="I17">
            <v>-19800</v>
          </cell>
          <cell r="J17">
            <v>-62100</v>
          </cell>
          <cell r="K17">
            <v>-5000</v>
          </cell>
          <cell r="L17">
            <v>-5000</v>
          </cell>
          <cell r="M17">
            <v>-5000</v>
          </cell>
          <cell r="N17">
            <v>1393.5507764061872</v>
          </cell>
          <cell r="O17">
            <v>0</v>
          </cell>
          <cell r="P17">
            <v>19800</v>
          </cell>
          <cell r="Q17">
            <v>-15453.577406506138</v>
          </cell>
          <cell r="R17">
            <v>-8213.0954819499984</v>
          </cell>
          <cell r="S17">
            <v>33583.386169413046</v>
          </cell>
          <cell r="T17">
            <v>-5512.0647335519834</v>
          </cell>
          <cell r="U17">
            <v>-2370.233619000011</v>
          </cell>
          <cell r="V17">
            <v>-883.1437321824078</v>
          </cell>
          <cell r="W17">
            <v>2467.5306938505628</v>
          </cell>
          <cell r="X17">
            <v>4390.8713858880392</v>
          </cell>
          <cell r="Y17">
            <v>3947.3918632512255</v>
          </cell>
          <cell r="Z17">
            <v>3512.6211130982715</v>
          </cell>
          <cell r="AA17">
            <v>-8862.702318760741</v>
          </cell>
          <cell r="AB17">
            <v>-102917.34402505279</v>
          </cell>
          <cell r="AC17">
            <v>-55093.095130589907</v>
          </cell>
          <cell r="AD17">
            <v>-18338.461155274552</v>
          </cell>
          <cell r="AE17">
            <v>172340.12806373942</v>
          </cell>
          <cell r="AF17">
            <v>-5587.4095032911227</v>
          </cell>
          <cell r="AG17">
            <v>-2439.5173709400583</v>
          </cell>
          <cell r="AH17">
            <v>-544.11699139215546</v>
          </cell>
          <cell r="AI17">
            <v>2608.0506650265261</v>
          </cell>
          <cell r="AJ17">
            <v>4156.0993609200568</v>
          </cell>
          <cell r="AK17">
            <v>4255.4809842854911</v>
          </cell>
          <cell r="AL17">
            <v>3996.8979209701997</v>
          </cell>
          <cell r="AM17">
            <v>-14770.62153137735</v>
          </cell>
          <cell r="AN17">
            <v>-185305.56294946308</v>
          </cell>
          <cell r="AO17">
            <v>-94611.002731204906</v>
          </cell>
          <cell r="AP17">
            <v>-27971.169692430405</v>
          </cell>
          <cell r="AQ17">
            <v>311544.37619166536</v>
          </cell>
          <cell r="AR17">
            <v>-5115.5133138721631</v>
          </cell>
          <cell r="AS17">
            <v>-2359.2940792199379</v>
          </cell>
          <cell r="AT17">
            <v>-1755.9104739758566</v>
          </cell>
          <cell r="AU17">
            <v>4136.766178178571</v>
          </cell>
          <cell r="AV17">
            <v>4631.9886007199893</v>
          </cell>
          <cell r="AW17">
            <v>4736.8702359015015</v>
          </cell>
          <cell r="AX17">
            <v>4332.6631744280312</v>
          </cell>
          <cell r="AY17">
            <v>2618.4150838812257</v>
          </cell>
          <cell r="AZ17">
            <v>-267951.28980264091</v>
          </cell>
          <cell r="BA17">
            <v>-121264.34623399023</v>
          </cell>
          <cell r="BB17">
            <v>-44916.031256544535</v>
          </cell>
          <cell r="BC17">
            <v>420823.69201332488</v>
          </cell>
          <cell r="BD17">
            <v>-4913.2720898353</v>
          </cell>
          <cell r="BE17">
            <v>-2162.3823631801042</v>
          </cell>
          <cell r="BF17">
            <v>-192.53370464676888</v>
          </cell>
          <cell r="BG17">
            <v>2889.0906073789138</v>
          </cell>
          <cell r="BH17">
            <v>4968.2836635119784</v>
          </cell>
          <cell r="BI17">
            <v>4980.7741233868828</v>
          </cell>
          <cell r="BJ17">
            <v>4184.1516200141677</v>
          </cell>
          <cell r="BK17">
            <v>2814.9289948414776</v>
          </cell>
          <cell r="BL17">
            <v>-309770.72229850636</v>
          </cell>
          <cell r="BM17">
            <v>-165614.79614257722</v>
          </cell>
          <cell r="BN17">
            <v>-66604.663745013953</v>
          </cell>
          <cell r="BO17">
            <v>529998.56220717006</v>
          </cell>
          <cell r="BP17">
            <v>-4857.7548910798814</v>
          </cell>
          <cell r="BQ17">
            <v>-1950.8845941000709</v>
          </cell>
          <cell r="BR17">
            <v>-163.76863607770045</v>
          </cell>
          <cell r="BS17">
            <v>1536.438167749131</v>
          </cell>
          <cell r="BT17">
            <v>2385.7913888640519</v>
          </cell>
          <cell r="BU17">
            <v>2233.6461274979479</v>
          </cell>
          <cell r="BV17">
            <v>1678.8262672897374</v>
          </cell>
          <cell r="BW17">
            <v>1556.177727336941</v>
          </cell>
          <cell r="BX17">
            <v>-269561.32953970571</v>
          </cell>
          <cell r="BY17">
            <v>-59075.084980813517</v>
          </cell>
          <cell r="BZ17">
            <v>7666.5337760600823</v>
          </cell>
          <cell r="CA17">
            <v>311781.76419386378</v>
          </cell>
          <cell r="CB17">
            <v>-4929.1341466228341</v>
          </cell>
          <cell r="CC17">
            <v>-3074.0106781795544</v>
          </cell>
          <cell r="CD17">
            <v>-46018.841200698829</v>
          </cell>
          <cell r="CE17">
            <v>27582.168562157018</v>
          </cell>
          <cell r="CF17">
            <v>16086.505693123063</v>
          </cell>
          <cell r="CG17">
            <v>-333.76321445365068</v>
          </cell>
          <cell r="CH17">
            <v>-826.49908543458844</v>
          </cell>
          <cell r="CI17">
            <v>-29169.287474924451</v>
          </cell>
          <cell r="CJ17">
            <v>-161519.82043583371</v>
          </cell>
          <cell r="CK17">
            <v>91953.54814161922</v>
          </cell>
          <cell r="CL17">
            <v>96227.466502972587</v>
          </cell>
          <cell r="CM17">
            <v>-2671.4221344716043</v>
          </cell>
          <cell r="CN17">
            <v>-4607.9274966818111</v>
          </cell>
          <cell r="CO17">
            <v>-4383.1089385204041</v>
          </cell>
          <cell r="CP17">
            <v>-2293.662394483018</v>
          </cell>
          <cell r="CQ17">
            <v>-1579.4444760181091</v>
          </cell>
          <cell r="CR17">
            <v>19.035569591987947</v>
          </cell>
          <cell r="CS17">
            <v>6.4185233550050267</v>
          </cell>
          <cell r="CT17">
            <v>-548.84704892140303</v>
          </cell>
          <cell r="CU17">
            <v>297.04708934803978</v>
          </cell>
          <cell r="CV17">
            <v>-229100.53625611332</v>
          </cell>
          <cell r="CW17">
            <v>53498.37677887069</v>
          </cell>
          <cell r="CX17">
            <v>173380.47864099868</v>
          </cell>
          <cell r="CY17">
            <v>-3163.2156054717188</v>
          </cell>
          <cell r="CZ17">
            <v>-4944.9962034096952</v>
          </cell>
          <cell r="DA17">
            <v>-4919.1463877408969</v>
          </cell>
          <cell r="DB17">
            <v>-8193.9184074840032</v>
          </cell>
          <cell r="DC17">
            <v>2375.5949726086387</v>
          </cell>
          <cell r="DD17">
            <v>-329.94987292855984</v>
          </cell>
          <cell r="DE17">
            <v>860.0821295539896</v>
          </cell>
          <cell r="DF17">
            <v>-361.59334987757933</v>
          </cell>
          <cell r="DG17">
            <v>-56840.163538994791</v>
          </cell>
          <cell r="DH17">
            <v>-200583.06605942303</v>
          </cell>
          <cell r="DI17">
            <v>184010.93616841777</v>
          </cell>
          <cell r="DJ17">
            <v>69194.470222213888</v>
          </cell>
          <cell r="DK17">
            <v>-2620.2756134885767</v>
          </cell>
          <cell r="DL17">
            <v>-5872.9265254606926</v>
          </cell>
          <cell r="DM17">
            <v>-6603.8355138599254</v>
          </cell>
          <cell r="DN17">
            <v>-3532.5749287291419</v>
          </cell>
          <cell r="DO17">
            <v>-1630.0316656417929</v>
          </cell>
          <cell r="DP17">
            <v>-145.93936687219028</v>
          </cell>
          <cell r="DQ17">
            <v>776.64132594103864</v>
          </cell>
        </row>
        <row r="18">
          <cell r="A18">
            <v>246</v>
          </cell>
          <cell r="B18">
            <v>735609</v>
          </cell>
          <cell r="C18">
            <v>735609</v>
          </cell>
          <cell r="D18">
            <v>735609</v>
          </cell>
          <cell r="E18">
            <v>735609</v>
          </cell>
          <cell r="F18">
            <v>735609</v>
          </cell>
          <cell r="G18">
            <v>735609</v>
          </cell>
          <cell r="H18">
            <v>735609</v>
          </cell>
          <cell r="I18">
            <v>735609</v>
          </cell>
          <cell r="J18">
            <v>735609</v>
          </cell>
          <cell r="K18">
            <v>735609</v>
          </cell>
          <cell r="L18">
            <v>735609</v>
          </cell>
          <cell r="M18">
            <v>735609</v>
          </cell>
          <cell r="N18">
            <v>0</v>
          </cell>
          <cell r="O18">
            <v>0</v>
          </cell>
          <cell r="P18">
            <v>-735609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</row>
        <row r="19">
          <cell r="A19">
            <v>247</v>
          </cell>
          <cell r="B19">
            <v>45833</v>
          </cell>
          <cell r="C19">
            <v>45833</v>
          </cell>
          <cell r="D19">
            <v>45833</v>
          </cell>
          <cell r="E19">
            <v>45833</v>
          </cell>
          <cell r="F19">
            <v>45833</v>
          </cell>
          <cell r="G19">
            <v>45833</v>
          </cell>
          <cell r="H19">
            <v>45833</v>
          </cell>
          <cell r="I19">
            <v>45833</v>
          </cell>
          <cell r="J19">
            <v>45833</v>
          </cell>
          <cell r="K19">
            <v>45833</v>
          </cell>
          <cell r="L19">
            <v>45833</v>
          </cell>
          <cell r="M19">
            <v>45833</v>
          </cell>
          <cell r="N19">
            <v>874.15833653424079</v>
          </cell>
          <cell r="O19">
            <v>0</v>
          </cell>
          <cell r="P19">
            <v>-45833</v>
          </cell>
          <cell r="Q19">
            <v>-16526.327428083707</v>
          </cell>
          <cell r="R19">
            <v>-8480.0926336526827</v>
          </cell>
          <cell r="S19">
            <v>38467.879974441232</v>
          </cell>
          <cell r="T19">
            <v>-5512.0650686198533</v>
          </cell>
          <cell r="U19">
            <v>-2370.2334739200132</v>
          </cell>
          <cell r="V19">
            <v>-883.14374129761813</v>
          </cell>
          <cell r="W19">
            <v>2467.5308375616128</v>
          </cell>
          <cell r="X19">
            <v>4390.8713360640095</v>
          </cell>
          <cell r="Y19">
            <v>3947.3920920311984</v>
          </cell>
          <cell r="Z19">
            <v>3512.6209673932735</v>
          </cell>
          <cell r="AA19">
            <v>-10262.568489206675</v>
          </cell>
          <cell r="AB19">
            <v>-105143.70959179959</v>
          </cell>
          <cell r="AC19">
            <v>-56164.956427023069</v>
          </cell>
          <cell r="AD19">
            <v>-18605.677694295813</v>
          </cell>
          <cell r="AE19">
            <v>177305.43798934831</v>
          </cell>
          <cell r="AF19">
            <v>-5587.4098429390779</v>
          </cell>
          <cell r="AG19">
            <v>-2439.5172216191108</v>
          </cell>
          <cell r="AH19">
            <v>-544.11699700808686</v>
          </cell>
          <cell r="AI19">
            <v>2608.0508169214936</v>
          </cell>
          <cell r="AJ19">
            <v>4156.0993137599653</v>
          </cell>
          <cell r="AK19">
            <v>4255.4812309213739</v>
          </cell>
          <cell r="AL19">
            <v>3996.8977551773305</v>
          </cell>
          <cell r="AM19">
            <v>-16211.702220344963</v>
          </cell>
          <cell r="AN19">
            <v>-187530.47974081323</v>
          </cell>
          <cell r="AO19">
            <v>-95683.035942200688</v>
          </cell>
          <cell r="AP19">
            <v>-28238.303522220533</v>
          </cell>
          <cell r="AQ19">
            <v>316549.5410026263</v>
          </cell>
          <cell r="AR19">
            <v>-5115.5136248342415</v>
          </cell>
          <cell r="AS19">
            <v>-2359.2939348094696</v>
          </cell>
          <cell r="AT19">
            <v>-3172.1969665706024</v>
          </cell>
          <cell r="AU19">
            <v>5553.052840524304</v>
          </cell>
          <cell r="AV19">
            <v>4631.9885481598767</v>
          </cell>
          <cell r="AW19">
            <v>4736.870510437313</v>
          </cell>
          <cell r="AX19">
            <v>4332.6629947077772</v>
          </cell>
          <cell r="AY19">
            <v>2618.414997744173</v>
          </cell>
          <cell r="AZ19">
            <v>-271419.01991628192</v>
          </cell>
          <cell r="BA19">
            <v>-122231.75875822424</v>
          </cell>
          <cell r="BB19">
            <v>-45238.166273794282</v>
          </cell>
          <cell r="BC19">
            <v>425580.97001688328</v>
          </cell>
          <cell r="BD19">
            <v>-4913.2723885037358</v>
          </cell>
          <cell r="BE19">
            <v>-2162.3822308225763</v>
          </cell>
          <cell r="BF19">
            <v>-192.53370663369799</v>
          </cell>
          <cell r="BG19">
            <v>2889.0907756416095</v>
          </cell>
          <cell r="BH19">
            <v>4968.2836071360616</v>
          </cell>
          <cell r="BI19">
            <v>4980.7744120589614</v>
          </cell>
          <cell r="BJ19">
            <v>4184.151446453775</v>
          </cell>
          <cell r="BK19">
            <v>2814.9289022398875</v>
          </cell>
          <cell r="BL19">
            <v>-312932.58975638746</v>
          </cell>
          <cell r="BM19">
            <v>-166637.24588102489</v>
          </cell>
          <cell r="BN19">
            <v>-66986.783828688189</v>
          </cell>
          <cell r="BO19">
            <v>534564.99978174269</v>
          </cell>
          <cell r="BP19">
            <v>-4857.7551863736371</v>
          </cell>
          <cell r="BQ19">
            <v>-1950.8844746880677</v>
          </cell>
          <cell r="BR19">
            <v>-1417.1605704918495</v>
          </cell>
          <cell r="BS19">
            <v>2789.8301807042562</v>
          </cell>
          <cell r="BT19">
            <v>2385.7913617919871</v>
          </cell>
          <cell r="BU19">
            <v>2233.6462569542305</v>
          </cell>
          <cell r="BV19">
            <v>1678.8261976512615</v>
          </cell>
          <cell r="BW19">
            <v>1556.1776761441231</v>
          </cell>
          <cell r="BX19">
            <v>-272114.81210506288</v>
          </cell>
          <cell r="BY19">
            <v>-59360.611219459679</v>
          </cell>
          <cell r="BZ19">
            <v>7715.466210102707</v>
          </cell>
          <cell r="CA19">
            <v>314571.84088501864</v>
          </cell>
          <cell r="CB19">
            <v>-4929.1344462550951</v>
          </cell>
          <cell r="CC19">
            <v>-3074.0104900220385</v>
          </cell>
          <cell r="CD19">
            <v>-47394.41068256407</v>
          </cell>
          <cell r="CE19">
            <v>27716.352702458982</v>
          </cell>
          <cell r="CF19">
            <v>17327.890981223911</v>
          </cell>
          <cell r="CG19">
            <v>-333.76323379740433</v>
          </cell>
          <cell r="CH19">
            <v>-826.49905115168463</v>
          </cell>
          <cell r="CI19">
            <v>-30416.916265187068</v>
          </cell>
          <cell r="CJ19">
            <v>-162216.62772655796</v>
          </cell>
          <cell r="CK19">
            <v>92356.555750599364</v>
          </cell>
          <cell r="CL19">
            <v>97768.895128214863</v>
          </cell>
          <cell r="CM19">
            <v>-2671.4220073632237</v>
          </cell>
          <cell r="CN19">
            <v>-4607.927776788817</v>
          </cell>
          <cell r="CO19">
            <v>-4383.1086702336625</v>
          </cell>
          <cell r="CP19">
            <v>-2293.6624181568486</v>
          </cell>
          <cell r="CQ19">
            <v>-1579.4445680063156</v>
          </cell>
          <cell r="CR19">
            <v>19.035569375827912</v>
          </cell>
          <cell r="CS19">
            <v>6.4185237265871509</v>
          </cell>
          <cell r="CT19">
            <v>-548.84702615505876</v>
          </cell>
          <cell r="CU19">
            <v>297.04707957549385</v>
          </cell>
          <cell r="CV19">
            <v>-230950.50561045558</v>
          </cell>
          <cell r="CW19">
            <v>53695.811297860426</v>
          </cell>
          <cell r="CX19">
            <v>175033.01358918421</v>
          </cell>
          <cell r="CY19">
            <v>-3163.2154549632733</v>
          </cell>
          <cell r="CZ19">
            <v>-4944.996504005785</v>
          </cell>
          <cell r="DA19">
            <v>-4919.1460866431125</v>
          </cell>
          <cell r="DB19">
            <v>-9178.1666016838153</v>
          </cell>
          <cell r="DC19">
            <v>3359.843000632151</v>
          </cell>
          <cell r="DD19">
            <v>-329.9498691831634</v>
          </cell>
          <cell r="DE19">
            <v>860.08217940221368</v>
          </cell>
          <cell r="DF19">
            <v>-361.59333487883578</v>
          </cell>
          <cell r="DG19">
            <v>-57934.743496591465</v>
          </cell>
          <cell r="DH19">
            <v>-201239.91237346016</v>
          </cell>
          <cell r="DI19">
            <v>184610.02974289263</v>
          </cell>
          <cell r="DJ19">
            <v>70346.803101679019</v>
          </cell>
          <cell r="DK19">
            <v>-2620.275488812797</v>
          </cell>
          <cell r="DL19">
            <v>-5872.9268824650444</v>
          </cell>
          <cell r="DM19">
            <v>-6603.8351096456845</v>
          </cell>
          <cell r="DN19">
            <v>-3532.5749651902524</v>
          </cell>
          <cell r="DO19">
            <v>-1630.0317605763973</v>
          </cell>
          <cell r="DP19">
            <v>-145.93936521618784</v>
          </cell>
          <cell r="DQ19">
            <v>776.64137095231172</v>
          </cell>
        </row>
        <row r="20">
          <cell r="A20">
            <v>250</v>
          </cell>
          <cell r="B20">
            <v>45108</v>
          </cell>
          <cell r="C20">
            <v>45108</v>
          </cell>
          <cell r="D20">
            <v>45108</v>
          </cell>
          <cell r="E20">
            <v>45108</v>
          </cell>
          <cell r="F20">
            <v>45108</v>
          </cell>
          <cell r="G20">
            <v>45108</v>
          </cell>
          <cell r="H20">
            <v>45108</v>
          </cell>
          <cell r="I20">
            <v>45108</v>
          </cell>
          <cell r="J20">
            <v>45108</v>
          </cell>
          <cell r="K20">
            <v>45108</v>
          </cell>
          <cell r="L20">
            <v>45108</v>
          </cell>
          <cell r="M20">
            <v>45108</v>
          </cell>
          <cell r="N20">
            <v>0</v>
          </cell>
          <cell r="O20">
            <v>0</v>
          </cell>
          <cell r="P20">
            <v>-45108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</row>
        <row r="21">
          <cell r="A21">
            <v>372</v>
          </cell>
          <cell r="B21">
            <v>175715.92</v>
          </cell>
          <cell r="C21">
            <v>175715.92</v>
          </cell>
          <cell r="D21">
            <v>175715.92</v>
          </cell>
          <cell r="E21">
            <v>175715.92</v>
          </cell>
          <cell r="F21">
            <v>175715.92</v>
          </cell>
          <cell r="G21">
            <v>175715.92</v>
          </cell>
          <cell r="H21">
            <v>175715.92</v>
          </cell>
          <cell r="I21">
            <v>175715.92</v>
          </cell>
          <cell r="J21">
            <v>122542.03182691151</v>
          </cell>
          <cell r="K21">
            <v>175715.92</v>
          </cell>
          <cell r="L21">
            <v>175715.92</v>
          </cell>
          <cell r="M21">
            <v>175715.92</v>
          </cell>
          <cell r="N21">
            <v>6.4591945771698578</v>
          </cell>
          <cell r="O21">
            <v>0</v>
          </cell>
          <cell r="P21">
            <v>-175715.92</v>
          </cell>
          <cell r="Q21">
            <v>13062.266375777586</v>
          </cell>
          <cell r="R21">
            <v>1435.7137887918364</v>
          </cell>
          <cell r="S21">
            <v>-5040.4637961933486</v>
          </cell>
          <cell r="T21">
            <v>-4342.2112823432126</v>
          </cell>
          <cell r="U21">
            <v>994.185549940172</v>
          </cell>
          <cell r="V21">
            <v>6768.6936404743328</v>
          </cell>
          <cell r="W21">
            <v>-1458.3220491698878</v>
          </cell>
          <cell r="X21">
            <v>-6873.4752896895397</v>
          </cell>
          <cell r="Y21">
            <v>-557.96465039912414</v>
          </cell>
          <cell r="Z21">
            <v>2728.3189143871004</v>
          </cell>
          <cell r="AA21">
            <v>5253.9468855492923</v>
          </cell>
          <cell r="AB21">
            <v>723.41090181223819</v>
          </cell>
          <cell r="AC21">
            <v>3189.5825794408888</v>
          </cell>
          <cell r="AD21">
            <v>307.81094350105559</v>
          </cell>
          <cell r="AE21">
            <v>-5537.0033132815288</v>
          </cell>
          <cell r="AF21">
            <v>-4401.5652495119002</v>
          </cell>
          <cell r="AG21">
            <v>1006.4117888738518</v>
          </cell>
          <cell r="AH21">
            <v>6534.4764971753029</v>
          </cell>
          <cell r="AI21">
            <v>-1752.107572160447</v>
          </cell>
          <cell r="AJ21">
            <v>-6591.6855092196975</v>
          </cell>
          <cell r="AK21">
            <v>-910.12919245894739</v>
          </cell>
          <cell r="AL21">
            <v>2718.3702725751718</v>
          </cell>
          <cell r="AM21">
            <v>5417.1520658986892</v>
          </cell>
          <cell r="AN21">
            <v>1062.4696159144062</v>
          </cell>
          <cell r="AO21">
            <v>3361.0827532420662</v>
          </cell>
          <cell r="AP21">
            <v>326.66105398135556</v>
          </cell>
          <cell r="AQ21">
            <v>-5343.8105414085576</v>
          </cell>
          <cell r="AR21">
            <v>-4029.8219814551862</v>
          </cell>
          <cell r="AS21">
            <v>1027.6131990629517</v>
          </cell>
          <cell r="AT21">
            <v>6730.6746240430657</v>
          </cell>
          <cell r="AU21">
            <v>-2036.8074855628822</v>
          </cell>
          <cell r="AV21">
            <v>-6925.6279412987496</v>
          </cell>
          <cell r="AW21">
            <v>-2690.2272896760219</v>
          </cell>
          <cell r="AX21">
            <v>2660.692883263102</v>
          </cell>
          <cell r="AY21">
            <v>5345.4253798545096</v>
          </cell>
          <cell r="AZ21">
            <v>2249.1177766763267</v>
          </cell>
          <cell r="BA21">
            <v>2680.257727946635</v>
          </cell>
          <cell r="BB21">
            <v>209.06361837680745</v>
          </cell>
          <cell r="BC21">
            <v>-5255.0731204578333</v>
          </cell>
          <cell r="BD21">
            <v>-3870.5034380023285</v>
          </cell>
          <cell r="BE21">
            <v>1007.9768176409841</v>
          </cell>
          <cell r="BF21">
            <v>6201.6003757161516</v>
          </cell>
          <cell r="BG21">
            <v>-1822.87763628838</v>
          </cell>
          <cell r="BH21">
            <v>-7057.7239966174238</v>
          </cell>
          <cell r="BI21">
            <v>-3116.6787232200263</v>
          </cell>
          <cell r="BJ21">
            <v>2879.5937003298804</v>
          </cell>
          <cell r="BK21">
            <v>5590.5053607404534</v>
          </cell>
          <cell r="BL21">
            <v>2485.7625915244453</v>
          </cell>
          <cell r="BM21">
            <v>2699.1750060151535</v>
          </cell>
          <cell r="BN21">
            <v>211.14287447130488</v>
          </cell>
          <cell r="BO21">
            <v>-4942.4644827424054</v>
          </cell>
          <cell r="BP21">
            <v>-3826.7689358780481</v>
          </cell>
          <cell r="BQ21">
            <v>980.96192779550688</v>
          </cell>
          <cell r="BR21">
            <v>5951.6042321604764</v>
          </cell>
          <cell r="BS21">
            <v>-630.80786683874112</v>
          </cell>
          <cell r="BT21">
            <v>-5098.3897520268147</v>
          </cell>
          <cell r="BU21">
            <v>-3564.50838502233</v>
          </cell>
          <cell r="BV21">
            <v>3405.8856132888995</v>
          </cell>
          <cell r="BW21">
            <v>4699.8265901232426</v>
          </cell>
          <cell r="BX21">
            <v>889.07418232171221</v>
          </cell>
          <cell r="BY21">
            <v>1200.1640288770291</v>
          </cell>
          <cell r="BZ21">
            <v>174.67957947209644</v>
          </cell>
          <cell r="CA21">
            <v>-3554.7601269878342</v>
          </cell>
          <cell r="CB21">
            <v>-3882.9990100378482</v>
          </cell>
          <cell r="CC21">
            <v>966.06459661461213</v>
          </cell>
          <cell r="CD21">
            <v>5013.0009580686383</v>
          </cell>
          <cell r="CE21">
            <v>344.28025741844607</v>
          </cell>
          <cell r="CF21">
            <v>-3363.798680803774</v>
          </cell>
          <cell r="CG21">
            <v>-3810.6331782182219</v>
          </cell>
          <cell r="CH21">
            <v>3931.7496351322188</v>
          </cell>
          <cell r="CI21">
            <v>2562.0877394550921</v>
          </cell>
          <cell r="CJ21">
            <v>570.05640980402131</v>
          </cell>
          <cell r="CK21">
            <v>63.738783599036779</v>
          </cell>
          <cell r="CL21">
            <v>134.16186110399482</v>
          </cell>
          <cell r="CM21">
            <v>-1817.2260170416725</v>
          </cell>
          <cell r="CN21">
            <v>-3629.9636763185408</v>
          </cell>
          <cell r="CO21">
            <v>983.32692224763514</v>
          </cell>
          <cell r="CP21">
            <v>3100.7358016770081</v>
          </cell>
          <cell r="CQ21">
            <v>396.38712714261573</v>
          </cell>
          <cell r="CR21">
            <v>-3548.4974434257233</v>
          </cell>
          <cell r="CS21">
            <v>-132.60087033934008</v>
          </cell>
          <cell r="CT21">
            <v>-350.88667456747731</v>
          </cell>
          <cell r="CU21">
            <v>3231.9394846671967</v>
          </cell>
          <cell r="CV21">
            <v>1372.8226316519899</v>
          </cell>
          <cell r="CW21">
            <v>1638.430452261804</v>
          </cell>
          <cell r="CX21">
            <v>308.38252211488714</v>
          </cell>
          <cell r="CY21">
            <v>-2048.2217486940926</v>
          </cell>
          <cell r="CZ21">
            <v>-3895.4945820733983</v>
          </cell>
          <cell r="DA21">
            <v>1101.5469984467288</v>
          </cell>
          <cell r="DB21">
            <v>4023.1583676075547</v>
          </cell>
          <cell r="DC21">
            <v>537.30276482612476</v>
          </cell>
          <cell r="DD21">
            <v>-2567.5232909080651</v>
          </cell>
          <cell r="DE21">
            <v>-264.53023682573325</v>
          </cell>
          <cell r="DF21">
            <v>3212.231344787574</v>
          </cell>
          <cell r="DG21">
            <v>-8.5228636777753675</v>
          </cell>
          <cell r="DH21">
            <v>1307.0053462393587</v>
          </cell>
          <cell r="DI21">
            <v>1541.2250564176218</v>
          </cell>
          <cell r="DJ21">
            <v>169.40077636401102</v>
          </cell>
          <cell r="DK21">
            <v>-1767.3175920982173</v>
          </cell>
          <cell r="DL21">
            <v>-4626.4855461513134</v>
          </cell>
          <cell r="DM21">
            <v>1182.2181497151478</v>
          </cell>
          <cell r="DN21">
            <v>2545.9503027849137</v>
          </cell>
          <cell r="DO21">
            <v>280.12175783551749</v>
          </cell>
          <cell r="DP21">
            <v>-2395.931517065243</v>
          </cell>
          <cell r="DQ21">
            <v>-239.75545022650917</v>
          </cell>
        </row>
        <row r="22">
          <cell r="A22">
            <v>473</v>
          </cell>
          <cell r="B22">
            <v>-601298.35166446283</v>
          </cell>
          <cell r="C22">
            <v>-601298.35492749827</v>
          </cell>
          <cell r="D22">
            <v>-601298.3523936742</v>
          </cell>
          <cell r="E22">
            <v>-601298.35446326784</v>
          </cell>
          <cell r="F22">
            <v>-601298.35706729267</v>
          </cell>
          <cell r="G22">
            <v>-601298.35187302122</v>
          </cell>
          <cell r="H22">
            <v>-601298.35706729267</v>
          </cell>
          <cell r="I22">
            <v>-601298.35706729267</v>
          </cell>
          <cell r="J22">
            <v>-601298.35694204213</v>
          </cell>
          <cell r="K22">
            <v>-601298.35193392623</v>
          </cell>
          <cell r="L22">
            <v>-601298.35023617046</v>
          </cell>
          <cell r="M22">
            <v>-601298.3541</v>
          </cell>
          <cell r="N22">
            <v>0</v>
          </cell>
          <cell r="O22">
            <v>0</v>
          </cell>
          <cell r="P22">
            <v>601298.35706729267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</row>
        <row r="23">
          <cell r="A23">
            <v>573</v>
          </cell>
          <cell r="B23">
            <v>146325.29999999999</v>
          </cell>
          <cell r="C23">
            <v>150768.6</v>
          </cell>
          <cell r="D23">
            <v>145135.28</v>
          </cell>
          <cell r="E23">
            <v>149341.72</v>
          </cell>
          <cell r="F23">
            <v>148733.20000000001</v>
          </cell>
          <cell r="G23">
            <v>133774.07999999999</v>
          </cell>
          <cell r="H23">
            <v>301809.40000000002</v>
          </cell>
          <cell r="I23">
            <v>361325.12</v>
          </cell>
          <cell r="J23">
            <v>146264.12</v>
          </cell>
          <cell r="K23">
            <v>140969.17000000001</v>
          </cell>
          <cell r="L23">
            <v>145054.85999999999</v>
          </cell>
          <cell r="M23">
            <v>144463.81</v>
          </cell>
          <cell r="N23">
            <v>5.3969663961122976</v>
          </cell>
          <cell r="O23">
            <v>0</v>
          </cell>
          <cell r="P23">
            <v>-361325.12</v>
          </cell>
          <cell r="Q23">
            <v>4260.3525791193897</v>
          </cell>
          <cell r="R23">
            <v>3.5639861046949202</v>
          </cell>
          <cell r="S23">
            <v>1445.537136773336</v>
          </cell>
          <cell r="T23">
            <v>80.533797525561056</v>
          </cell>
          <cell r="U23">
            <v>5.1565534633039274</v>
          </cell>
          <cell r="V23">
            <v>-19.057830071997792</v>
          </cell>
          <cell r="W23">
            <v>1227.123999012998</v>
          </cell>
          <cell r="X23">
            <v>1214.7268007806576</v>
          </cell>
          <cell r="Y23">
            <v>681.53097387185028</v>
          </cell>
          <cell r="Z23">
            <v>53.593010779609671</v>
          </cell>
          <cell r="AA23">
            <v>934.60116353022431</v>
          </cell>
          <cell r="AB23">
            <v>183.36552604269866</v>
          </cell>
          <cell r="AC23">
            <v>2367.2653153479059</v>
          </cell>
          <cell r="AD23">
            <v>-0.80477105589235631</v>
          </cell>
          <cell r="AE23">
            <v>233.20963008500809</v>
          </cell>
          <cell r="AF23">
            <v>-2052.6087115064797</v>
          </cell>
          <cell r="AG23">
            <v>447.42394150557868</v>
          </cell>
          <cell r="AH23">
            <v>526.22415233965341</v>
          </cell>
          <cell r="AI23">
            <v>1374.4121736515972</v>
          </cell>
          <cell r="AJ23">
            <v>-1833.9454532082318</v>
          </cell>
          <cell r="AK23">
            <v>557.57246007328195</v>
          </cell>
          <cell r="AL23">
            <v>2189.8745633249446</v>
          </cell>
          <cell r="AM23">
            <v>1582.3698115655511</v>
          </cell>
          <cell r="AN23">
            <v>113.74068410441078</v>
          </cell>
          <cell r="AO23">
            <v>1749.9716741490117</v>
          </cell>
          <cell r="AP23">
            <v>-3.1041169299037912</v>
          </cell>
          <cell r="AQ23">
            <v>-388.5387309033934</v>
          </cell>
          <cell r="AR23">
            <v>-3519.5901019372345</v>
          </cell>
          <cell r="AS23">
            <v>659.85596120583978</v>
          </cell>
          <cell r="AT23">
            <v>1951.2336786357555</v>
          </cell>
          <cell r="AU23">
            <v>1074.1523564581184</v>
          </cell>
          <cell r="AV23">
            <v>-2888.1712625878872</v>
          </cell>
          <cell r="AW23">
            <v>-726.96287789555902</v>
          </cell>
          <cell r="AX23">
            <v>2291.1025866939513</v>
          </cell>
          <cell r="AY23">
            <v>3988.0715435994975</v>
          </cell>
          <cell r="AZ23">
            <v>55.376898026635963</v>
          </cell>
          <cell r="BA23">
            <v>1468.6379144093462</v>
          </cell>
          <cell r="BB23">
            <v>1.0769400498981476</v>
          </cell>
          <cell r="BC23">
            <v>-2266.7424070049847</v>
          </cell>
          <cell r="BD23">
            <v>-3802.3670701892493</v>
          </cell>
          <cell r="BE23">
            <v>873.06012811327832</v>
          </cell>
          <cell r="BF23">
            <v>3327.0169085397324</v>
          </cell>
          <cell r="BG23">
            <v>-395.83871776183156</v>
          </cell>
          <cell r="BH23">
            <v>-3077.556852690449</v>
          </cell>
          <cell r="BI23">
            <v>-1018.2295215852384</v>
          </cell>
          <cell r="BJ23">
            <v>2618.6136378187362</v>
          </cell>
          <cell r="BK23">
            <v>5162.2485261440897</v>
          </cell>
          <cell r="BL23">
            <v>406.37263473784992</v>
          </cell>
          <cell r="BM23">
            <v>1193.1173730430085</v>
          </cell>
          <cell r="BN23">
            <v>0.88113276810514729</v>
          </cell>
          <cell r="BO23">
            <v>-3833.0533087868553</v>
          </cell>
          <cell r="BP23">
            <v>-3953.5825233620744</v>
          </cell>
          <cell r="BQ23">
            <v>966.89406819140504</v>
          </cell>
          <cell r="BR23">
            <v>4564.0584412623648</v>
          </cell>
          <cell r="BS23">
            <v>580.68718134097844</v>
          </cell>
          <cell r="BT23">
            <v>-3165.4799102123666</v>
          </cell>
          <cell r="BU23">
            <v>-2152.2776915382942</v>
          </cell>
          <cell r="BV23">
            <v>3203.4813257350088</v>
          </cell>
          <cell r="BW23">
            <v>3699.2772334431315</v>
          </cell>
          <cell r="BX23">
            <v>52.641951680911575</v>
          </cell>
          <cell r="BY23">
            <v>637.96079067976109</v>
          </cell>
          <cell r="BZ23">
            <v>-2.0559764588982699</v>
          </cell>
          <cell r="CA23">
            <v>-5060.7435423077086</v>
          </cell>
          <cell r="CB23">
            <v>23011.562000000002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</row>
        <row r="24">
          <cell r="A24">
            <v>583</v>
          </cell>
          <cell r="B24">
            <v>202471.60431286803</v>
          </cell>
          <cell r="C24">
            <v>173653.5735409123</v>
          </cell>
          <cell r="D24">
            <v>184201.90893129923</v>
          </cell>
          <cell r="E24">
            <v>185696.5228401077</v>
          </cell>
          <cell r="F24">
            <v>196932.30999576996</v>
          </cell>
          <cell r="G24">
            <v>184560.79650477422</v>
          </cell>
          <cell r="H24">
            <v>176197.25670469279</v>
          </cell>
          <cell r="I24">
            <v>183347.0189216295</v>
          </cell>
          <cell r="J24">
            <v>173674.63144485306</v>
          </cell>
          <cell r="K24">
            <v>180233.49365463119</v>
          </cell>
          <cell r="L24">
            <v>139964.59080358178</v>
          </cell>
          <cell r="M24">
            <v>198093.75234487976</v>
          </cell>
          <cell r="N24">
            <v>0</v>
          </cell>
          <cell r="O24">
            <v>0</v>
          </cell>
          <cell r="P24">
            <v>-183347.0189216295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</row>
        <row r="25">
          <cell r="A25">
            <v>586</v>
          </cell>
          <cell r="B25">
            <v>2201</v>
          </cell>
          <cell r="C25">
            <v>2201</v>
          </cell>
          <cell r="D25">
            <v>2201</v>
          </cell>
          <cell r="E25">
            <v>2201</v>
          </cell>
          <cell r="F25">
            <v>2201</v>
          </cell>
          <cell r="G25">
            <v>2201</v>
          </cell>
          <cell r="H25">
            <v>2201</v>
          </cell>
          <cell r="I25">
            <v>2201</v>
          </cell>
          <cell r="J25">
            <v>2201</v>
          </cell>
          <cell r="K25">
            <v>2201</v>
          </cell>
          <cell r="L25">
            <v>2201</v>
          </cell>
          <cell r="M25">
            <v>2201</v>
          </cell>
          <cell r="N25">
            <v>72.251672720690522</v>
          </cell>
          <cell r="O25">
            <v>0</v>
          </cell>
          <cell r="P25">
            <v>-2201</v>
          </cell>
          <cell r="Q25">
            <v>11082.804539030447</v>
          </cell>
          <cell r="R25">
            <v>46987.089859402899</v>
          </cell>
          <cell r="S25">
            <v>11849.94758978167</v>
          </cell>
          <cell r="T25">
            <v>-14.03554760016856</v>
          </cell>
          <cell r="U25">
            <v>-4070.1640172423663</v>
          </cell>
          <cell r="V25">
            <v>71.967117599896042</v>
          </cell>
          <cell r="W25">
            <v>-216.15291879989175</v>
          </cell>
          <cell r="X25">
            <v>-1045.2402804001954</v>
          </cell>
          <cell r="Y25">
            <v>209.50956672015957</v>
          </cell>
          <cell r="Z25">
            <v>-7.0489436795171887</v>
          </cell>
          <cell r="AA25">
            <v>6495.0455960781328</v>
          </cell>
          <cell r="AB25">
            <v>8779.5440152089614</v>
          </cell>
          <cell r="AC25">
            <v>9202.911997205676</v>
          </cell>
          <cell r="AD25">
            <v>36373.563191008405</v>
          </cell>
          <cell r="AE25">
            <v>7254.6451421286029</v>
          </cell>
          <cell r="AF25">
            <v>117.89859983995899</v>
          </cell>
          <cell r="AG25">
            <v>-5837.940998052668</v>
          </cell>
          <cell r="AH25">
            <v>-106.23717360025775</v>
          </cell>
          <cell r="AI25">
            <v>-555.82179119978991</v>
          </cell>
          <cell r="AJ25">
            <v>33.717428399844096</v>
          </cell>
          <cell r="AK25">
            <v>-271.13002751963506</v>
          </cell>
          <cell r="AL25">
            <v>-47.580369840641261</v>
          </cell>
          <cell r="AM25">
            <v>3697.7884684789647</v>
          </cell>
          <cell r="AN25">
            <v>6311.3430275008132</v>
          </cell>
          <cell r="AO25">
            <v>8193.2826887619503</v>
          </cell>
          <cell r="AP25">
            <v>32093.099444356187</v>
          </cell>
          <cell r="AQ25">
            <v>4786.657249686763</v>
          </cell>
          <cell r="AR25">
            <v>44.913752320001301</v>
          </cell>
          <cell r="AS25">
            <v>-7005.0199757112596</v>
          </cell>
          <cell r="AT25">
            <v>157.64225760001776</v>
          </cell>
          <cell r="AU25">
            <v>-1235.1595359999808</v>
          </cell>
          <cell r="AV25">
            <v>-708.06599639984631</v>
          </cell>
          <cell r="AW25">
            <v>-542.2600550400233</v>
          </cell>
          <cell r="AX25">
            <v>-51.104841679852527</v>
          </cell>
          <cell r="AY25">
            <v>-3088.5144119996808</v>
          </cell>
          <cell r="AZ25">
            <v>1941.5935822336587</v>
          </cell>
          <cell r="BA25">
            <v>6405.8159741505096</v>
          </cell>
          <cell r="BB25">
            <v>21871.424913505296</v>
          </cell>
          <cell r="BC25">
            <v>417.2850722866358</v>
          </cell>
          <cell r="BD25">
            <v>39.299533280141574</v>
          </cell>
          <cell r="BE25">
            <v>-8263.1369197005479</v>
          </cell>
          <cell r="BF25">
            <v>68.540111999966555</v>
          </cell>
          <cell r="BG25">
            <v>864.61167519996673</v>
          </cell>
          <cell r="BH25">
            <v>-809.21828159984636</v>
          </cell>
          <cell r="BI25">
            <v>-147.88910591972393</v>
          </cell>
          <cell r="BJ25">
            <v>61.67825719985629</v>
          </cell>
          <cell r="BK25">
            <v>-5877.2050887705727</v>
          </cell>
          <cell r="BL25">
            <v>-613.02095216655232</v>
          </cell>
          <cell r="BM25">
            <v>5360.8387950017386</v>
          </cell>
          <cell r="BN25">
            <v>17441.098957220129</v>
          </cell>
          <cell r="BO25">
            <v>-612.96802622448422</v>
          </cell>
          <cell r="BP25">
            <v>47.720861840250436</v>
          </cell>
          <cell r="BQ25">
            <v>-8989.6672649161574</v>
          </cell>
          <cell r="BR25">
            <v>68.54011199994541</v>
          </cell>
          <cell r="BS25">
            <v>-494.06381440003474</v>
          </cell>
          <cell r="BT25">
            <v>-1348.6971359997851</v>
          </cell>
          <cell r="BU25">
            <v>295.77821184002488</v>
          </cell>
          <cell r="BV25">
            <v>72.251672720002176</v>
          </cell>
          <cell r="BW25">
            <v>-6777.1825567091973</v>
          </cell>
          <cell r="BX25">
            <v>117.14316597994656</v>
          </cell>
          <cell r="BY25">
            <v>1918.4506070723812</v>
          </cell>
          <cell r="BZ25">
            <v>10776.998943866696</v>
          </cell>
          <cell r="CA25">
            <v>-7503.5713477240579</v>
          </cell>
          <cell r="CB25">
            <v>72.984847519948843</v>
          </cell>
          <cell r="CC25">
            <v>383823.62785067782</v>
          </cell>
          <cell r="CD25">
            <v>386886.21873735054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</row>
        <row r="26">
          <cell r="A26">
            <v>607</v>
          </cell>
          <cell r="B26">
            <v>-8333</v>
          </cell>
          <cell r="C26">
            <v>-8333</v>
          </cell>
          <cell r="D26">
            <v>-8333</v>
          </cell>
          <cell r="E26">
            <v>-8333</v>
          </cell>
          <cell r="F26">
            <v>-8333</v>
          </cell>
          <cell r="G26">
            <v>-8333</v>
          </cell>
          <cell r="H26">
            <v>-8333</v>
          </cell>
          <cell r="I26">
            <v>-8333</v>
          </cell>
          <cell r="J26">
            <v>-8333</v>
          </cell>
          <cell r="K26">
            <v>-8333</v>
          </cell>
          <cell r="L26">
            <v>-8333</v>
          </cell>
          <cell r="M26">
            <v>-8333</v>
          </cell>
          <cell r="N26">
            <v>0</v>
          </cell>
          <cell r="O26">
            <v>0</v>
          </cell>
          <cell r="P26">
            <v>8333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</row>
        <row r="27">
          <cell r="A27">
            <v>628</v>
          </cell>
          <cell r="B27">
            <v>-80000</v>
          </cell>
          <cell r="C27">
            <v>-80000</v>
          </cell>
          <cell r="D27">
            <v>-40000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-221200</v>
          </cell>
          <cell r="O27">
            <v>0</v>
          </cell>
          <cell r="P27">
            <v>0</v>
          </cell>
          <cell r="Q27">
            <v>-218000</v>
          </cell>
          <cell r="R27">
            <v>-218000</v>
          </cell>
          <cell r="S27">
            <v>-218000</v>
          </cell>
          <cell r="T27">
            <v>-218000</v>
          </cell>
          <cell r="U27">
            <v>-228500</v>
          </cell>
          <cell r="V27">
            <v>-218000</v>
          </cell>
          <cell r="W27">
            <v>-246900</v>
          </cell>
          <cell r="X27">
            <v>-279700</v>
          </cell>
          <cell r="Y27">
            <v>-226700</v>
          </cell>
          <cell r="Z27">
            <v>-226700</v>
          </cell>
          <cell r="AA27">
            <v>-223500</v>
          </cell>
          <cell r="AB27">
            <v>-230300</v>
          </cell>
          <cell r="AC27">
            <v>-223500</v>
          </cell>
          <cell r="AD27">
            <v>-223500</v>
          </cell>
          <cell r="AE27">
            <v>-223500</v>
          </cell>
          <cell r="AF27">
            <v>-223500</v>
          </cell>
          <cell r="AG27">
            <v>-234200</v>
          </cell>
          <cell r="AH27">
            <v>-223500</v>
          </cell>
          <cell r="AI27">
            <v>-253100</v>
          </cell>
          <cell r="AJ27">
            <v>-286700</v>
          </cell>
          <cell r="AK27">
            <v>-232400</v>
          </cell>
          <cell r="AL27">
            <v>-232400</v>
          </cell>
          <cell r="AM27">
            <v>-229100</v>
          </cell>
          <cell r="AN27">
            <v>-236100</v>
          </cell>
          <cell r="AO27">
            <v>-229100</v>
          </cell>
          <cell r="AP27">
            <v>-229100</v>
          </cell>
          <cell r="AQ27">
            <v>-229100</v>
          </cell>
          <cell r="AR27">
            <v>-229100</v>
          </cell>
          <cell r="AS27">
            <v>-240100</v>
          </cell>
          <cell r="AT27">
            <v>-229100</v>
          </cell>
          <cell r="AU27">
            <v>-259400</v>
          </cell>
          <cell r="AV27">
            <v>-293900</v>
          </cell>
          <cell r="AW27">
            <v>-238200</v>
          </cell>
          <cell r="AX27">
            <v>-238200</v>
          </cell>
          <cell r="AY27">
            <v>-234800</v>
          </cell>
          <cell r="AZ27">
            <v>-242000</v>
          </cell>
          <cell r="BA27">
            <v>-234800</v>
          </cell>
          <cell r="BB27">
            <v>-234800</v>
          </cell>
          <cell r="BC27">
            <v>-234800</v>
          </cell>
          <cell r="BD27">
            <v>-234800</v>
          </cell>
          <cell r="BE27">
            <v>-246100</v>
          </cell>
          <cell r="BF27">
            <v>-234800</v>
          </cell>
          <cell r="BG27">
            <v>-265900</v>
          </cell>
          <cell r="BH27">
            <v>-301200</v>
          </cell>
          <cell r="BI27">
            <v>-244200</v>
          </cell>
          <cell r="BJ27">
            <v>-244200</v>
          </cell>
          <cell r="BK27">
            <v>-240700</v>
          </cell>
          <cell r="BL27">
            <v>-248100</v>
          </cell>
          <cell r="BM27">
            <v>-240700</v>
          </cell>
          <cell r="BN27">
            <v>-240700</v>
          </cell>
          <cell r="BO27">
            <v>-240700</v>
          </cell>
          <cell r="BP27">
            <v>-240700</v>
          </cell>
          <cell r="BQ27">
            <v>-252300</v>
          </cell>
          <cell r="BR27">
            <v>-240700</v>
          </cell>
          <cell r="BS27">
            <v>-272500</v>
          </cell>
          <cell r="BT27">
            <v>-308700</v>
          </cell>
          <cell r="BU27">
            <v>-250300</v>
          </cell>
          <cell r="BV27">
            <v>-250300</v>
          </cell>
          <cell r="BW27">
            <v>-246700</v>
          </cell>
          <cell r="BX27">
            <v>-254300</v>
          </cell>
          <cell r="BY27">
            <v>-246700</v>
          </cell>
          <cell r="BZ27">
            <v>-246700</v>
          </cell>
          <cell r="CA27">
            <v>-246700</v>
          </cell>
          <cell r="CB27">
            <v>-246700</v>
          </cell>
          <cell r="CC27">
            <v>-258600</v>
          </cell>
          <cell r="CD27">
            <v>-246700</v>
          </cell>
          <cell r="CE27">
            <v>-279300</v>
          </cell>
          <cell r="CF27">
            <v>-316400</v>
          </cell>
          <cell r="CG27">
            <v>-256600</v>
          </cell>
          <cell r="CH27">
            <v>-256600</v>
          </cell>
          <cell r="CI27">
            <v>-252900</v>
          </cell>
          <cell r="CJ27">
            <v>-260700</v>
          </cell>
          <cell r="CK27">
            <v>-252900</v>
          </cell>
          <cell r="CL27">
            <v>-252900</v>
          </cell>
          <cell r="CM27">
            <v>-252900</v>
          </cell>
          <cell r="CN27">
            <v>-252900</v>
          </cell>
          <cell r="CO27">
            <v>-265100</v>
          </cell>
          <cell r="CP27">
            <v>-252900</v>
          </cell>
          <cell r="CQ27">
            <v>-286300</v>
          </cell>
          <cell r="CR27">
            <v>-324300</v>
          </cell>
          <cell r="CS27">
            <v>-263000</v>
          </cell>
          <cell r="CT27">
            <v>-263000</v>
          </cell>
          <cell r="CU27">
            <v>-259200</v>
          </cell>
          <cell r="CV27">
            <v>-267200</v>
          </cell>
          <cell r="CW27">
            <v>-259200</v>
          </cell>
          <cell r="CX27">
            <v>-259200</v>
          </cell>
          <cell r="CY27">
            <v>-259200</v>
          </cell>
          <cell r="CZ27">
            <v>-259200</v>
          </cell>
          <cell r="DA27">
            <v>-271700</v>
          </cell>
          <cell r="DB27">
            <v>-259200</v>
          </cell>
          <cell r="DC27">
            <v>-293500</v>
          </cell>
          <cell r="DD27">
            <v>-332400</v>
          </cell>
          <cell r="DE27">
            <v>-269600</v>
          </cell>
          <cell r="DF27">
            <v>-263000</v>
          </cell>
          <cell r="DG27">
            <v>-259200</v>
          </cell>
          <cell r="DH27">
            <v>-267200</v>
          </cell>
          <cell r="DI27">
            <v>-259200</v>
          </cell>
          <cell r="DJ27">
            <v>-259200</v>
          </cell>
          <cell r="DK27">
            <v>-259200</v>
          </cell>
          <cell r="DL27">
            <v>-259200</v>
          </cell>
          <cell r="DM27">
            <v>-271700</v>
          </cell>
          <cell r="DN27">
            <v>-259200</v>
          </cell>
          <cell r="DO27">
            <v>-293500</v>
          </cell>
          <cell r="DP27">
            <v>-332400</v>
          </cell>
          <cell r="DQ27">
            <v>-269600</v>
          </cell>
        </row>
        <row r="28">
          <cell r="A28">
            <v>633</v>
          </cell>
          <cell r="B28">
            <v>-278484.17</v>
          </cell>
          <cell r="C28">
            <v>-165126.04</v>
          </cell>
          <cell r="D28">
            <v>-148884.25</v>
          </cell>
          <cell r="E28">
            <v>-110281.75</v>
          </cell>
          <cell r="F28">
            <v>-55904.33</v>
          </cell>
          <cell r="G28">
            <v>-8977.7800000000007</v>
          </cell>
          <cell r="H28">
            <v>-65065.42</v>
          </cell>
          <cell r="I28">
            <v>-242713.66</v>
          </cell>
          <cell r="J28">
            <v>-333772.37</v>
          </cell>
          <cell r="K28">
            <v>-243570.52481481482</v>
          </cell>
          <cell r="L28">
            <v>-263272.85864248924</v>
          </cell>
          <cell r="M28">
            <v>-348039.13179807976</v>
          </cell>
          <cell r="N28">
            <v>-3714456</v>
          </cell>
          <cell r="O28">
            <v>0</v>
          </cell>
          <cell r="P28">
            <v>259429.22879999998</v>
          </cell>
          <cell r="Q28">
            <v>-3649381.5</v>
          </cell>
          <cell r="R28">
            <v>-3658868.5</v>
          </cell>
          <cell r="S28">
            <v>-3710884</v>
          </cell>
          <cell r="T28">
            <v>-3721296.8</v>
          </cell>
          <cell r="U28">
            <v>-3716138.2</v>
          </cell>
          <cell r="V28">
            <v>-3649384.2</v>
          </cell>
          <cell r="W28">
            <v>-3658871</v>
          </cell>
          <cell r="X28">
            <v>-3735949.2</v>
          </cell>
          <cell r="Y28">
            <v>-3747230.5</v>
          </cell>
          <cell r="Z28">
            <v>-3714456</v>
          </cell>
          <cell r="AA28">
            <v>-3692151.8</v>
          </cell>
          <cell r="AB28">
            <v>-3658867.5</v>
          </cell>
          <cell r="AC28">
            <v>-3649381.5</v>
          </cell>
          <cell r="AD28">
            <v>-3658868.5</v>
          </cell>
          <cell r="AE28">
            <v>-3710884</v>
          </cell>
          <cell r="AF28">
            <v>-3721296.8</v>
          </cell>
          <cell r="AG28">
            <v>-3716138.2</v>
          </cell>
          <cell r="AH28">
            <v>-3649384.2</v>
          </cell>
          <cell r="AI28">
            <v>-3658871</v>
          </cell>
          <cell r="AJ28">
            <v>-3735949.2</v>
          </cell>
          <cell r="AK28">
            <v>-3747230.5</v>
          </cell>
          <cell r="AL28">
            <v>-3714456</v>
          </cell>
          <cell r="AM28">
            <v>-3692151.8</v>
          </cell>
          <cell r="AN28">
            <v>-3658867.5</v>
          </cell>
          <cell r="AO28">
            <v>-3649381.5</v>
          </cell>
          <cell r="AP28">
            <v>-3658868.5</v>
          </cell>
          <cell r="AQ28">
            <v>-3710884</v>
          </cell>
          <cell r="AR28">
            <v>-3721296.8</v>
          </cell>
          <cell r="AS28">
            <v>-3716138.2</v>
          </cell>
          <cell r="AT28">
            <v>-3649384.2</v>
          </cell>
          <cell r="AU28">
            <v>-3658871</v>
          </cell>
          <cell r="AV28">
            <v>-3735949.2</v>
          </cell>
          <cell r="AW28">
            <v>-3747230.5</v>
          </cell>
          <cell r="AX28">
            <v>-3714456</v>
          </cell>
          <cell r="AY28">
            <v>-3692151.8</v>
          </cell>
          <cell r="AZ28">
            <v>-3658867.5</v>
          </cell>
          <cell r="BA28">
            <v>-3649381.5</v>
          </cell>
          <cell r="BB28">
            <v>-3658868.5</v>
          </cell>
          <cell r="BC28">
            <v>-3710884</v>
          </cell>
          <cell r="BD28">
            <v>-3721296.8</v>
          </cell>
          <cell r="BE28">
            <v>-3716138.2</v>
          </cell>
          <cell r="BF28">
            <v>-3649384.2</v>
          </cell>
          <cell r="BG28">
            <v>-3658871</v>
          </cell>
          <cell r="BH28">
            <v>-3735949.2</v>
          </cell>
          <cell r="BI28">
            <v>-3747230.5</v>
          </cell>
          <cell r="BJ28">
            <v>-3714456</v>
          </cell>
          <cell r="BK28">
            <v>-3692151.8</v>
          </cell>
          <cell r="BL28">
            <v>-3658867.5</v>
          </cell>
          <cell r="BM28">
            <v>-3649381.5</v>
          </cell>
          <cell r="BN28">
            <v>-3658868.5</v>
          </cell>
          <cell r="BO28">
            <v>-3710884</v>
          </cell>
          <cell r="BP28">
            <v>-3721296.8</v>
          </cell>
          <cell r="BQ28">
            <v>-3716138.2</v>
          </cell>
          <cell r="BR28">
            <v>-3649384.2</v>
          </cell>
          <cell r="BS28">
            <v>-3658871</v>
          </cell>
          <cell r="BT28">
            <v>-3735949.2</v>
          </cell>
          <cell r="BU28">
            <v>-3747230.5</v>
          </cell>
          <cell r="BV28">
            <v>-3714456</v>
          </cell>
          <cell r="BW28">
            <v>-3692151.8</v>
          </cell>
          <cell r="BX28">
            <v>-3658867.5</v>
          </cell>
          <cell r="BY28">
            <v>-3649381.5</v>
          </cell>
          <cell r="BZ28">
            <v>-3658868.5</v>
          </cell>
          <cell r="CA28">
            <v>-3710884</v>
          </cell>
          <cell r="CB28">
            <v>-3721296.8</v>
          </cell>
          <cell r="CC28">
            <v>-3716138.2</v>
          </cell>
          <cell r="CD28">
            <v>-3649384.2</v>
          </cell>
          <cell r="CE28">
            <v>-3658871</v>
          </cell>
          <cell r="CF28">
            <v>-3735949.2</v>
          </cell>
          <cell r="CG28">
            <v>-3747230.5</v>
          </cell>
          <cell r="CH28">
            <v>-3714456</v>
          </cell>
          <cell r="CI28">
            <v>-3692151.8</v>
          </cell>
          <cell r="CJ28">
            <v>-3658867.5</v>
          </cell>
          <cell r="CK28">
            <v>-3649381.5</v>
          </cell>
          <cell r="CL28">
            <v>-3658868.5</v>
          </cell>
          <cell r="CM28">
            <v>-3710884</v>
          </cell>
          <cell r="CN28">
            <v>-3721296.8</v>
          </cell>
          <cell r="CO28">
            <v>-3716138.2</v>
          </cell>
          <cell r="CP28">
            <v>-3649384.2</v>
          </cell>
          <cell r="CQ28">
            <v>-3658871</v>
          </cell>
          <cell r="CR28">
            <v>-3735949.2</v>
          </cell>
          <cell r="CS28">
            <v>-3747230.5</v>
          </cell>
          <cell r="CT28">
            <v>-3714456</v>
          </cell>
          <cell r="CU28">
            <v>-3692151.8</v>
          </cell>
          <cell r="CV28">
            <v>-3658867.5</v>
          </cell>
          <cell r="CW28">
            <v>-3649381.5</v>
          </cell>
          <cell r="CX28">
            <v>-3658868.5</v>
          </cell>
          <cell r="CY28">
            <v>-3710884</v>
          </cell>
          <cell r="CZ28">
            <v>-3721296.8</v>
          </cell>
          <cell r="DA28">
            <v>-3716138.2</v>
          </cell>
          <cell r="DB28">
            <v>-3649384.2</v>
          </cell>
          <cell r="DC28">
            <v>-3658871</v>
          </cell>
          <cell r="DD28">
            <v>-3735949.2</v>
          </cell>
          <cell r="DE28">
            <v>-3747230.5</v>
          </cell>
          <cell r="DF28">
            <v>-3714456</v>
          </cell>
          <cell r="DG28">
            <v>-3692151.8</v>
          </cell>
          <cell r="DH28">
            <v>-3658867.5</v>
          </cell>
          <cell r="DI28">
            <v>-3649381.5</v>
          </cell>
          <cell r="DJ28">
            <v>-3658868.5</v>
          </cell>
          <cell r="DK28">
            <v>-3710884</v>
          </cell>
          <cell r="DL28">
            <v>-3721296.8</v>
          </cell>
          <cell r="DM28">
            <v>-3716138.2</v>
          </cell>
          <cell r="DN28">
            <v>-3649384.2</v>
          </cell>
          <cell r="DO28">
            <v>-3658871</v>
          </cell>
          <cell r="DP28">
            <v>-3735949.2</v>
          </cell>
          <cell r="DQ28">
            <v>-3747230.5</v>
          </cell>
        </row>
        <row r="29">
          <cell r="A29">
            <v>646</v>
          </cell>
          <cell r="B29">
            <v>-804686.56</v>
          </cell>
          <cell r="C29">
            <v>-776227.44</v>
          </cell>
          <cell r="D29">
            <v>-804687.06</v>
          </cell>
          <cell r="E29">
            <v>-795201.25</v>
          </cell>
          <cell r="F29">
            <v>-804688.1</v>
          </cell>
          <cell r="G29">
            <v>-795202.25</v>
          </cell>
          <cell r="H29">
            <v>-804689.1</v>
          </cell>
          <cell r="I29">
            <v>-804689.6</v>
          </cell>
          <cell r="J29">
            <v>-795203.75</v>
          </cell>
          <cell r="K29">
            <v>-804690.6</v>
          </cell>
          <cell r="L29">
            <v>-795204.8</v>
          </cell>
          <cell r="M29">
            <v>-804691.7</v>
          </cell>
          <cell r="N29">
            <v>-2190423</v>
          </cell>
          <cell r="O29">
            <v>0</v>
          </cell>
          <cell r="P29">
            <v>804689.6</v>
          </cell>
          <cell r="Q29">
            <v>-2190423</v>
          </cell>
          <cell r="R29">
            <v>-2190423</v>
          </cell>
          <cell r="S29">
            <v>-2190423</v>
          </cell>
          <cell r="T29">
            <v>-2190423</v>
          </cell>
          <cell r="U29">
            <v>-2190423</v>
          </cell>
          <cell r="V29">
            <v>-2190423</v>
          </cell>
          <cell r="W29">
            <v>-2190423</v>
          </cell>
          <cell r="X29">
            <v>-2190423</v>
          </cell>
          <cell r="Y29">
            <v>-2190423</v>
          </cell>
          <cell r="Z29">
            <v>-2190423</v>
          </cell>
          <cell r="AA29">
            <v>-2190423</v>
          </cell>
          <cell r="AB29">
            <v>-2190423</v>
          </cell>
          <cell r="AC29">
            <v>-2190423</v>
          </cell>
          <cell r="AD29">
            <v>-2190423</v>
          </cell>
          <cell r="AE29">
            <v>-2190423</v>
          </cell>
          <cell r="AF29">
            <v>-2190423</v>
          </cell>
          <cell r="AG29">
            <v>-2190423</v>
          </cell>
          <cell r="AH29">
            <v>-2190423</v>
          </cell>
          <cell r="AI29">
            <v>-2190423</v>
          </cell>
          <cell r="AJ29">
            <v>-2190423</v>
          </cell>
          <cell r="AK29">
            <v>-2190423</v>
          </cell>
          <cell r="AL29">
            <v>-2190423</v>
          </cell>
          <cell r="AM29">
            <v>-2190423</v>
          </cell>
          <cell r="AN29">
            <v>-2190423</v>
          </cell>
          <cell r="AO29">
            <v>-2190423</v>
          </cell>
          <cell r="AP29">
            <v>-2190423</v>
          </cell>
          <cell r="AQ29">
            <v>-2190423</v>
          </cell>
          <cell r="AR29">
            <v>-2190423</v>
          </cell>
          <cell r="AS29">
            <v>-2190423</v>
          </cell>
          <cell r="AT29">
            <v>-2190423</v>
          </cell>
          <cell r="AU29">
            <v>-2190423</v>
          </cell>
          <cell r="AV29">
            <v>-2190423</v>
          </cell>
          <cell r="AW29">
            <v>-2190423</v>
          </cell>
          <cell r="AX29">
            <v>-2190423</v>
          </cell>
          <cell r="AY29">
            <v>-2190423</v>
          </cell>
          <cell r="AZ29">
            <v>-2190423</v>
          </cell>
          <cell r="BA29">
            <v>-2190423</v>
          </cell>
          <cell r="BB29">
            <v>-2190423</v>
          </cell>
          <cell r="BC29">
            <v>-2190423</v>
          </cell>
          <cell r="BD29">
            <v>-2190423</v>
          </cell>
          <cell r="BE29">
            <v>-2190423</v>
          </cell>
          <cell r="BF29">
            <v>-2190423</v>
          </cell>
          <cell r="BG29">
            <v>-2190423</v>
          </cell>
          <cell r="BH29">
            <v>-2190423</v>
          </cell>
          <cell r="BI29">
            <v>-2190423</v>
          </cell>
          <cell r="BJ29">
            <v>-2190423</v>
          </cell>
          <cell r="BK29">
            <v>-2190423</v>
          </cell>
          <cell r="BL29">
            <v>-2190423</v>
          </cell>
          <cell r="BM29">
            <v>-2190423</v>
          </cell>
          <cell r="BN29">
            <v>-2190423</v>
          </cell>
          <cell r="BO29">
            <v>-2190423</v>
          </cell>
          <cell r="BP29">
            <v>-2190423</v>
          </cell>
          <cell r="BQ29">
            <v>-2190423</v>
          </cell>
          <cell r="BR29">
            <v>-2190423</v>
          </cell>
          <cell r="BS29">
            <v>-2190423</v>
          </cell>
          <cell r="BT29">
            <v>-2190423</v>
          </cell>
          <cell r="BU29">
            <v>-2190423</v>
          </cell>
          <cell r="BV29">
            <v>-2190423</v>
          </cell>
          <cell r="BW29">
            <v>-2190423</v>
          </cell>
          <cell r="BX29">
            <v>-2190423</v>
          </cell>
          <cell r="BY29">
            <v>-2190423</v>
          </cell>
          <cell r="BZ29">
            <v>-2190423</v>
          </cell>
          <cell r="CA29">
            <v>-2190423</v>
          </cell>
          <cell r="CB29">
            <v>-2190423</v>
          </cell>
          <cell r="CC29">
            <v>-2190423</v>
          </cell>
          <cell r="CD29">
            <v>-2190423</v>
          </cell>
          <cell r="CE29">
            <v>-2190423</v>
          </cell>
          <cell r="CF29">
            <v>-2190423</v>
          </cell>
          <cell r="CG29">
            <v>-2190423</v>
          </cell>
          <cell r="CH29">
            <v>-2190423</v>
          </cell>
          <cell r="CI29">
            <v>-2190423</v>
          </cell>
          <cell r="CJ29">
            <v>-2190423</v>
          </cell>
          <cell r="CK29">
            <v>-2190423</v>
          </cell>
          <cell r="CL29">
            <v>-2190423</v>
          </cell>
          <cell r="CM29">
            <v>-2190423</v>
          </cell>
          <cell r="CN29">
            <v>-2190423</v>
          </cell>
          <cell r="CO29">
            <v>-2190423</v>
          </cell>
          <cell r="CP29">
            <v>-2190423</v>
          </cell>
          <cell r="CQ29">
            <v>-2190423</v>
          </cell>
          <cell r="CR29">
            <v>-2190423</v>
          </cell>
          <cell r="CS29">
            <v>-2190423</v>
          </cell>
          <cell r="CT29">
            <v>-2190423</v>
          </cell>
          <cell r="CU29">
            <v>-2190423</v>
          </cell>
          <cell r="CV29">
            <v>-2190423</v>
          </cell>
          <cell r="CW29">
            <v>-2190423</v>
          </cell>
          <cell r="CX29">
            <v>-2190423</v>
          </cell>
          <cell r="CY29">
            <v>-2190423</v>
          </cell>
          <cell r="CZ29">
            <v>-2190423</v>
          </cell>
          <cell r="DA29">
            <v>-2190423</v>
          </cell>
          <cell r="DB29">
            <v>-2190423</v>
          </cell>
          <cell r="DC29">
            <v>-2190423</v>
          </cell>
          <cell r="DD29">
            <v>-2190423</v>
          </cell>
          <cell r="DE29">
            <v>-2190423</v>
          </cell>
          <cell r="DF29">
            <v>-2190423</v>
          </cell>
          <cell r="DG29">
            <v>-2190423</v>
          </cell>
          <cell r="DH29">
            <v>-2190423</v>
          </cell>
          <cell r="DI29">
            <v>-2190423</v>
          </cell>
          <cell r="DJ29">
            <v>-2190423</v>
          </cell>
          <cell r="DK29">
            <v>-2190423</v>
          </cell>
          <cell r="DL29">
            <v>-2190423</v>
          </cell>
          <cell r="DM29">
            <v>-2190423</v>
          </cell>
          <cell r="DN29">
            <v>-2190423</v>
          </cell>
          <cell r="DO29">
            <v>-2190423</v>
          </cell>
          <cell r="DP29">
            <v>-2190423</v>
          </cell>
          <cell r="DQ29">
            <v>-2190423</v>
          </cell>
        </row>
        <row r="30">
          <cell r="A30">
            <v>691</v>
          </cell>
          <cell r="B30">
            <v>0</v>
          </cell>
          <cell r="C30">
            <v>0</v>
          </cell>
          <cell r="D30">
            <v>-31942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</row>
        <row r="31">
          <cell r="A31">
            <v>721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</row>
        <row r="32">
          <cell r="A32">
            <v>738</v>
          </cell>
          <cell r="B32">
            <v>216004.02</v>
          </cell>
          <cell r="C32">
            <v>201217.53</v>
          </cell>
          <cell r="D32">
            <v>214247.33</v>
          </cell>
          <cell r="E32">
            <v>206463.2</v>
          </cell>
          <cell r="F32">
            <v>212476</v>
          </cell>
          <cell r="G32">
            <v>204756.23</v>
          </cell>
          <cell r="H32">
            <v>420696.25</v>
          </cell>
          <cell r="I32">
            <v>521032.53</v>
          </cell>
          <cell r="J32">
            <v>202208.45</v>
          </cell>
          <cell r="K32">
            <v>208097.36</v>
          </cell>
          <cell r="L32">
            <v>200536.67</v>
          </cell>
          <cell r="M32">
            <v>206376.88</v>
          </cell>
          <cell r="N32">
            <v>-12000</v>
          </cell>
          <cell r="O32">
            <v>0</v>
          </cell>
          <cell r="P32">
            <v>-521032.53</v>
          </cell>
          <cell r="Q32">
            <v>-12000</v>
          </cell>
          <cell r="R32">
            <v>-12000</v>
          </cell>
          <cell r="S32">
            <v>-12000</v>
          </cell>
          <cell r="T32">
            <v>-12000</v>
          </cell>
          <cell r="U32">
            <v>-12000</v>
          </cell>
          <cell r="V32">
            <v>-12000</v>
          </cell>
          <cell r="W32">
            <v>-12000</v>
          </cell>
          <cell r="X32">
            <v>-12000</v>
          </cell>
          <cell r="Y32">
            <v>-12000</v>
          </cell>
          <cell r="Z32">
            <v>-12000</v>
          </cell>
          <cell r="AA32">
            <v>-12000</v>
          </cell>
          <cell r="AB32">
            <v>-12000</v>
          </cell>
          <cell r="AC32">
            <v>-12000</v>
          </cell>
          <cell r="AD32">
            <v>-12000</v>
          </cell>
          <cell r="AE32">
            <v>-12000</v>
          </cell>
          <cell r="AF32">
            <v>-12000</v>
          </cell>
          <cell r="AG32">
            <v>-12000</v>
          </cell>
          <cell r="AH32">
            <v>-12000</v>
          </cell>
          <cell r="AI32">
            <v>-12000</v>
          </cell>
          <cell r="AJ32">
            <v>-12000</v>
          </cell>
          <cell r="AK32">
            <v>-12000</v>
          </cell>
          <cell r="AL32">
            <v>-12000</v>
          </cell>
          <cell r="AM32">
            <v>-12000</v>
          </cell>
          <cell r="AN32">
            <v>-12000</v>
          </cell>
          <cell r="AO32">
            <v>-12000</v>
          </cell>
          <cell r="AP32">
            <v>-12000</v>
          </cell>
          <cell r="AQ32">
            <v>-12000</v>
          </cell>
          <cell r="AR32">
            <v>-12000</v>
          </cell>
          <cell r="AS32">
            <v>-12000</v>
          </cell>
          <cell r="AT32">
            <v>-12000</v>
          </cell>
          <cell r="AU32">
            <v>-12000</v>
          </cell>
          <cell r="AV32">
            <v>-12000</v>
          </cell>
          <cell r="AW32">
            <v>-12000</v>
          </cell>
          <cell r="AX32">
            <v>-12000</v>
          </cell>
          <cell r="AY32">
            <v>-12000</v>
          </cell>
          <cell r="AZ32">
            <v>-12000</v>
          </cell>
          <cell r="BA32">
            <v>-12000</v>
          </cell>
          <cell r="BB32">
            <v>-12000</v>
          </cell>
          <cell r="BC32">
            <v>-12000</v>
          </cell>
          <cell r="BD32">
            <v>-12000</v>
          </cell>
          <cell r="BE32">
            <v>-12000</v>
          </cell>
          <cell r="BF32">
            <v>-12000</v>
          </cell>
          <cell r="BG32">
            <v>-12000</v>
          </cell>
          <cell r="BH32">
            <v>-12000</v>
          </cell>
          <cell r="BI32">
            <v>-12000</v>
          </cell>
          <cell r="BJ32">
            <v>-12000</v>
          </cell>
          <cell r="BK32">
            <v>-12000</v>
          </cell>
          <cell r="BL32">
            <v>-12000</v>
          </cell>
          <cell r="BM32">
            <v>-12000</v>
          </cell>
          <cell r="BN32">
            <v>-12000</v>
          </cell>
          <cell r="BO32">
            <v>-12000</v>
          </cell>
          <cell r="BP32">
            <v>-12000</v>
          </cell>
          <cell r="BQ32">
            <v>-12000</v>
          </cell>
          <cell r="BR32">
            <v>-12000</v>
          </cell>
          <cell r="BS32">
            <v>-12000</v>
          </cell>
          <cell r="BT32">
            <v>-12000</v>
          </cell>
          <cell r="BU32">
            <v>-12000</v>
          </cell>
          <cell r="BV32">
            <v>-12000</v>
          </cell>
          <cell r="BW32">
            <v>-12000</v>
          </cell>
          <cell r="BX32">
            <v>-12000</v>
          </cell>
          <cell r="BY32">
            <v>-12000</v>
          </cell>
          <cell r="BZ32">
            <v>-12000</v>
          </cell>
          <cell r="CA32">
            <v>-12000</v>
          </cell>
          <cell r="CB32">
            <v>-12000</v>
          </cell>
          <cell r="CC32">
            <v>-12000</v>
          </cell>
          <cell r="CD32">
            <v>-12000</v>
          </cell>
          <cell r="CE32">
            <v>-12000</v>
          </cell>
          <cell r="CF32">
            <v>-12000</v>
          </cell>
          <cell r="CG32">
            <v>-12000</v>
          </cell>
          <cell r="CH32">
            <v>-12000</v>
          </cell>
          <cell r="CI32">
            <v>-12000</v>
          </cell>
          <cell r="CJ32">
            <v>-12000</v>
          </cell>
          <cell r="CK32">
            <v>-12000</v>
          </cell>
          <cell r="CL32">
            <v>-12000</v>
          </cell>
          <cell r="CM32">
            <v>-12000</v>
          </cell>
          <cell r="CN32">
            <v>-12000</v>
          </cell>
          <cell r="CO32">
            <v>-12000</v>
          </cell>
          <cell r="CP32">
            <v>-12000</v>
          </cell>
          <cell r="CQ32">
            <v>-12000</v>
          </cell>
          <cell r="CR32">
            <v>-12000</v>
          </cell>
          <cell r="CS32">
            <v>-12000</v>
          </cell>
          <cell r="CT32">
            <v>-12000</v>
          </cell>
          <cell r="CU32">
            <v>-12000</v>
          </cell>
          <cell r="CV32">
            <v>-12000</v>
          </cell>
          <cell r="CW32">
            <v>-12000</v>
          </cell>
          <cell r="CX32">
            <v>-12000</v>
          </cell>
          <cell r="CY32">
            <v>-12000</v>
          </cell>
          <cell r="CZ32">
            <v>-12000</v>
          </cell>
          <cell r="DA32">
            <v>-12000</v>
          </cell>
          <cell r="DB32">
            <v>-12000</v>
          </cell>
          <cell r="DC32">
            <v>-12000</v>
          </cell>
          <cell r="DD32">
            <v>-12000</v>
          </cell>
          <cell r="DE32">
            <v>-12000</v>
          </cell>
          <cell r="DF32">
            <v>-12000</v>
          </cell>
          <cell r="DG32">
            <v>-12000</v>
          </cell>
          <cell r="DH32">
            <v>-12000</v>
          </cell>
          <cell r="DI32">
            <v>-12000</v>
          </cell>
          <cell r="DJ32">
            <v>-12000</v>
          </cell>
          <cell r="DK32">
            <v>-12000</v>
          </cell>
          <cell r="DL32">
            <v>-12000</v>
          </cell>
          <cell r="DM32">
            <v>-12000</v>
          </cell>
          <cell r="DN32">
            <v>-12000</v>
          </cell>
          <cell r="DO32">
            <v>-12000</v>
          </cell>
          <cell r="DP32">
            <v>-12000</v>
          </cell>
          <cell r="DQ32">
            <v>-12000</v>
          </cell>
        </row>
        <row r="33">
          <cell r="A33">
            <v>5158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</row>
        <row r="34">
          <cell r="A34">
            <v>133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</row>
        <row r="35">
          <cell r="A35">
            <v>141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</row>
        <row r="36">
          <cell r="A36">
            <v>142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</row>
        <row r="37">
          <cell r="A37">
            <v>158</v>
          </cell>
          <cell r="B37">
            <v>-22550</v>
          </cell>
          <cell r="C37">
            <v>-22550</v>
          </cell>
          <cell r="D37">
            <v>-22550</v>
          </cell>
          <cell r="E37">
            <v>-22550</v>
          </cell>
          <cell r="F37">
            <v>-22550</v>
          </cell>
          <cell r="G37">
            <v>-22550</v>
          </cell>
          <cell r="H37">
            <v>-22550</v>
          </cell>
          <cell r="I37">
            <v>-22550</v>
          </cell>
          <cell r="J37">
            <v>-22550</v>
          </cell>
          <cell r="K37">
            <v>-22550</v>
          </cell>
          <cell r="L37">
            <v>-22550</v>
          </cell>
          <cell r="M37">
            <v>-22550</v>
          </cell>
          <cell r="N37">
            <v>-23114</v>
          </cell>
          <cell r="O37">
            <v>-23114</v>
          </cell>
          <cell r="P37">
            <v>-23114</v>
          </cell>
          <cell r="Q37">
            <v>-23114</v>
          </cell>
          <cell r="R37">
            <v>-23114</v>
          </cell>
          <cell r="S37">
            <v>-23114</v>
          </cell>
          <cell r="T37">
            <v>-23114</v>
          </cell>
          <cell r="U37">
            <v>-23114</v>
          </cell>
          <cell r="V37">
            <v>-23114</v>
          </cell>
          <cell r="W37">
            <v>-23114</v>
          </cell>
          <cell r="X37">
            <v>-23114</v>
          </cell>
          <cell r="Y37">
            <v>-23114</v>
          </cell>
          <cell r="Z37">
            <v>-23692</v>
          </cell>
          <cell r="AA37">
            <v>-23692</v>
          </cell>
          <cell r="AB37">
            <v>-23692</v>
          </cell>
          <cell r="AC37">
            <v>-23692</v>
          </cell>
          <cell r="AD37">
            <v>-23692</v>
          </cell>
          <cell r="AE37">
            <v>-23692</v>
          </cell>
          <cell r="AF37">
            <v>-23692</v>
          </cell>
          <cell r="AG37">
            <v>-23692</v>
          </cell>
          <cell r="AH37">
            <v>-23692</v>
          </cell>
          <cell r="AI37">
            <v>-23692</v>
          </cell>
          <cell r="AJ37">
            <v>-23692</v>
          </cell>
          <cell r="AK37">
            <v>-23692</v>
          </cell>
          <cell r="AL37">
            <v>-24284</v>
          </cell>
          <cell r="AM37">
            <v>-24284</v>
          </cell>
          <cell r="AN37">
            <v>-24284</v>
          </cell>
          <cell r="AO37">
            <v>-24284</v>
          </cell>
          <cell r="AP37">
            <v>-24284</v>
          </cell>
          <cell r="AQ37">
            <v>-24284</v>
          </cell>
          <cell r="AR37">
            <v>-24284</v>
          </cell>
          <cell r="AS37">
            <v>-24284</v>
          </cell>
          <cell r="AT37">
            <v>-24284</v>
          </cell>
          <cell r="AU37">
            <v>-24284</v>
          </cell>
          <cell r="AV37">
            <v>-24284</v>
          </cell>
          <cell r="AW37">
            <v>-24284</v>
          </cell>
          <cell r="AX37">
            <v>-24891</v>
          </cell>
          <cell r="AY37">
            <v>-24891</v>
          </cell>
          <cell r="AZ37">
            <v>-24891</v>
          </cell>
          <cell r="BA37">
            <v>-24891</v>
          </cell>
          <cell r="BB37">
            <v>-24891</v>
          </cell>
          <cell r="BC37">
            <v>-24891</v>
          </cell>
          <cell r="BD37">
            <v>-24891</v>
          </cell>
          <cell r="BE37">
            <v>-24891</v>
          </cell>
          <cell r="BF37">
            <v>-24891</v>
          </cell>
          <cell r="BG37">
            <v>-24891</v>
          </cell>
          <cell r="BH37">
            <v>-24891</v>
          </cell>
          <cell r="BI37">
            <v>-24891</v>
          </cell>
          <cell r="BJ37">
            <v>-25513</v>
          </cell>
          <cell r="BK37">
            <v>-25513</v>
          </cell>
          <cell r="BL37">
            <v>-25513</v>
          </cell>
          <cell r="BM37">
            <v>-25513</v>
          </cell>
          <cell r="BN37">
            <v>-25513</v>
          </cell>
          <cell r="BO37">
            <v>-25513</v>
          </cell>
          <cell r="BP37">
            <v>-25513</v>
          </cell>
          <cell r="BQ37">
            <v>-25513</v>
          </cell>
          <cell r="BR37">
            <v>-25513</v>
          </cell>
          <cell r="BS37">
            <v>-25513</v>
          </cell>
          <cell r="BT37">
            <v>-25513</v>
          </cell>
          <cell r="BU37">
            <v>-25513</v>
          </cell>
          <cell r="BV37">
            <v>-26151</v>
          </cell>
          <cell r="BW37">
            <v>-26151</v>
          </cell>
          <cell r="BX37">
            <v>-26151</v>
          </cell>
          <cell r="BY37">
            <v>-26151</v>
          </cell>
          <cell r="BZ37">
            <v>-26151</v>
          </cell>
          <cell r="CA37">
            <v>-26151</v>
          </cell>
          <cell r="CB37">
            <v>-26151</v>
          </cell>
          <cell r="CC37">
            <v>-26151</v>
          </cell>
          <cell r="CD37">
            <v>-26151</v>
          </cell>
          <cell r="CE37">
            <v>-26151</v>
          </cell>
          <cell r="CF37">
            <v>-26151</v>
          </cell>
          <cell r="CG37">
            <v>-26151</v>
          </cell>
          <cell r="CH37">
            <v>-26805</v>
          </cell>
          <cell r="CI37">
            <v>-26805</v>
          </cell>
          <cell r="CJ37">
            <v>-26805</v>
          </cell>
          <cell r="CK37">
            <v>-26805</v>
          </cell>
          <cell r="CL37">
            <v>-26805</v>
          </cell>
          <cell r="CM37">
            <v>-26805</v>
          </cell>
          <cell r="CN37">
            <v>-26805</v>
          </cell>
          <cell r="CO37">
            <v>-26805</v>
          </cell>
          <cell r="CP37">
            <v>-26805</v>
          </cell>
          <cell r="CQ37">
            <v>-26805</v>
          </cell>
          <cell r="CR37">
            <v>-26805</v>
          </cell>
          <cell r="CS37">
            <v>-26805</v>
          </cell>
          <cell r="CT37">
            <v>-27475</v>
          </cell>
          <cell r="CU37">
            <v>-27475</v>
          </cell>
          <cell r="CV37">
            <v>-27475</v>
          </cell>
          <cell r="CW37">
            <v>-27475</v>
          </cell>
          <cell r="CX37">
            <v>-27475</v>
          </cell>
          <cell r="CY37">
            <v>-27475</v>
          </cell>
          <cell r="CZ37">
            <v>-27475</v>
          </cell>
          <cell r="DA37">
            <v>-27475</v>
          </cell>
          <cell r="DB37">
            <v>-27475</v>
          </cell>
          <cell r="DC37">
            <v>-27475</v>
          </cell>
          <cell r="DD37">
            <v>-27475</v>
          </cell>
          <cell r="DE37">
            <v>-27475</v>
          </cell>
          <cell r="DF37">
            <v>-27475</v>
          </cell>
          <cell r="DG37">
            <v>-27475</v>
          </cell>
          <cell r="DH37">
            <v>-27475</v>
          </cell>
          <cell r="DI37">
            <v>-27475</v>
          </cell>
          <cell r="DJ37">
            <v>-27475</v>
          </cell>
          <cell r="DK37">
            <v>-27475</v>
          </cell>
          <cell r="DL37">
            <v>-27475</v>
          </cell>
          <cell r="DM37">
            <v>-27475</v>
          </cell>
          <cell r="DN37">
            <v>-27475</v>
          </cell>
          <cell r="DO37">
            <v>-27475</v>
          </cell>
          <cell r="DP37">
            <v>-27475</v>
          </cell>
          <cell r="DQ37">
            <v>-27475</v>
          </cell>
        </row>
        <row r="38">
          <cell r="A38">
            <v>159</v>
          </cell>
          <cell r="B38">
            <v>-17425</v>
          </cell>
          <cell r="C38">
            <v>-17425</v>
          </cell>
          <cell r="D38">
            <v>-17425</v>
          </cell>
          <cell r="E38">
            <v>-17425</v>
          </cell>
          <cell r="F38">
            <v>-17425</v>
          </cell>
          <cell r="G38">
            <v>-17425</v>
          </cell>
          <cell r="H38">
            <v>-17425</v>
          </cell>
          <cell r="I38">
            <v>-17425</v>
          </cell>
          <cell r="J38">
            <v>-17425</v>
          </cell>
          <cell r="K38">
            <v>-17425</v>
          </cell>
          <cell r="L38">
            <v>-17425</v>
          </cell>
          <cell r="M38">
            <v>-17425</v>
          </cell>
          <cell r="N38">
            <v>-17861</v>
          </cell>
          <cell r="O38">
            <v>-17861</v>
          </cell>
          <cell r="P38">
            <v>-17861</v>
          </cell>
          <cell r="Q38">
            <v>-17861</v>
          </cell>
          <cell r="R38">
            <v>-17861</v>
          </cell>
          <cell r="S38">
            <v>-17861</v>
          </cell>
          <cell r="T38">
            <v>-17861</v>
          </cell>
          <cell r="U38">
            <v>-17861</v>
          </cell>
          <cell r="V38">
            <v>-17861</v>
          </cell>
          <cell r="W38">
            <v>-17861</v>
          </cell>
          <cell r="X38">
            <v>-17861</v>
          </cell>
          <cell r="Y38">
            <v>-17861</v>
          </cell>
          <cell r="Z38">
            <v>-18308</v>
          </cell>
          <cell r="AA38">
            <v>-18308</v>
          </cell>
          <cell r="AB38">
            <v>-18308</v>
          </cell>
          <cell r="AC38">
            <v>-18308</v>
          </cell>
          <cell r="AD38">
            <v>-18308</v>
          </cell>
          <cell r="AE38">
            <v>-18308</v>
          </cell>
          <cell r="AF38">
            <v>-18308</v>
          </cell>
          <cell r="AG38">
            <v>-18308</v>
          </cell>
          <cell r="AH38">
            <v>-18308</v>
          </cell>
          <cell r="AI38">
            <v>-18308</v>
          </cell>
          <cell r="AJ38">
            <v>-18308</v>
          </cell>
          <cell r="AK38">
            <v>-18308</v>
          </cell>
          <cell r="AL38">
            <v>-18766</v>
          </cell>
          <cell r="AM38">
            <v>-18766</v>
          </cell>
          <cell r="AN38">
            <v>-18766</v>
          </cell>
          <cell r="AO38">
            <v>-18766</v>
          </cell>
          <cell r="AP38">
            <v>-18766</v>
          </cell>
          <cell r="AQ38">
            <v>-18766</v>
          </cell>
          <cell r="AR38">
            <v>-18766</v>
          </cell>
          <cell r="AS38">
            <v>-18766</v>
          </cell>
          <cell r="AT38">
            <v>-18766</v>
          </cell>
          <cell r="AU38">
            <v>-18766</v>
          </cell>
          <cell r="AV38">
            <v>-18766</v>
          </cell>
          <cell r="AW38">
            <v>-18766</v>
          </cell>
          <cell r="AX38">
            <v>-19235</v>
          </cell>
          <cell r="AY38">
            <v>-19235</v>
          </cell>
          <cell r="AZ38">
            <v>-19235</v>
          </cell>
          <cell r="BA38">
            <v>-19235</v>
          </cell>
          <cell r="BB38">
            <v>-19235</v>
          </cell>
          <cell r="BC38">
            <v>-19235</v>
          </cell>
          <cell r="BD38">
            <v>-19235</v>
          </cell>
          <cell r="BE38">
            <v>-19235</v>
          </cell>
          <cell r="BF38">
            <v>-19235</v>
          </cell>
          <cell r="BG38">
            <v>-19235</v>
          </cell>
          <cell r="BH38">
            <v>-19235</v>
          </cell>
          <cell r="BI38">
            <v>-19235</v>
          </cell>
          <cell r="BJ38">
            <v>-19716</v>
          </cell>
          <cell r="BK38">
            <v>-19716</v>
          </cell>
          <cell r="BL38">
            <v>-19716</v>
          </cell>
          <cell r="BM38">
            <v>-19716</v>
          </cell>
          <cell r="BN38">
            <v>-19716</v>
          </cell>
          <cell r="BO38">
            <v>-19716</v>
          </cell>
          <cell r="BP38">
            <v>-19716</v>
          </cell>
          <cell r="BQ38">
            <v>-19716</v>
          </cell>
          <cell r="BR38">
            <v>-19716</v>
          </cell>
          <cell r="BS38">
            <v>-19716</v>
          </cell>
          <cell r="BT38">
            <v>-19716</v>
          </cell>
          <cell r="BU38">
            <v>-19716</v>
          </cell>
          <cell r="BV38">
            <v>-20209</v>
          </cell>
          <cell r="BW38">
            <v>-20209</v>
          </cell>
          <cell r="BX38">
            <v>-20209</v>
          </cell>
          <cell r="BY38">
            <v>-20209</v>
          </cell>
          <cell r="BZ38">
            <v>-20209</v>
          </cell>
          <cell r="CA38">
            <v>-20209</v>
          </cell>
          <cell r="CB38">
            <v>-20209</v>
          </cell>
          <cell r="CC38">
            <v>-20209</v>
          </cell>
          <cell r="CD38">
            <v>-20209</v>
          </cell>
          <cell r="CE38">
            <v>-20209</v>
          </cell>
          <cell r="CF38">
            <v>-20209</v>
          </cell>
          <cell r="CG38">
            <v>-20209</v>
          </cell>
          <cell r="CH38">
            <v>-20714</v>
          </cell>
          <cell r="CI38">
            <v>-20714</v>
          </cell>
          <cell r="CJ38">
            <v>-20714</v>
          </cell>
          <cell r="CK38">
            <v>-20714</v>
          </cell>
          <cell r="CL38">
            <v>-20714</v>
          </cell>
          <cell r="CM38">
            <v>-20714</v>
          </cell>
          <cell r="CN38">
            <v>-20714</v>
          </cell>
          <cell r="CO38">
            <v>-20714</v>
          </cell>
          <cell r="CP38">
            <v>-20714</v>
          </cell>
          <cell r="CQ38">
            <v>-20714</v>
          </cell>
          <cell r="CR38">
            <v>-20714</v>
          </cell>
          <cell r="CS38">
            <v>-20714</v>
          </cell>
          <cell r="CT38">
            <v>-21232</v>
          </cell>
          <cell r="CU38">
            <v>-21232</v>
          </cell>
          <cell r="CV38">
            <v>-21232</v>
          </cell>
          <cell r="CW38">
            <v>-21232</v>
          </cell>
          <cell r="CX38">
            <v>-21232</v>
          </cell>
          <cell r="CY38">
            <v>-21232</v>
          </cell>
          <cell r="CZ38">
            <v>-21232</v>
          </cell>
          <cell r="DA38">
            <v>-21232</v>
          </cell>
          <cell r="DB38">
            <v>-21232</v>
          </cell>
          <cell r="DC38">
            <v>-21232</v>
          </cell>
          <cell r="DD38">
            <v>-21232</v>
          </cell>
          <cell r="DE38">
            <v>-21232</v>
          </cell>
          <cell r="DF38">
            <v>-21232</v>
          </cell>
          <cell r="DG38">
            <v>-21232</v>
          </cell>
          <cell r="DH38">
            <v>-21232</v>
          </cell>
          <cell r="DI38">
            <v>-21232</v>
          </cell>
          <cell r="DJ38">
            <v>-21232</v>
          </cell>
          <cell r="DK38">
            <v>-21232</v>
          </cell>
          <cell r="DL38">
            <v>-21232</v>
          </cell>
          <cell r="DM38">
            <v>-21232</v>
          </cell>
          <cell r="DN38">
            <v>-21232</v>
          </cell>
          <cell r="DO38">
            <v>-21232</v>
          </cell>
          <cell r="DP38">
            <v>-21232</v>
          </cell>
          <cell r="DQ38">
            <v>-21232</v>
          </cell>
        </row>
        <row r="39">
          <cell r="A39">
            <v>162</v>
          </cell>
          <cell r="B39">
            <v>-18000</v>
          </cell>
          <cell r="C39">
            <v>-18000</v>
          </cell>
          <cell r="D39">
            <v>-5400</v>
          </cell>
          <cell r="E39">
            <v>-1350</v>
          </cell>
          <cell r="F39">
            <v>0</v>
          </cell>
          <cell r="G39">
            <v>-5000</v>
          </cell>
          <cell r="H39">
            <v>-5000</v>
          </cell>
          <cell r="I39">
            <v>-3693290.7969456632</v>
          </cell>
          <cell r="J39">
            <v>-4551678.8729564575</v>
          </cell>
          <cell r="K39">
            <v>-4173131.4665375059</v>
          </cell>
          <cell r="L39">
            <v>-4337485.1680750782</v>
          </cell>
          <cell r="M39">
            <v>-4315750.3235531999</v>
          </cell>
          <cell r="N39">
            <v>-5000</v>
          </cell>
          <cell r="O39">
            <v>-5000</v>
          </cell>
          <cell r="P39">
            <v>-5000</v>
          </cell>
          <cell r="Q39">
            <v>-5000</v>
          </cell>
          <cell r="R39">
            <v>-5000</v>
          </cell>
          <cell r="S39">
            <v>-5000</v>
          </cell>
          <cell r="T39">
            <v>-5000</v>
          </cell>
          <cell r="U39">
            <v>-5000</v>
          </cell>
          <cell r="V39">
            <v>-5000</v>
          </cell>
          <cell r="W39">
            <v>-5000</v>
          </cell>
          <cell r="X39">
            <v>-5000</v>
          </cell>
          <cell r="Y39">
            <v>-5000</v>
          </cell>
          <cell r="Z39">
            <v>-5000</v>
          </cell>
          <cell r="AA39">
            <v>-5000</v>
          </cell>
          <cell r="AB39">
            <v>-5000</v>
          </cell>
          <cell r="AC39">
            <v>-5000</v>
          </cell>
          <cell r="AD39">
            <v>-5000</v>
          </cell>
          <cell r="AE39">
            <v>-5000</v>
          </cell>
          <cell r="AF39">
            <v>-5000</v>
          </cell>
          <cell r="AG39">
            <v>-5000</v>
          </cell>
          <cell r="AH39">
            <v>-5000</v>
          </cell>
          <cell r="AI39">
            <v>-5000</v>
          </cell>
          <cell r="AJ39">
            <v>-5000</v>
          </cell>
          <cell r="AK39">
            <v>-5000</v>
          </cell>
          <cell r="AL39">
            <v>-5000</v>
          </cell>
          <cell r="AM39">
            <v>-5000</v>
          </cell>
          <cell r="AN39">
            <v>-5000</v>
          </cell>
          <cell r="AO39">
            <v>-5000</v>
          </cell>
          <cell r="AP39">
            <v>-5000</v>
          </cell>
          <cell r="AQ39">
            <v>-5000</v>
          </cell>
          <cell r="AR39">
            <v>-5000</v>
          </cell>
          <cell r="AS39">
            <v>-5000</v>
          </cell>
          <cell r="AT39">
            <v>-5000</v>
          </cell>
          <cell r="AU39">
            <v>-5000</v>
          </cell>
          <cell r="AV39">
            <v>-5000</v>
          </cell>
          <cell r="AW39">
            <v>-5000</v>
          </cell>
          <cell r="AX39">
            <v>-5000</v>
          </cell>
          <cell r="AY39">
            <v>-5000</v>
          </cell>
          <cell r="AZ39">
            <v>-5000</v>
          </cell>
          <cell r="BA39">
            <v>-5000</v>
          </cell>
          <cell r="BB39">
            <v>-5000</v>
          </cell>
          <cell r="BC39">
            <v>-5000</v>
          </cell>
          <cell r="BD39">
            <v>-5000</v>
          </cell>
          <cell r="BE39">
            <v>-5000</v>
          </cell>
          <cell r="BF39">
            <v>-5000</v>
          </cell>
          <cell r="BG39">
            <v>-5000</v>
          </cell>
          <cell r="BH39">
            <v>-5000</v>
          </cell>
          <cell r="BI39">
            <v>-5000</v>
          </cell>
          <cell r="BJ39">
            <v>-5000</v>
          </cell>
          <cell r="BK39">
            <v>-5000</v>
          </cell>
          <cell r="BL39">
            <v>-5000</v>
          </cell>
          <cell r="BM39">
            <v>-5000</v>
          </cell>
          <cell r="BN39">
            <v>-5000</v>
          </cell>
          <cell r="BO39">
            <v>-5000</v>
          </cell>
          <cell r="BP39">
            <v>-5000</v>
          </cell>
          <cell r="BQ39">
            <v>-5000</v>
          </cell>
          <cell r="BR39">
            <v>-5000</v>
          </cell>
          <cell r="BS39">
            <v>-5000</v>
          </cell>
          <cell r="BT39">
            <v>-5000</v>
          </cell>
          <cell r="BU39">
            <v>-5000</v>
          </cell>
          <cell r="BV39">
            <v>-5000</v>
          </cell>
          <cell r="BW39">
            <v>-5000</v>
          </cell>
          <cell r="BX39">
            <v>-5000</v>
          </cell>
          <cell r="BY39">
            <v>-5000</v>
          </cell>
          <cell r="BZ39">
            <v>-5000</v>
          </cell>
          <cell r="CA39">
            <v>-5000</v>
          </cell>
          <cell r="CB39">
            <v>-5000</v>
          </cell>
          <cell r="CC39">
            <v>-5000</v>
          </cell>
          <cell r="CD39">
            <v>-5000</v>
          </cell>
          <cell r="CE39">
            <v>-5000</v>
          </cell>
          <cell r="CF39">
            <v>-5000</v>
          </cell>
          <cell r="CG39">
            <v>-5000</v>
          </cell>
          <cell r="CH39">
            <v>-5000</v>
          </cell>
          <cell r="CI39">
            <v>-5000</v>
          </cell>
          <cell r="CJ39">
            <v>-5000</v>
          </cell>
          <cell r="CK39">
            <v>-5000</v>
          </cell>
          <cell r="CL39">
            <v>-5000</v>
          </cell>
          <cell r="CM39">
            <v>-5000</v>
          </cell>
          <cell r="CN39">
            <v>-5000</v>
          </cell>
          <cell r="CO39">
            <v>-5000</v>
          </cell>
          <cell r="CP39">
            <v>-5000</v>
          </cell>
          <cell r="CQ39">
            <v>-5000</v>
          </cell>
          <cell r="CR39">
            <v>-5000</v>
          </cell>
          <cell r="CS39">
            <v>-5000</v>
          </cell>
          <cell r="CT39">
            <v>-5000</v>
          </cell>
          <cell r="CU39">
            <v>-5000</v>
          </cell>
          <cell r="CV39">
            <v>-5000</v>
          </cell>
          <cell r="CW39">
            <v>-5000</v>
          </cell>
          <cell r="CX39">
            <v>-5000</v>
          </cell>
          <cell r="CY39">
            <v>-5000</v>
          </cell>
          <cell r="CZ39">
            <v>-5000</v>
          </cell>
          <cell r="DA39">
            <v>-5000</v>
          </cell>
          <cell r="DB39">
            <v>-5000</v>
          </cell>
          <cell r="DC39">
            <v>-5000</v>
          </cell>
          <cell r="DD39">
            <v>-5000</v>
          </cell>
          <cell r="DE39">
            <v>-5000</v>
          </cell>
          <cell r="DF39">
            <v>-5000</v>
          </cell>
          <cell r="DG39">
            <v>-5000</v>
          </cell>
          <cell r="DH39">
            <v>-5000</v>
          </cell>
          <cell r="DI39">
            <v>-5000</v>
          </cell>
          <cell r="DJ39">
            <v>-5000</v>
          </cell>
          <cell r="DK39">
            <v>-5000</v>
          </cell>
          <cell r="DL39">
            <v>-5000</v>
          </cell>
          <cell r="DM39">
            <v>-5000</v>
          </cell>
          <cell r="DN39">
            <v>-5000</v>
          </cell>
          <cell r="DO39">
            <v>-5000</v>
          </cell>
          <cell r="DP39">
            <v>-5000</v>
          </cell>
          <cell r="DQ39">
            <v>-5000</v>
          </cell>
        </row>
        <row r="40">
          <cell r="A40">
            <v>246</v>
          </cell>
          <cell r="B40">
            <v>735609</v>
          </cell>
          <cell r="C40">
            <v>735609</v>
          </cell>
          <cell r="D40">
            <v>735609</v>
          </cell>
          <cell r="E40">
            <v>735609</v>
          </cell>
          <cell r="F40">
            <v>735609</v>
          </cell>
          <cell r="G40">
            <v>735609</v>
          </cell>
          <cell r="H40">
            <v>735609</v>
          </cell>
          <cell r="I40">
            <v>0</v>
          </cell>
          <cell r="J40">
            <v>-4551678.8729564697</v>
          </cell>
          <cell r="K40">
            <v>-4173131.4665375054</v>
          </cell>
          <cell r="L40">
            <v>-4337485.1680750847</v>
          </cell>
          <cell r="M40">
            <v>-4315750.3235532194</v>
          </cell>
          <cell r="N40">
            <v>752802.6</v>
          </cell>
          <cell r="O40">
            <v>752802.6</v>
          </cell>
          <cell r="P40">
            <v>752802.6</v>
          </cell>
          <cell r="Q40">
            <v>752802.6</v>
          </cell>
          <cell r="R40">
            <v>752802.6</v>
          </cell>
          <cell r="S40">
            <v>752802.6</v>
          </cell>
          <cell r="T40">
            <v>752802.6</v>
          </cell>
          <cell r="U40">
            <v>752802.6</v>
          </cell>
          <cell r="V40">
            <v>752802.6</v>
          </cell>
          <cell r="W40">
            <v>828082.9</v>
          </cell>
          <cell r="X40">
            <v>828082.9</v>
          </cell>
          <cell r="Y40">
            <v>828082.9</v>
          </cell>
          <cell r="Z40">
            <v>828082.9</v>
          </cell>
          <cell r="AA40">
            <v>828082.9</v>
          </cell>
          <cell r="AB40">
            <v>828082.9</v>
          </cell>
          <cell r="AC40">
            <v>828082.9</v>
          </cell>
          <cell r="AD40">
            <v>828082.9</v>
          </cell>
          <cell r="AE40">
            <v>828082.9</v>
          </cell>
          <cell r="AF40">
            <v>828082.9</v>
          </cell>
          <cell r="AG40">
            <v>828082.9</v>
          </cell>
          <cell r="AH40">
            <v>828082.9</v>
          </cell>
          <cell r="AI40">
            <v>828082.9</v>
          </cell>
          <cell r="AJ40">
            <v>828082.9</v>
          </cell>
          <cell r="AK40">
            <v>828082.9</v>
          </cell>
          <cell r="AL40">
            <v>828082.9</v>
          </cell>
          <cell r="AM40">
            <v>828082.9</v>
          </cell>
          <cell r="AN40">
            <v>828082.9</v>
          </cell>
          <cell r="AO40">
            <v>828082.9</v>
          </cell>
          <cell r="AP40">
            <v>828082.9</v>
          </cell>
          <cell r="AQ40">
            <v>828082.9</v>
          </cell>
          <cell r="AR40">
            <v>828082.9</v>
          </cell>
          <cell r="AS40">
            <v>828082.9</v>
          </cell>
          <cell r="AT40">
            <v>828082.9</v>
          </cell>
          <cell r="AU40">
            <v>869487</v>
          </cell>
          <cell r="AV40">
            <v>869487</v>
          </cell>
          <cell r="AW40">
            <v>869487</v>
          </cell>
          <cell r="AX40">
            <v>869487</v>
          </cell>
          <cell r="AY40">
            <v>869487</v>
          </cell>
          <cell r="AZ40">
            <v>869487</v>
          </cell>
          <cell r="BA40">
            <v>869487</v>
          </cell>
          <cell r="BB40">
            <v>869487</v>
          </cell>
          <cell r="BC40">
            <v>869487</v>
          </cell>
          <cell r="BD40">
            <v>869487</v>
          </cell>
          <cell r="BE40">
            <v>869487</v>
          </cell>
          <cell r="BF40">
            <v>869487</v>
          </cell>
          <cell r="BG40">
            <v>869487</v>
          </cell>
          <cell r="BH40">
            <v>869487</v>
          </cell>
          <cell r="BI40">
            <v>869487</v>
          </cell>
          <cell r="BJ40">
            <v>869487</v>
          </cell>
          <cell r="BK40">
            <v>869487</v>
          </cell>
          <cell r="BL40">
            <v>869487</v>
          </cell>
          <cell r="BM40">
            <v>869487</v>
          </cell>
          <cell r="BN40">
            <v>869487</v>
          </cell>
          <cell r="BO40">
            <v>869487</v>
          </cell>
          <cell r="BP40">
            <v>869487</v>
          </cell>
          <cell r="BQ40">
            <v>869487</v>
          </cell>
          <cell r="BR40">
            <v>869487</v>
          </cell>
          <cell r="BS40">
            <v>912961.4</v>
          </cell>
          <cell r="BT40">
            <v>912961.4</v>
          </cell>
          <cell r="BU40">
            <v>912961.4</v>
          </cell>
          <cell r="BV40">
            <v>912961.4</v>
          </cell>
          <cell r="BW40">
            <v>912961.4</v>
          </cell>
          <cell r="BX40">
            <v>912961.4</v>
          </cell>
          <cell r="BY40">
            <v>912961.4</v>
          </cell>
          <cell r="BZ40">
            <v>912961.4</v>
          </cell>
          <cell r="CA40">
            <v>912961.4</v>
          </cell>
          <cell r="CB40">
            <v>912961.4</v>
          </cell>
          <cell r="CC40">
            <v>912961.4</v>
          </cell>
          <cell r="CD40">
            <v>912961.4</v>
          </cell>
          <cell r="CE40">
            <v>912961.4</v>
          </cell>
          <cell r="CF40">
            <v>912961.4</v>
          </cell>
          <cell r="CG40">
            <v>912961.4</v>
          </cell>
          <cell r="CH40">
            <v>912961.4</v>
          </cell>
          <cell r="CI40">
            <v>912961.4</v>
          </cell>
          <cell r="CJ40">
            <v>912961.4</v>
          </cell>
          <cell r="CK40">
            <v>912961.4</v>
          </cell>
          <cell r="CL40">
            <v>912961.4</v>
          </cell>
          <cell r="CM40">
            <v>912961.4</v>
          </cell>
          <cell r="CN40">
            <v>912961.4</v>
          </cell>
          <cell r="CO40">
            <v>912961.4</v>
          </cell>
          <cell r="CP40">
            <v>912961.4</v>
          </cell>
          <cell r="CQ40">
            <v>958609.44</v>
          </cell>
          <cell r="CR40">
            <v>958609.44</v>
          </cell>
          <cell r="CS40">
            <v>958609.44</v>
          </cell>
          <cell r="CT40">
            <v>958609.44</v>
          </cell>
          <cell r="CU40">
            <v>958609.44</v>
          </cell>
          <cell r="CV40">
            <v>958609.44</v>
          </cell>
          <cell r="CW40">
            <v>958609.44</v>
          </cell>
          <cell r="CX40">
            <v>958609.44</v>
          </cell>
          <cell r="CY40">
            <v>958609.44</v>
          </cell>
          <cell r="CZ40">
            <v>958609.44</v>
          </cell>
          <cell r="DA40">
            <v>958609.44</v>
          </cell>
          <cell r="DB40">
            <v>958609.44</v>
          </cell>
          <cell r="DC40">
            <v>958609.44</v>
          </cell>
          <cell r="DD40">
            <v>958609.44</v>
          </cell>
          <cell r="DE40">
            <v>958609.44</v>
          </cell>
          <cell r="DF40">
            <v>958609.44</v>
          </cell>
          <cell r="DG40">
            <v>958609.44</v>
          </cell>
          <cell r="DH40">
            <v>958609.44</v>
          </cell>
          <cell r="DI40">
            <v>958609.44</v>
          </cell>
          <cell r="DJ40">
            <v>958609.44</v>
          </cell>
          <cell r="DK40">
            <v>958609.44</v>
          </cell>
          <cell r="DL40">
            <v>958609.44</v>
          </cell>
          <cell r="DM40">
            <v>958609.44</v>
          </cell>
          <cell r="DN40">
            <v>958609.44</v>
          </cell>
          <cell r="DO40">
            <v>958609.44</v>
          </cell>
          <cell r="DP40">
            <v>958609.44</v>
          </cell>
          <cell r="DQ40">
            <v>958609.44</v>
          </cell>
        </row>
        <row r="41">
          <cell r="A41">
            <v>247</v>
          </cell>
          <cell r="B41">
            <v>45833</v>
          </cell>
          <cell r="C41">
            <v>45833</v>
          </cell>
          <cell r="D41">
            <v>45833</v>
          </cell>
          <cell r="E41">
            <v>45833</v>
          </cell>
          <cell r="F41">
            <v>45833</v>
          </cell>
          <cell r="G41">
            <v>45833</v>
          </cell>
          <cell r="H41">
            <v>45833</v>
          </cell>
          <cell r="I41">
            <v>-3693290.7969456632</v>
          </cell>
          <cell r="J41">
            <v>1.2107193470001221E-8</v>
          </cell>
          <cell r="K41">
            <v>0</v>
          </cell>
          <cell r="L41">
            <v>0</v>
          </cell>
          <cell r="M41">
            <v>1.9557774066925049E-8</v>
          </cell>
          <cell r="N41">
            <v>45833</v>
          </cell>
          <cell r="O41">
            <v>45833</v>
          </cell>
          <cell r="P41">
            <v>45833</v>
          </cell>
          <cell r="Q41">
            <v>45833</v>
          </cell>
          <cell r="R41">
            <v>45833</v>
          </cell>
          <cell r="S41">
            <v>45833</v>
          </cell>
          <cell r="T41">
            <v>45833</v>
          </cell>
          <cell r="U41">
            <v>45833</v>
          </cell>
          <cell r="V41">
            <v>45833</v>
          </cell>
          <cell r="W41">
            <v>45833</v>
          </cell>
          <cell r="X41">
            <v>45833</v>
          </cell>
          <cell r="Y41">
            <v>45833</v>
          </cell>
          <cell r="Z41">
            <v>45833</v>
          </cell>
          <cell r="AA41">
            <v>45833</v>
          </cell>
          <cell r="AB41">
            <v>45833</v>
          </cell>
          <cell r="AC41">
            <v>45833</v>
          </cell>
          <cell r="AD41">
            <v>45833</v>
          </cell>
          <cell r="AE41">
            <v>45833</v>
          </cell>
          <cell r="AF41">
            <v>45833</v>
          </cell>
          <cell r="AG41">
            <v>45833</v>
          </cell>
          <cell r="AH41">
            <v>45833</v>
          </cell>
          <cell r="AI41">
            <v>45833</v>
          </cell>
          <cell r="AJ41">
            <v>45833</v>
          </cell>
          <cell r="AK41">
            <v>45833</v>
          </cell>
          <cell r="AL41">
            <v>45833</v>
          </cell>
          <cell r="AM41">
            <v>45833</v>
          </cell>
          <cell r="AN41">
            <v>45833</v>
          </cell>
          <cell r="AO41">
            <v>45833</v>
          </cell>
          <cell r="AP41">
            <v>45833</v>
          </cell>
          <cell r="AQ41">
            <v>45833</v>
          </cell>
          <cell r="AR41">
            <v>45833</v>
          </cell>
          <cell r="AS41">
            <v>45833</v>
          </cell>
          <cell r="AT41">
            <v>45833</v>
          </cell>
          <cell r="AU41">
            <v>45833</v>
          </cell>
          <cell r="AV41">
            <v>45833</v>
          </cell>
          <cell r="AW41">
            <v>45833</v>
          </cell>
          <cell r="AX41">
            <v>45833</v>
          </cell>
          <cell r="AY41">
            <v>45833</v>
          </cell>
          <cell r="AZ41">
            <v>45833</v>
          </cell>
          <cell r="BA41">
            <v>45833</v>
          </cell>
          <cell r="BB41">
            <v>45833</v>
          </cell>
          <cell r="BC41">
            <v>45833</v>
          </cell>
          <cell r="BD41">
            <v>45833</v>
          </cell>
          <cell r="BE41">
            <v>45833</v>
          </cell>
          <cell r="BF41">
            <v>45833</v>
          </cell>
          <cell r="BG41">
            <v>45833</v>
          </cell>
          <cell r="BH41">
            <v>45833</v>
          </cell>
          <cell r="BI41">
            <v>45833</v>
          </cell>
          <cell r="BJ41">
            <v>45833</v>
          </cell>
          <cell r="BK41">
            <v>45833</v>
          </cell>
          <cell r="BL41">
            <v>45833</v>
          </cell>
          <cell r="BM41">
            <v>45833</v>
          </cell>
          <cell r="BN41">
            <v>45833</v>
          </cell>
          <cell r="BO41">
            <v>45833</v>
          </cell>
          <cell r="BP41">
            <v>45833</v>
          </cell>
          <cell r="BQ41">
            <v>45833</v>
          </cell>
          <cell r="BR41">
            <v>45833</v>
          </cell>
          <cell r="BS41">
            <v>45833</v>
          </cell>
          <cell r="BT41">
            <v>45833</v>
          </cell>
          <cell r="BU41">
            <v>45833</v>
          </cell>
          <cell r="BV41">
            <v>45833</v>
          </cell>
          <cell r="BW41">
            <v>45833</v>
          </cell>
          <cell r="BX41">
            <v>45833</v>
          </cell>
          <cell r="BY41">
            <v>45833</v>
          </cell>
          <cell r="BZ41">
            <v>45833</v>
          </cell>
          <cell r="CA41">
            <v>45833</v>
          </cell>
          <cell r="CB41">
            <v>45833</v>
          </cell>
          <cell r="CC41">
            <v>45833</v>
          </cell>
          <cell r="CD41">
            <v>45833</v>
          </cell>
          <cell r="CE41">
            <v>45833</v>
          </cell>
          <cell r="CF41">
            <v>45833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</row>
        <row r="42">
          <cell r="A42">
            <v>250</v>
          </cell>
          <cell r="B42">
            <v>45108</v>
          </cell>
          <cell r="C42">
            <v>45108</v>
          </cell>
          <cell r="D42">
            <v>45108</v>
          </cell>
          <cell r="E42">
            <v>45108</v>
          </cell>
          <cell r="F42">
            <v>45108</v>
          </cell>
          <cell r="G42">
            <v>45108</v>
          </cell>
          <cell r="H42">
            <v>45108</v>
          </cell>
          <cell r="I42">
            <v>45108</v>
          </cell>
          <cell r="J42">
            <v>45108</v>
          </cell>
          <cell r="K42">
            <v>45108</v>
          </cell>
          <cell r="L42">
            <v>45108</v>
          </cell>
          <cell r="M42">
            <v>45108</v>
          </cell>
          <cell r="N42">
            <v>45108</v>
          </cell>
          <cell r="O42">
            <v>45108</v>
          </cell>
          <cell r="P42">
            <v>45108</v>
          </cell>
          <cell r="Q42">
            <v>45108</v>
          </cell>
          <cell r="R42">
            <v>45108</v>
          </cell>
          <cell r="S42">
            <v>45108</v>
          </cell>
          <cell r="T42">
            <v>45108</v>
          </cell>
          <cell r="U42">
            <v>45108</v>
          </cell>
          <cell r="V42">
            <v>45108</v>
          </cell>
          <cell r="W42">
            <v>45108</v>
          </cell>
          <cell r="X42">
            <v>45108</v>
          </cell>
          <cell r="Y42">
            <v>45108</v>
          </cell>
          <cell r="Z42">
            <v>45108</v>
          </cell>
          <cell r="AA42">
            <v>45108</v>
          </cell>
          <cell r="AB42">
            <v>45108</v>
          </cell>
          <cell r="AC42">
            <v>45108</v>
          </cell>
          <cell r="AD42">
            <v>45108</v>
          </cell>
          <cell r="AE42">
            <v>45108</v>
          </cell>
          <cell r="AF42">
            <v>45108</v>
          </cell>
          <cell r="AG42">
            <v>45108</v>
          </cell>
          <cell r="AH42">
            <v>45108</v>
          </cell>
          <cell r="AI42">
            <v>45108</v>
          </cell>
          <cell r="AJ42">
            <v>45108</v>
          </cell>
          <cell r="AK42">
            <v>45108</v>
          </cell>
          <cell r="AL42">
            <v>45108</v>
          </cell>
          <cell r="AM42">
            <v>45108</v>
          </cell>
          <cell r="AN42">
            <v>45108</v>
          </cell>
          <cell r="AO42">
            <v>45108</v>
          </cell>
          <cell r="AP42">
            <v>45108</v>
          </cell>
          <cell r="AQ42">
            <v>45108</v>
          </cell>
          <cell r="AR42">
            <v>45108</v>
          </cell>
          <cell r="AS42">
            <v>45108</v>
          </cell>
          <cell r="AT42">
            <v>45108</v>
          </cell>
          <cell r="AU42">
            <v>45108</v>
          </cell>
          <cell r="AV42">
            <v>45108</v>
          </cell>
          <cell r="AW42">
            <v>45108</v>
          </cell>
          <cell r="AX42">
            <v>45108</v>
          </cell>
          <cell r="AY42">
            <v>45108</v>
          </cell>
          <cell r="AZ42">
            <v>45108</v>
          </cell>
          <cell r="BA42">
            <v>45108</v>
          </cell>
          <cell r="BB42">
            <v>45108</v>
          </cell>
          <cell r="BC42">
            <v>45108</v>
          </cell>
          <cell r="BD42">
            <v>45108</v>
          </cell>
          <cell r="BE42">
            <v>45108</v>
          </cell>
          <cell r="BF42">
            <v>45108</v>
          </cell>
          <cell r="BG42">
            <v>45108</v>
          </cell>
          <cell r="BH42">
            <v>45108</v>
          </cell>
          <cell r="BI42">
            <v>45108</v>
          </cell>
          <cell r="BJ42">
            <v>45108</v>
          </cell>
          <cell r="BK42">
            <v>45108</v>
          </cell>
          <cell r="BL42">
            <v>45108</v>
          </cell>
          <cell r="BM42">
            <v>45108</v>
          </cell>
          <cell r="BN42">
            <v>45108</v>
          </cell>
          <cell r="BO42">
            <v>45108</v>
          </cell>
          <cell r="BP42">
            <v>45108</v>
          </cell>
          <cell r="BQ42">
            <v>45108</v>
          </cell>
          <cell r="BR42">
            <v>45108</v>
          </cell>
          <cell r="BS42">
            <v>45108</v>
          </cell>
          <cell r="BT42">
            <v>45108</v>
          </cell>
          <cell r="BU42">
            <v>45108</v>
          </cell>
          <cell r="BV42">
            <v>45108</v>
          </cell>
          <cell r="BW42">
            <v>45108</v>
          </cell>
          <cell r="BX42">
            <v>45108</v>
          </cell>
          <cell r="BY42">
            <v>45108</v>
          </cell>
          <cell r="BZ42">
            <v>45108</v>
          </cell>
          <cell r="CA42">
            <v>45108</v>
          </cell>
          <cell r="CB42">
            <v>45108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</row>
        <row r="43">
          <cell r="A43">
            <v>265</v>
          </cell>
          <cell r="B43">
            <v>-266810.00529350323</v>
          </cell>
          <cell r="C43">
            <v>-267033.28811338323</v>
          </cell>
          <cell r="D43">
            <v>-272250.65018275322</v>
          </cell>
          <cell r="E43">
            <v>-287718.22941067314</v>
          </cell>
          <cell r="F43">
            <v>-267311.03559261322</v>
          </cell>
          <cell r="G43">
            <v>-273554.04872857319</v>
          </cell>
          <cell r="H43">
            <v>-295895.02922761318</v>
          </cell>
          <cell r="I43">
            <v>-295265.72647614317</v>
          </cell>
          <cell r="J43">
            <v>-299459.39108775317</v>
          </cell>
          <cell r="K43">
            <v>-293403.30265338317</v>
          </cell>
          <cell r="L43">
            <v>-293497.41158209316</v>
          </cell>
          <cell r="M43">
            <v>-274116.73746482318</v>
          </cell>
          <cell r="N43">
            <v>-295895.02922761318</v>
          </cell>
          <cell r="O43">
            <v>-295265.72647614317</v>
          </cell>
          <cell r="P43">
            <v>-299459.39108775317</v>
          </cell>
          <cell r="Q43">
            <v>-293403.30265338317</v>
          </cell>
          <cell r="R43">
            <v>-293497.41158209316</v>
          </cell>
          <cell r="S43">
            <v>-274116.73746482318</v>
          </cell>
          <cell r="T43">
            <v>-272724.63747634174</v>
          </cell>
          <cell r="U43">
            <v>-272954.80681992171</v>
          </cell>
          <cell r="V43">
            <v>-278302.92938283173</v>
          </cell>
          <cell r="W43">
            <v>-294157.52910429169</v>
          </cell>
          <cell r="X43">
            <v>-273240.48098430171</v>
          </cell>
          <cell r="Y43">
            <v>-279639.89002286171</v>
          </cell>
          <cell r="Z43">
            <v>-281811.6451419178</v>
          </cell>
          <cell r="AA43">
            <v>-281909.12288058782</v>
          </cell>
          <cell r="AB43">
            <v>-282006.83839139779</v>
          </cell>
          <cell r="AC43">
            <v>-282104.78085622779</v>
          </cell>
          <cell r="AD43">
            <v>-282202.93109319778</v>
          </cell>
          <cell r="AE43">
            <v>-282301.32848871779</v>
          </cell>
          <cell r="AF43">
            <v>-282399.95365637779</v>
          </cell>
          <cell r="AG43">
            <v>-282498.81618711777</v>
          </cell>
          <cell r="AH43">
            <v>-282597.9162854678</v>
          </cell>
          <cell r="AI43">
            <v>-282697.24395142781</v>
          </cell>
          <cell r="AJ43">
            <v>-282796.79898046778</v>
          </cell>
          <cell r="AK43">
            <v>-282896.59178164776</v>
          </cell>
          <cell r="AL43">
            <v>-285367.42728843266</v>
          </cell>
          <cell r="AM43">
            <v>-285367.42728843266</v>
          </cell>
          <cell r="AN43">
            <v>-285367.42728843266</v>
          </cell>
          <cell r="AO43">
            <v>-285367.42728843266</v>
          </cell>
          <cell r="AP43">
            <v>-285367.42728843266</v>
          </cell>
          <cell r="AQ43">
            <v>-285367.42728843266</v>
          </cell>
          <cell r="AR43">
            <v>-285367.42728843266</v>
          </cell>
          <cell r="AS43">
            <v>-285367.42728843266</v>
          </cell>
          <cell r="AT43">
            <v>-285367.42728843266</v>
          </cell>
          <cell r="AU43">
            <v>-285367.42728843266</v>
          </cell>
          <cell r="AV43">
            <v>-285367.42728843266</v>
          </cell>
          <cell r="AW43">
            <v>-285367.42728843266</v>
          </cell>
          <cell r="AX43">
            <v>-438780.82787020638</v>
          </cell>
          <cell r="AY43">
            <v>-438780.82787020638</v>
          </cell>
          <cell r="AZ43">
            <v>-438780.82787020638</v>
          </cell>
          <cell r="BA43">
            <v>-438780.82787020638</v>
          </cell>
          <cell r="BB43">
            <v>-438780.82787020638</v>
          </cell>
          <cell r="BC43">
            <v>-438780.82787020638</v>
          </cell>
          <cell r="BD43">
            <v>-438780.82787020638</v>
          </cell>
          <cell r="BE43">
            <v>-438780.82787020638</v>
          </cell>
          <cell r="BF43">
            <v>-438780.82787020638</v>
          </cell>
          <cell r="BG43">
            <v>-438780.82787020638</v>
          </cell>
          <cell r="BH43">
            <v>-438780.82787020638</v>
          </cell>
          <cell r="BI43">
            <v>-438780.82787020638</v>
          </cell>
          <cell r="BJ43">
            <v>-320026.68514510529</v>
          </cell>
          <cell r="BK43">
            <v>-320026.68514510529</v>
          </cell>
          <cell r="BL43">
            <v>-320026.68514510529</v>
          </cell>
          <cell r="BM43">
            <v>-320026.68514510529</v>
          </cell>
          <cell r="BN43">
            <v>-320026.68514510529</v>
          </cell>
          <cell r="BO43">
            <v>-320026.68514510529</v>
          </cell>
          <cell r="BP43">
            <v>-320026.68514510529</v>
          </cell>
          <cell r="BQ43">
            <v>-320026.68514510529</v>
          </cell>
          <cell r="BR43">
            <v>-320026.68514510529</v>
          </cell>
          <cell r="BS43">
            <v>-320026.68514510529</v>
          </cell>
          <cell r="BT43">
            <v>-320026.68514510529</v>
          </cell>
          <cell r="BU43">
            <v>-320026.68514510529</v>
          </cell>
          <cell r="BV43">
            <v>-332102.31801650918</v>
          </cell>
          <cell r="BW43">
            <v>-332102.31801650918</v>
          </cell>
          <cell r="BX43">
            <v>-332102.31801650918</v>
          </cell>
          <cell r="BY43">
            <v>-332102.31801650918</v>
          </cell>
          <cell r="BZ43">
            <v>-332102.31801650918</v>
          </cell>
          <cell r="CA43">
            <v>-332102.31801650918</v>
          </cell>
          <cell r="CB43">
            <v>-332102.31801650918</v>
          </cell>
          <cell r="CC43">
            <v>-332102.31801650918</v>
          </cell>
          <cell r="CD43">
            <v>-332102.31801650918</v>
          </cell>
          <cell r="CE43">
            <v>-332102.31801650918</v>
          </cell>
          <cell r="CF43">
            <v>-332102.31801650918</v>
          </cell>
          <cell r="CG43">
            <v>-332102.31801650918</v>
          </cell>
          <cell r="CH43">
            <v>-335285.47827792208</v>
          </cell>
          <cell r="CI43">
            <v>-335285.47827792208</v>
          </cell>
          <cell r="CJ43">
            <v>-335285.47827792208</v>
          </cell>
          <cell r="CK43">
            <v>-335285.47827792208</v>
          </cell>
          <cell r="CL43">
            <v>-335285.47827792208</v>
          </cell>
          <cell r="CM43">
            <v>-335285.47827792208</v>
          </cell>
          <cell r="CN43">
            <v>-335285.47827792208</v>
          </cell>
          <cell r="CO43">
            <v>-335285.47827792208</v>
          </cell>
          <cell r="CP43">
            <v>-335285.47827792208</v>
          </cell>
          <cell r="CQ43">
            <v>-335285.47827792208</v>
          </cell>
          <cell r="CR43">
            <v>-335285.47827792208</v>
          </cell>
          <cell r="CS43">
            <v>-335285.47827792208</v>
          </cell>
          <cell r="CT43">
            <v>-346791.86123124528</v>
          </cell>
          <cell r="CU43">
            <v>-346791.86123124528</v>
          </cell>
          <cell r="CV43">
            <v>-346791.86123124528</v>
          </cell>
          <cell r="CW43">
            <v>-346791.86123124528</v>
          </cell>
          <cell r="CX43">
            <v>-346791.86123124528</v>
          </cell>
          <cell r="CY43">
            <v>-346791.86123124528</v>
          </cell>
          <cell r="CZ43">
            <v>-346791.86123124528</v>
          </cell>
          <cell r="DA43">
            <v>-346791.86123124528</v>
          </cell>
          <cell r="DB43">
            <v>-346791.86123124528</v>
          </cell>
          <cell r="DC43">
            <v>-346791.86123124528</v>
          </cell>
          <cell r="DD43">
            <v>-346791.86123124528</v>
          </cell>
          <cell r="DE43">
            <v>-346791.86123124528</v>
          </cell>
          <cell r="DF43">
            <v>-348497.88117629866</v>
          </cell>
          <cell r="DG43">
            <v>-348497.88117629866</v>
          </cell>
          <cell r="DH43">
            <v>-348497.88117629866</v>
          </cell>
          <cell r="DI43">
            <v>-348497.88117629866</v>
          </cell>
          <cell r="DJ43">
            <v>-348497.88117629866</v>
          </cell>
          <cell r="DK43">
            <v>-348497.88117629866</v>
          </cell>
          <cell r="DL43">
            <v>-348497.88117629866</v>
          </cell>
          <cell r="DM43">
            <v>-348497.88117629866</v>
          </cell>
          <cell r="DN43">
            <v>-348497.88117629866</v>
          </cell>
          <cell r="DO43">
            <v>-348497.88117629866</v>
          </cell>
          <cell r="DP43">
            <v>-348497.88117629866</v>
          </cell>
          <cell r="DQ43">
            <v>-348497.88117629866</v>
          </cell>
        </row>
        <row r="44">
          <cell r="A44">
            <v>362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-147992.79571821113</v>
          </cell>
          <cell r="I44">
            <v>13338.865143291639</v>
          </cell>
          <cell r="J44">
            <v>-1563.9150243551946</v>
          </cell>
          <cell r="K44">
            <v>-22469.128637934984</v>
          </cell>
          <cell r="L44">
            <v>110342.80269802365</v>
          </cell>
          <cell r="M44">
            <v>-158.21683260024062</v>
          </cell>
          <cell r="N44">
            <v>50.37095234503618</v>
          </cell>
          <cell r="O44">
            <v>19830.507298051023</v>
          </cell>
          <cell r="P44">
            <v>3419.515316465855</v>
          </cell>
          <cell r="Q44">
            <v>32516.359632297863</v>
          </cell>
          <cell r="R44">
            <v>33.263833434999619</v>
          </cell>
          <cell r="S44">
            <v>9315.5560778487579</v>
          </cell>
          <cell r="T44">
            <v>-3323.1694628468044</v>
          </cell>
          <cell r="U44">
            <v>48.127755904998864</v>
          </cell>
          <cell r="V44">
            <v>-177.87306721985877</v>
          </cell>
          <cell r="W44">
            <v>11453.156267909995</v>
          </cell>
          <cell r="X44">
            <v>13954.41490543203</v>
          </cell>
          <cell r="Y44">
            <v>4200.6569055300015</v>
          </cell>
          <cell r="Z44">
            <v>43.533677759788951</v>
          </cell>
          <cell r="AA44">
            <v>8990.7821452293083</v>
          </cell>
          <cell r="AB44">
            <v>1752.4507588333302</v>
          </cell>
          <cell r="AC44">
            <v>22376.875225915228</v>
          </cell>
          <cell r="AD44">
            <v>-7.5111881948971053</v>
          </cell>
          <cell r="AE44">
            <v>-12763.443268805748</v>
          </cell>
          <cell r="AF44">
            <v>-3386.2744717492205</v>
          </cell>
          <cell r="AG44">
            <v>8503.3419560584589</v>
          </cell>
          <cell r="AH44">
            <v>252.76699026013452</v>
          </cell>
          <cell r="AI44">
            <v>-4803.5786829686349</v>
          </cell>
          <cell r="AJ44">
            <v>6628.7118431024128</v>
          </cell>
          <cell r="AK44">
            <v>24667.928631069652</v>
          </cell>
          <cell r="AL44">
            <v>5147.6930592935232</v>
          </cell>
          <cell r="AM44">
            <v>5509.9284804802983</v>
          </cell>
          <cell r="AN44">
            <v>1219.1002336429522</v>
          </cell>
          <cell r="AO44">
            <v>17417.012569327613</v>
          </cell>
          <cell r="AP44">
            <v>-28.971725895027205</v>
          </cell>
          <cell r="AQ44">
            <v>-37304.382931187509</v>
          </cell>
          <cell r="AR44">
            <v>1193.8608836525193</v>
          </cell>
          <cell r="AS44">
            <v>25302.207751437367</v>
          </cell>
          <cell r="AT44">
            <v>74.893923039905516</v>
          </cell>
          <cell r="AU44">
            <v>-21015.795813529468</v>
          </cell>
          <cell r="AV44">
            <v>-7238.8133993441061</v>
          </cell>
          <cell r="AW44">
            <v>25114.036412700061</v>
          </cell>
          <cell r="AX44">
            <v>38337.166233832417</v>
          </cell>
          <cell r="AY44">
            <v>582.5908285360531</v>
          </cell>
          <cell r="AZ44">
            <v>648.51628070830122</v>
          </cell>
          <cell r="BA44">
            <v>14602.404749881134</v>
          </cell>
          <cell r="BB44">
            <v>-22453.042806134559</v>
          </cell>
          <cell r="BC44">
            <v>-40956.759180796478</v>
          </cell>
          <cell r="BD44">
            <v>4176.9124182723426</v>
          </cell>
          <cell r="BE44">
            <v>43087.224029805191</v>
          </cell>
          <cell r="BF44">
            <v>-5237.3180904223491</v>
          </cell>
          <cell r="BG44">
            <v>-36052.392778312096</v>
          </cell>
          <cell r="BH44">
            <v>-11130.269277502926</v>
          </cell>
          <cell r="BI44">
            <v>28701.695480697112</v>
          </cell>
          <cell r="BJ44">
            <v>58105.815981757056</v>
          </cell>
          <cell r="BK44">
            <v>78.660592680254538</v>
          </cell>
          <cell r="BL44">
            <v>376.24786810901662</v>
          </cell>
          <cell r="BM44">
            <v>11612.428263908023</v>
          </cell>
          <cell r="BN44">
            <v>-42562.485698609293</v>
          </cell>
          <cell r="BO44">
            <v>-40767.560814621596</v>
          </cell>
          <cell r="BP44">
            <v>4402.2043152714614</v>
          </cell>
          <cell r="BQ44">
            <v>58677.334014925596</v>
          </cell>
          <cell r="BR44">
            <v>-190.43381591978104</v>
          </cell>
          <cell r="BS44">
            <v>-31438.894475055517</v>
          </cell>
          <cell r="BT44">
            <v>-23287.711454023316</v>
          </cell>
          <cell r="BU44">
            <v>34719.554293906025</v>
          </cell>
          <cell r="BV44">
            <v>41911.758158818739</v>
          </cell>
          <cell r="BW44">
            <v>-1630.8778601539682</v>
          </cell>
          <cell r="BX44">
            <v>500.70520840649249</v>
          </cell>
          <cell r="BY44">
            <v>6018.7321686777423</v>
          </cell>
          <cell r="BZ44">
            <v>-58735.733279888009</v>
          </cell>
          <cell r="CA44">
            <v>-46643.122964456517</v>
          </cell>
          <cell r="CB44">
            <v>15409.935840330099</v>
          </cell>
          <cell r="CC44">
            <v>66825.76801251281</v>
          </cell>
          <cell r="CD44">
            <v>327.66091329985284</v>
          </cell>
          <cell r="CE44">
            <v>-11737.79619825866</v>
          </cell>
          <cell r="CF44">
            <v>-34373.731862239511</v>
          </cell>
          <cell r="CG44">
            <v>41160.181120034125</v>
          </cell>
          <cell r="CH44">
            <v>13167.59860861414</v>
          </cell>
          <cell r="CI44">
            <v>-967.86169841980063</v>
          </cell>
          <cell r="CJ44">
            <v>790.23994608478165</v>
          </cell>
          <cell r="CK44">
            <v>2848.6544043972108</v>
          </cell>
          <cell r="CL44">
            <v>-69661.901596220152</v>
          </cell>
          <cell r="CM44">
            <v>-58107.465266641047</v>
          </cell>
          <cell r="CN44">
            <v>35294.320691366542</v>
          </cell>
          <cell r="CO44">
            <v>67116.936366854876</v>
          </cell>
          <cell r="CP44">
            <v>280.85221140007087</v>
          </cell>
          <cell r="CQ44">
            <v>-32863.908586212332</v>
          </cell>
          <cell r="CR44">
            <v>5325.237181758017</v>
          </cell>
          <cell r="CS44">
            <v>-6207.2349658358435</v>
          </cell>
          <cell r="CT44">
            <v>40088.604446409248</v>
          </cell>
          <cell r="CU44">
            <v>-4101.1817930395428</v>
          </cell>
          <cell r="CV44">
            <v>1079.6737784592606</v>
          </cell>
          <cell r="CW44">
            <v>4850.1286466148813</v>
          </cell>
          <cell r="CX44">
            <v>-35179.135257556482</v>
          </cell>
          <cell r="CY44">
            <v>-83499.683211666605</v>
          </cell>
          <cell r="CZ44">
            <v>60042.041217630329</v>
          </cell>
          <cell r="DA44">
            <v>37728.641660266905</v>
          </cell>
          <cell r="DB44">
            <v>121.7026249400427</v>
          </cell>
          <cell r="DC44">
            <v>-18427.765439551265</v>
          </cell>
          <cell r="DD44">
            <v>361.97289952278436</v>
          </cell>
          <cell r="DE44">
            <v>1034.3116958887024</v>
          </cell>
          <cell r="DF44">
            <v>25958.838348386707</v>
          </cell>
          <cell r="DG44">
            <v>1763.0090477026934</v>
          </cell>
          <cell r="DH44">
            <v>1207.2519772753735</v>
          </cell>
          <cell r="DI44">
            <v>5659.0641708628791</v>
          </cell>
          <cell r="DJ44">
            <v>-37.464412765087154</v>
          </cell>
          <cell r="DK44">
            <v>-40635.150433860101</v>
          </cell>
          <cell r="DL44">
            <v>-81720.354312999712</v>
          </cell>
          <cell r="DM44">
            <v>83692.947013439174</v>
          </cell>
          <cell r="DN44">
            <v>14880.353938841688</v>
          </cell>
          <cell r="DO44">
            <v>722.912171786008</v>
          </cell>
          <cell r="DP44">
            <v>-20667.942418605813</v>
          </cell>
          <cell r="DQ44">
            <v>-1248.481315439946</v>
          </cell>
        </row>
        <row r="45">
          <cell r="A45">
            <v>363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</row>
        <row r="46">
          <cell r="A46">
            <v>370</v>
          </cell>
          <cell r="B46">
            <v>342212.97</v>
          </cell>
          <cell r="C46">
            <v>-6725</v>
          </cell>
          <cell r="D46">
            <v>7426.16</v>
          </cell>
          <cell r="E46">
            <v>-4910.76</v>
          </cell>
          <cell r="F46">
            <v>5598.2181332479777</v>
          </cell>
          <cell r="G46">
            <v>-2107567.127158585</v>
          </cell>
          <cell r="H46">
            <v>-249596.99028235098</v>
          </cell>
          <cell r="I46">
            <v>423367.24470494874</v>
          </cell>
          <cell r="J46">
            <v>135352.29487598158</v>
          </cell>
          <cell r="K46">
            <v>-105404.44817525132</v>
          </cell>
          <cell r="L46">
            <v>615061.82593776972</v>
          </cell>
          <cell r="M46">
            <v>836430.35531205731</v>
          </cell>
          <cell r="N46">
            <v>219447.61261240326</v>
          </cell>
          <cell r="O46">
            <v>219488.22646114352</v>
          </cell>
          <cell r="P46">
            <v>0</v>
          </cell>
          <cell r="Q46">
            <v>4.6931852007024522E-10</v>
          </cell>
          <cell r="R46">
            <v>-3.9085926966696084E-10</v>
          </cell>
          <cell r="S46">
            <v>-719075.15800416959</v>
          </cell>
          <cell r="T46">
            <v>-157170.53013217516</v>
          </cell>
          <cell r="U46">
            <v>363687.19284844142</v>
          </cell>
          <cell r="V46">
            <v>145002.94587706577</v>
          </cell>
          <cell r="W46">
            <v>-205783.09541746491</v>
          </cell>
          <cell r="X46">
            <v>-92779.422730384424</v>
          </cell>
          <cell r="Y46">
            <v>111626.44859645737</v>
          </cell>
          <cell r="Z46">
            <v>207827.09180299882</v>
          </cell>
          <cell r="AA46">
            <v>346664.52715923043</v>
          </cell>
          <cell r="AB46">
            <v>3.9045856244489051E-10</v>
          </cell>
          <cell r="AC46">
            <v>-4.6931860158370776E-10</v>
          </cell>
          <cell r="AD46">
            <v>0</v>
          </cell>
          <cell r="AE46">
            <v>-783737.54330475465</v>
          </cell>
          <cell r="AF46">
            <v>-154451.79960362613</v>
          </cell>
          <cell r="AG46">
            <v>383004.54978220462</v>
          </cell>
          <cell r="AH46">
            <v>151091.50845727994</v>
          </cell>
          <cell r="AI46">
            <v>-210262.98497556156</v>
          </cell>
          <cell r="AJ46">
            <v>-94353.967832077265</v>
          </cell>
          <cell r="AK46">
            <v>106885.48513338799</v>
          </cell>
          <cell r="AL46">
            <v>207843.66015904496</v>
          </cell>
          <cell r="AM46">
            <v>388221.46682404465</v>
          </cell>
          <cell r="AN46">
            <v>5759.6253600568652</v>
          </cell>
          <cell r="AO46">
            <v>-4.6931868309717029E-10</v>
          </cell>
          <cell r="AP46">
            <v>3.908594326938859E-10</v>
          </cell>
          <cell r="AQ46">
            <v>-815714.0377788163</v>
          </cell>
          <cell r="AR46">
            <v>-169044.97397782328</v>
          </cell>
          <cell r="AS46">
            <v>399969.63883229333</v>
          </cell>
          <cell r="AT46">
            <v>152158.09533429361</v>
          </cell>
          <cell r="AU46">
            <v>-209498.96368315493</v>
          </cell>
          <cell r="AV46">
            <v>-134082.41800292101</v>
          </cell>
          <cell r="AW46">
            <v>68415.697772883184</v>
          </cell>
          <cell r="AX46">
            <v>390186.0332059731</v>
          </cell>
          <cell r="AY46">
            <v>259703.33404059874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</row>
        <row r="47">
          <cell r="A47">
            <v>371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</row>
        <row r="48">
          <cell r="A48">
            <v>372</v>
          </cell>
          <cell r="B48">
            <v>175715.92</v>
          </cell>
          <cell r="C48">
            <v>175715.92</v>
          </cell>
          <cell r="D48">
            <v>175715.92</v>
          </cell>
          <cell r="E48">
            <v>175715.92</v>
          </cell>
          <cell r="F48">
            <v>175715.92</v>
          </cell>
          <cell r="G48">
            <v>175715.92</v>
          </cell>
          <cell r="H48">
            <v>175715.92</v>
          </cell>
          <cell r="I48">
            <v>175715.92</v>
          </cell>
          <cell r="J48">
            <v>175715.92</v>
          </cell>
          <cell r="K48">
            <v>175715.92</v>
          </cell>
          <cell r="L48">
            <v>175715.92</v>
          </cell>
          <cell r="M48">
            <v>175715.92</v>
          </cell>
          <cell r="N48">
            <v>180114.33</v>
          </cell>
          <cell r="O48">
            <v>180114.33</v>
          </cell>
          <cell r="P48">
            <v>180114.33</v>
          </cell>
          <cell r="Q48">
            <v>180114.33</v>
          </cell>
          <cell r="R48">
            <v>180114.33</v>
          </cell>
          <cell r="S48">
            <v>180114.33</v>
          </cell>
          <cell r="T48">
            <v>180114.33</v>
          </cell>
          <cell r="U48">
            <v>180114.33</v>
          </cell>
          <cell r="V48">
            <v>180114.33</v>
          </cell>
          <cell r="W48">
            <v>180114.33</v>
          </cell>
          <cell r="X48">
            <v>180114.33</v>
          </cell>
          <cell r="Y48">
            <v>180114.33</v>
          </cell>
          <cell r="Z48">
            <v>184622.67</v>
          </cell>
          <cell r="AA48">
            <v>184622.67</v>
          </cell>
          <cell r="AB48">
            <v>184622.67</v>
          </cell>
          <cell r="AC48">
            <v>184622.67</v>
          </cell>
          <cell r="AD48">
            <v>184622.67</v>
          </cell>
          <cell r="AE48">
            <v>184622.67</v>
          </cell>
          <cell r="AF48">
            <v>184622.67</v>
          </cell>
          <cell r="AG48">
            <v>184622.67</v>
          </cell>
          <cell r="AH48">
            <v>184622.67</v>
          </cell>
          <cell r="AI48">
            <v>184622.67</v>
          </cell>
          <cell r="AJ48">
            <v>184622.67</v>
          </cell>
          <cell r="AK48">
            <v>184622.67</v>
          </cell>
          <cell r="AL48">
            <v>189241</v>
          </cell>
          <cell r="AM48">
            <v>189241</v>
          </cell>
          <cell r="AN48">
            <v>189241</v>
          </cell>
          <cell r="AO48">
            <v>189241</v>
          </cell>
          <cell r="AP48">
            <v>189241</v>
          </cell>
          <cell r="AQ48">
            <v>189241</v>
          </cell>
          <cell r="AR48">
            <v>189241</v>
          </cell>
          <cell r="AS48">
            <v>189241</v>
          </cell>
          <cell r="AT48">
            <v>189241</v>
          </cell>
          <cell r="AU48">
            <v>189241</v>
          </cell>
          <cell r="AV48">
            <v>189241</v>
          </cell>
          <cell r="AW48">
            <v>189241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</row>
        <row r="49">
          <cell r="A49">
            <v>473</v>
          </cell>
          <cell r="B49">
            <v>-601298.35166446283</v>
          </cell>
          <cell r="C49">
            <v>-601298.35492749827</v>
          </cell>
          <cell r="D49">
            <v>-601298.3523936742</v>
          </cell>
          <cell r="E49">
            <v>-601298.35446326784</v>
          </cell>
          <cell r="F49">
            <v>-601298.35706729267</v>
          </cell>
          <cell r="G49">
            <v>-601298.35187302122</v>
          </cell>
          <cell r="H49">
            <v>-601298.35706729267</v>
          </cell>
          <cell r="I49">
            <v>-601298.35706729267</v>
          </cell>
          <cell r="J49">
            <v>-601298.35694204213</v>
          </cell>
          <cell r="K49">
            <v>-601298.35193392623</v>
          </cell>
          <cell r="L49">
            <v>-601298.35023617046</v>
          </cell>
          <cell r="M49">
            <v>-601298.3541</v>
          </cell>
          <cell r="N49">
            <v>-601298.3541</v>
          </cell>
          <cell r="O49">
            <v>-601298.3541</v>
          </cell>
          <cell r="P49">
            <v>-601298.3541</v>
          </cell>
          <cell r="Q49">
            <v>-601298.3541</v>
          </cell>
          <cell r="R49">
            <v>-601298.3541</v>
          </cell>
          <cell r="S49">
            <v>-601298.3541</v>
          </cell>
          <cell r="T49">
            <v>-601298.3541</v>
          </cell>
          <cell r="U49">
            <v>-601298.3541</v>
          </cell>
          <cell r="V49">
            <v>-601298.3541</v>
          </cell>
          <cell r="W49">
            <v>-601298.3541</v>
          </cell>
          <cell r="X49">
            <v>-601298.3541</v>
          </cell>
          <cell r="Y49">
            <v>-601298.3541</v>
          </cell>
          <cell r="Z49">
            <v>-601298.3541</v>
          </cell>
          <cell r="AA49">
            <v>-601298.3541</v>
          </cell>
          <cell r="AB49">
            <v>-601298.3541</v>
          </cell>
          <cell r="AC49">
            <v>-601298.3541</v>
          </cell>
          <cell r="AD49">
            <v>-601298.3541</v>
          </cell>
          <cell r="AE49">
            <v>-601298.3541</v>
          </cell>
          <cell r="AF49">
            <v>-601298.3541</v>
          </cell>
          <cell r="AG49">
            <v>-601298.3541</v>
          </cell>
          <cell r="AH49">
            <v>-601298.3541</v>
          </cell>
          <cell r="AI49">
            <v>-601298.3541</v>
          </cell>
          <cell r="AJ49">
            <v>-601298.3541</v>
          </cell>
          <cell r="AK49">
            <v>-601298.3541</v>
          </cell>
          <cell r="AL49">
            <v>-601298.3541</v>
          </cell>
          <cell r="AM49">
            <v>-601298.3541</v>
          </cell>
          <cell r="AN49">
            <v>-601298.3541</v>
          </cell>
          <cell r="AO49">
            <v>-601298.3541</v>
          </cell>
          <cell r="AP49">
            <v>-601298.3541</v>
          </cell>
          <cell r="AQ49">
            <v>-601298.3541</v>
          </cell>
          <cell r="AR49">
            <v>-601298.3541</v>
          </cell>
          <cell r="AS49">
            <v>-601298.3541</v>
          </cell>
          <cell r="AT49">
            <v>-601298.3541</v>
          </cell>
          <cell r="AU49">
            <v>-601298.3541</v>
          </cell>
          <cell r="AV49">
            <v>-601298.3541</v>
          </cell>
          <cell r="AW49">
            <v>-601298.3541</v>
          </cell>
          <cell r="AX49">
            <v>-601298.3541</v>
          </cell>
          <cell r="AY49">
            <v>-601298.3541</v>
          </cell>
          <cell r="AZ49">
            <v>-601298.3541</v>
          </cell>
          <cell r="BA49">
            <v>-601298.3541</v>
          </cell>
          <cell r="BB49">
            <v>-601298.3541</v>
          </cell>
          <cell r="BC49">
            <v>-601298.3541</v>
          </cell>
          <cell r="BD49">
            <v>-601298.3541</v>
          </cell>
          <cell r="BE49">
            <v>-601298.3541</v>
          </cell>
          <cell r="BF49">
            <v>-601298.3541</v>
          </cell>
          <cell r="BG49">
            <v>-601298.3541</v>
          </cell>
          <cell r="BH49">
            <v>-601298.3541</v>
          </cell>
          <cell r="BI49">
            <v>-601298.3541</v>
          </cell>
          <cell r="BJ49">
            <v>-601298.3541</v>
          </cell>
          <cell r="BK49">
            <v>-601298.3541</v>
          </cell>
          <cell r="BL49">
            <v>-601298.3541</v>
          </cell>
          <cell r="BM49">
            <v>-601298.3541</v>
          </cell>
          <cell r="BN49">
            <v>-601298.3541</v>
          </cell>
          <cell r="BO49">
            <v>-601298.3541</v>
          </cell>
          <cell r="BP49">
            <v>-601298.3541</v>
          </cell>
          <cell r="BQ49">
            <v>-601298.3541</v>
          </cell>
          <cell r="BR49">
            <v>-601298.3541</v>
          </cell>
          <cell r="BS49">
            <v>-601298.3541</v>
          </cell>
          <cell r="BT49">
            <v>-601298.3541</v>
          </cell>
          <cell r="BU49">
            <v>-601298.3541</v>
          </cell>
          <cell r="BV49">
            <v>-601298.3541</v>
          </cell>
          <cell r="BW49">
            <v>-601298.3541</v>
          </cell>
          <cell r="BX49">
            <v>-601298.3541</v>
          </cell>
          <cell r="BY49">
            <v>-601298.3541</v>
          </cell>
          <cell r="BZ49">
            <v>-601298.3541</v>
          </cell>
          <cell r="CA49">
            <v>-601298.3541</v>
          </cell>
          <cell r="CB49">
            <v>-601298.3541</v>
          </cell>
          <cell r="CC49">
            <v>-601298.3541</v>
          </cell>
          <cell r="CD49">
            <v>-601298.3541</v>
          </cell>
          <cell r="CE49">
            <v>-601298.3541</v>
          </cell>
          <cell r="CF49">
            <v>-601298.3541</v>
          </cell>
          <cell r="CG49">
            <v>-601298.3541</v>
          </cell>
          <cell r="CH49">
            <v>-601298.3541</v>
          </cell>
          <cell r="CI49">
            <v>-601298.3541</v>
          </cell>
          <cell r="CJ49">
            <v>-601298.3541</v>
          </cell>
          <cell r="CK49">
            <v>-601298.3541</v>
          </cell>
          <cell r="CL49">
            <v>-601298.3541</v>
          </cell>
          <cell r="CM49">
            <v>-601298.3541</v>
          </cell>
          <cell r="CN49">
            <v>-601298.3541</v>
          </cell>
          <cell r="CO49">
            <v>-601298.3541</v>
          </cell>
          <cell r="CP49">
            <v>-601298.3541</v>
          </cell>
          <cell r="CQ49">
            <v>-601298.3541</v>
          </cell>
          <cell r="CR49">
            <v>-601298.3541</v>
          </cell>
          <cell r="CS49">
            <v>-601298.3541</v>
          </cell>
          <cell r="CT49">
            <v>-601298.3541</v>
          </cell>
          <cell r="CU49">
            <v>-601298.3541</v>
          </cell>
          <cell r="CV49">
            <v>-601298.3541</v>
          </cell>
          <cell r="CW49">
            <v>-601298.3541</v>
          </cell>
          <cell r="CX49">
            <v>-601298.3541</v>
          </cell>
          <cell r="CY49">
            <v>-601298.3541</v>
          </cell>
          <cell r="CZ49">
            <v>-601298.3541</v>
          </cell>
          <cell r="DA49">
            <v>-601298.3541</v>
          </cell>
          <cell r="DB49">
            <v>-601298.3541</v>
          </cell>
          <cell r="DC49">
            <v>-601298.3541</v>
          </cell>
          <cell r="DD49">
            <v>-601298.3541</v>
          </cell>
          <cell r="DE49">
            <v>-601298.3541</v>
          </cell>
          <cell r="DF49">
            <v>-601298.3541</v>
          </cell>
          <cell r="DG49">
            <v>-601298.3541</v>
          </cell>
          <cell r="DH49">
            <v>-601298.3541</v>
          </cell>
          <cell r="DI49">
            <v>-601298.3541</v>
          </cell>
          <cell r="DJ49">
            <v>-601298.3541</v>
          </cell>
          <cell r="DK49">
            <v>-601298.3541</v>
          </cell>
          <cell r="DL49">
            <v>-601298.3541</v>
          </cell>
          <cell r="DM49">
            <v>-601298.3541</v>
          </cell>
          <cell r="DN49">
            <v>-601298.3541</v>
          </cell>
          <cell r="DO49">
            <v>-601298.3541</v>
          </cell>
          <cell r="DP49">
            <v>-601298.3541</v>
          </cell>
          <cell r="DQ49">
            <v>-601298.3541</v>
          </cell>
        </row>
        <row r="50">
          <cell r="A50">
            <v>480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341525</v>
          </cell>
          <cell r="O50">
            <v>565440</v>
          </cell>
          <cell r="P50">
            <v>847880.7</v>
          </cell>
          <cell r="Q50">
            <v>876143.2</v>
          </cell>
          <cell r="R50">
            <v>876143.2</v>
          </cell>
          <cell r="S50">
            <v>847880.7</v>
          </cell>
          <cell r="T50">
            <v>877321.2</v>
          </cell>
          <cell r="U50">
            <v>847880.7</v>
          </cell>
          <cell r="V50">
            <v>876143.2</v>
          </cell>
          <cell r="W50">
            <v>876143.2</v>
          </cell>
          <cell r="X50">
            <v>791355.7</v>
          </cell>
          <cell r="Y50">
            <v>876143.2</v>
          </cell>
          <cell r="Z50">
            <v>330740</v>
          </cell>
          <cell r="AA50">
            <v>547584</v>
          </cell>
          <cell r="AB50">
            <v>821105.52</v>
          </cell>
          <cell r="AC50">
            <v>848475.52</v>
          </cell>
          <cell r="AD50">
            <v>848475.52</v>
          </cell>
          <cell r="AE50">
            <v>821105.52</v>
          </cell>
          <cell r="AF50">
            <v>849616.32</v>
          </cell>
          <cell r="AG50">
            <v>821105.52</v>
          </cell>
          <cell r="AH50">
            <v>848475.52</v>
          </cell>
          <cell r="AI50">
            <v>848475.52</v>
          </cell>
          <cell r="AJ50">
            <v>766365.52</v>
          </cell>
          <cell r="AK50">
            <v>848475.52</v>
          </cell>
          <cell r="AL50">
            <v>330740</v>
          </cell>
          <cell r="AM50">
            <v>547584</v>
          </cell>
          <cell r="AN50">
            <v>821105.52</v>
          </cell>
          <cell r="AO50">
            <v>848475.52</v>
          </cell>
          <cell r="AP50">
            <v>848475.52</v>
          </cell>
          <cell r="AQ50">
            <v>821105.52</v>
          </cell>
          <cell r="AR50">
            <v>849616.32</v>
          </cell>
          <cell r="AS50">
            <v>821105.52</v>
          </cell>
          <cell r="AT50">
            <v>848475.52</v>
          </cell>
          <cell r="AU50">
            <v>848475.52</v>
          </cell>
          <cell r="AV50">
            <v>766365.52</v>
          </cell>
          <cell r="AW50">
            <v>848475.52</v>
          </cell>
          <cell r="AX50">
            <v>312765</v>
          </cell>
          <cell r="AY50">
            <v>517824</v>
          </cell>
          <cell r="AZ50">
            <v>776480.22</v>
          </cell>
          <cell r="BA50">
            <v>802362.72</v>
          </cell>
          <cell r="BB50">
            <v>802362.72</v>
          </cell>
          <cell r="BC50">
            <v>776480.22</v>
          </cell>
          <cell r="BD50">
            <v>803441.52</v>
          </cell>
          <cell r="BE50">
            <v>776480.22</v>
          </cell>
          <cell r="BF50">
            <v>802362.72</v>
          </cell>
          <cell r="BG50">
            <v>802362.72</v>
          </cell>
          <cell r="BH50">
            <v>724715.22</v>
          </cell>
          <cell r="BI50">
            <v>802362.72</v>
          </cell>
          <cell r="BJ50">
            <v>309170</v>
          </cell>
          <cell r="BK50">
            <v>511872</v>
          </cell>
          <cell r="BL50">
            <v>767555.16</v>
          </cell>
          <cell r="BM50">
            <v>793140.16</v>
          </cell>
          <cell r="BN50">
            <v>793140.16</v>
          </cell>
          <cell r="BO50">
            <v>767555.16</v>
          </cell>
          <cell r="BP50">
            <v>794206.56</v>
          </cell>
          <cell r="BQ50">
            <v>767555.16</v>
          </cell>
          <cell r="BR50">
            <v>793140.16</v>
          </cell>
          <cell r="BS50">
            <v>793140.16</v>
          </cell>
          <cell r="BT50">
            <v>716385.16</v>
          </cell>
          <cell r="BU50">
            <v>793140.16</v>
          </cell>
          <cell r="BV50">
            <v>312765</v>
          </cell>
          <cell r="BW50">
            <v>517824</v>
          </cell>
          <cell r="BX50">
            <v>776480.22</v>
          </cell>
          <cell r="BY50">
            <v>802362.72</v>
          </cell>
          <cell r="BZ50">
            <v>802362.72</v>
          </cell>
          <cell r="CA50">
            <v>776480.22</v>
          </cell>
          <cell r="CB50">
            <v>803441.52</v>
          </cell>
          <cell r="CC50">
            <v>776480.22</v>
          </cell>
          <cell r="CD50">
            <v>802362.72</v>
          </cell>
          <cell r="CE50">
            <v>802362.72</v>
          </cell>
          <cell r="CF50">
            <v>724715.22</v>
          </cell>
          <cell r="CG50">
            <v>802362.72</v>
          </cell>
          <cell r="CH50">
            <v>291195</v>
          </cell>
          <cell r="CI50">
            <v>482112</v>
          </cell>
          <cell r="CJ50">
            <v>722929.86</v>
          </cell>
          <cell r="CK50">
            <v>747027.36</v>
          </cell>
          <cell r="CL50">
            <v>747027.36</v>
          </cell>
          <cell r="CM50">
            <v>722929.86</v>
          </cell>
          <cell r="CN50">
            <v>748031.76</v>
          </cell>
          <cell r="CO50">
            <v>722929.86</v>
          </cell>
          <cell r="CP50">
            <v>747027.36</v>
          </cell>
          <cell r="CQ50">
            <v>747027.36</v>
          </cell>
          <cell r="CR50">
            <v>674734.86</v>
          </cell>
          <cell r="CS50">
            <v>747027.36</v>
          </cell>
          <cell r="CT50">
            <v>291195</v>
          </cell>
          <cell r="CU50">
            <v>482112</v>
          </cell>
          <cell r="CV50">
            <v>722929.86</v>
          </cell>
          <cell r="CW50">
            <v>747027.36</v>
          </cell>
          <cell r="CX50">
            <v>747027.36</v>
          </cell>
          <cell r="CY50">
            <v>722929.86</v>
          </cell>
          <cell r="CZ50">
            <v>748031.76</v>
          </cell>
          <cell r="DA50">
            <v>722929.86</v>
          </cell>
          <cell r="DB50">
            <v>747027.36</v>
          </cell>
          <cell r="DC50">
            <v>747027.36</v>
          </cell>
          <cell r="DD50">
            <v>674734.86</v>
          </cell>
          <cell r="DE50">
            <v>747027.36</v>
          </cell>
          <cell r="DF50">
            <v>291195</v>
          </cell>
          <cell r="DG50">
            <v>482112</v>
          </cell>
          <cell r="DH50">
            <v>722929.86</v>
          </cell>
          <cell r="DI50">
            <v>747027.36</v>
          </cell>
          <cell r="DJ50">
            <v>747027.36</v>
          </cell>
          <cell r="DK50">
            <v>722929.86</v>
          </cell>
          <cell r="DL50">
            <v>748031.76</v>
          </cell>
          <cell r="DM50">
            <v>722929.86</v>
          </cell>
          <cell r="DN50">
            <v>747027.36</v>
          </cell>
          <cell r="DO50">
            <v>747027.36</v>
          </cell>
          <cell r="DP50">
            <v>674734.86</v>
          </cell>
          <cell r="DQ50">
            <v>747027.36</v>
          </cell>
        </row>
        <row r="51">
          <cell r="A51">
            <v>559</v>
          </cell>
          <cell r="B51">
            <v>3217830.19</v>
          </cell>
          <cell r="C51">
            <v>3211712.96</v>
          </cell>
          <cell r="D51">
            <v>3632662.1</v>
          </cell>
          <cell r="E51">
            <v>0</v>
          </cell>
          <cell r="F51">
            <v>3630000</v>
          </cell>
          <cell r="G51">
            <v>3680000</v>
          </cell>
          <cell r="H51">
            <v>4010000</v>
          </cell>
          <cell r="I51">
            <v>3780000</v>
          </cell>
          <cell r="J51">
            <v>3420000</v>
          </cell>
          <cell r="K51">
            <v>3500000</v>
          </cell>
          <cell r="L51">
            <v>3340000</v>
          </cell>
          <cell r="M51">
            <v>3330000</v>
          </cell>
          <cell r="N51">
            <v>3438600</v>
          </cell>
          <cell r="O51">
            <v>3377400</v>
          </cell>
          <cell r="P51">
            <v>3459000</v>
          </cell>
          <cell r="Q51">
            <v>3612000</v>
          </cell>
          <cell r="R51">
            <v>3642600</v>
          </cell>
          <cell r="S51">
            <v>3693600</v>
          </cell>
          <cell r="T51">
            <v>4030200</v>
          </cell>
          <cell r="U51">
            <v>3795600</v>
          </cell>
          <cell r="V51">
            <v>3428400</v>
          </cell>
          <cell r="W51">
            <v>3510000</v>
          </cell>
          <cell r="X51">
            <v>3346800</v>
          </cell>
          <cell r="Y51">
            <v>3336600</v>
          </cell>
          <cell r="Z51">
            <v>3447372</v>
          </cell>
          <cell r="AA51">
            <v>3384948</v>
          </cell>
          <cell r="AB51">
            <v>3468180</v>
          </cell>
          <cell r="AC51">
            <v>3624240</v>
          </cell>
          <cell r="AD51">
            <v>3655452</v>
          </cell>
          <cell r="AE51">
            <v>3707472</v>
          </cell>
          <cell r="AF51">
            <v>4050804</v>
          </cell>
          <cell r="AG51">
            <v>3811512</v>
          </cell>
          <cell r="AH51">
            <v>3436968</v>
          </cell>
          <cell r="AI51">
            <v>3520200</v>
          </cell>
          <cell r="AJ51">
            <v>3353736</v>
          </cell>
          <cell r="AK51">
            <v>3343332</v>
          </cell>
          <cell r="AL51">
            <v>3456319.44</v>
          </cell>
          <cell r="AM51">
            <v>3392646.96</v>
          </cell>
          <cell r="AN51">
            <v>3477543.6</v>
          </cell>
          <cell r="AO51">
            <v>3636724.8</v>
          </cell>
          <cell r="AP51">
            <v>3668561.04</v>
          </cell>
          <cell r="AQ51">
            <v>3721621.44</v>
          </cell>
          <cell r="AR51">
            <v>4071820.08</v>
          </cell>
          <cell r="AS51">
            <v>3827742.24</v>
          </cell>
          <cell r="AT51">
            <v>3445707.36</v>
          </cell>
          <cell r="AU51">
            <v>3530604</v>
          </cell>
          <cell r="AV51">
            <v>3360810.72</v>
          </cell>
          <cell r="AW51">
            <v>3350198.64</v>
          </cell>
          <cell r="AX51">
            <v>3465445.8288000003</v>
          </cell>
          <cell r="AY51">
            <v>3400499.8991999999</v>
          </cell>
          <cell r="AZ51">
            <v>3487094.4720000001</v>
          </cell>
          <cell r="BA51">
            <v>3649459.2960000001</v>
          </cell>
          <cell r="BB51">
            <v>3681932.2608000003</v>
          </cell>
          <cell r="BC51">
            <v>3736053.8688000003</v>
          </cell>
          <cell r="BD51">
            <v>4093256.4816000001</v>
          </cell>
          <cell r="BE51">
            <v>3844297.0847999998</v>
          </cell>
          <cell r="BF51">
            <v>3454621.5071999999</v>
          </cell>
          <cell r="BG51">
            <v>3541216.08</v>
          </cell>
          <cell r="BH51">
            <v>3368026.9344000001</v>
          </cell>
          <cell r="BI51">
            <v>3280757.5307999998</v>
          </cell>
          <cell r="BJ51">
            <v>3719341.423856</v>
          </cell>
          <cell r="BK51">
            <v>3588480.809264</v>
          </cell>
          <cell r="BL51">
            <v>3749695.0346400002</v>
          </cell>
          <cell r="BM51">
            <v>3882596.9907200001</v>
          </cell>
          <cell r="BN51">
            <v>3730070.224248</v>
          </cell>
          <cell r="BO51">
            <v>3759912.5744344001</v>
          </cell>
          <cell r="BP51">
            <v>4133401.3722320003</v>
          </cell>
          <cell r="BQ51">
            <v>3918009.2551199999</v>
          </cell>
          <cell r="BR51">
            <v>3779235.5865839999</v>
          </cell>
          <cell r="BS51">
            <v>3779662.3490399998</v>
          </cell>
          <cell r="BT51">
            <v>3486095.4902480002</v>
          </cell>
          <cell r="BU51">
            <v>3484053.9374239999</v>
          </cell>
          <cell r="BV51">
            <v>3779610.8823075201</v>
          </cell>
          <cell r="BW51">
            <v>3638608.0187276797</v>
          </cell>
          <cell r="BX51">
            <v>3601322.7795248004</v>
          </cell>
          <cell r="BY51">
            <v>3930064.7696703998</v>
          </cell>
          <cell r="BZ51">
            <v>3790227.07737632</v>
          </cell>
          <cell r="CA51">
            <v>3780110.5708835199</v>
          </cell>
          <cell r="CB51">
            <v>4146113.7218566402</v>
          </cell>
          <cell r="CC51">
            <v>3920037.1041059201</v>
          </cell>
          <cell r="CD51">
            <v>3758506.2452908801</v>
          </cell>
          <cell r="CE51">
            <v>3660725.6107919998</v>
          </cell>
          <cell r="CF51">
            <v>3484173.85356976</v>
          </cell>
          <cell r="CG51">
            <v>3466327.03071712</v>
          </cell>
          <cell r="CH51">
            <v>3751119.9946891908</v>
          </cell>
          <cell r="CI51">
            <v>3556101.4051622339</v>
          </cell>
          <cell r="CJ51">
            <v>3801044.6569621759</v>
          </cell>
          <cell r="CK51">
            <v>4123985.4301895681</v>
          </cell>
          <cell r="CL51">
            <v>3830570.3544190465</v>
          </cell>
          <cell r="CM51">
            <v>3821325.4213615106</v>
          </cell>
          <cell r="CN51">
            <v>4167782.3174937731</v>
          </cell>
          <cell r="CO51">
            <v>3958483.6390064387</v>
          </cell>
          <cell r="CP51">
            <v>3708770.5605726978</v>
          </cell>
          <cell r="CQ51">
            <v>3676150.9527334399</v>
          </cell>
          <cell r="CR51">
            <v>3478153.3902207552</v>
          </cell>
          <cell r="CS51">
            <v>3460970.6912042624</v>
          </cell>
          <cell r="CT51">
            <v>3728092.1235109745</v>
          </cell>
          <cell r="CU51">
            <v>3527783.4314508382</v>
          </cell>
          <cell r="CV51">
            <v>3670182.7828510199</v>
          </cell>
          <cell r="CW51">
            <v>3764888.5039813593</v>
          </cell>
          <cell r="CX51">
            <v>3815874.2020314275</v>
          </cell>
          <cell r="CY51">
            <v>3880961.6364175407</v>
          </cell>
          <cell r="CZ51">
            <v>4209039.3118922878</v>
          </cell>
          <cell r="DA51">
            <v>4076361.7233792869</v>
          </cell>
          <cell r="DB51">
            <v>3886607.7412209515</v>
          </cell>
          <cell r="DC51">
            <v>3989071.0377011327</v>
          </cell>
          <cell r="DD51">
            <v>3696935.7011407702</v>
          </cell>
          <cell r="DE51">
            <v>3599565.6384507474</v>
          </cell>
          <cell r="DF51">
            <v>3836098.728107594</v>
          </cell>
          <cell r="DG51">
            <v>3657072.2873342549</v>
          </cell>
          <cell r="DH51">
            <v>3924377.5486800401</v>
          </cell>
          <cell r="DI51">
            <v>4226645.9039733866</v>
          </cell>
          <cell r="DJ51">
            <v>3952161.3606720557</v>
          </cell>
          <cell r="DK51">
            <v>3890006.1542431712</v>
          </cell>
          <cell r="DL51">
            <v>4228733.4076685337</v>
          </cell>
          <cell r="DM51">
            <v>4040666.1296214024</v>
          </cell>
          <cell r="DN51">
            <v>3914075.2257813709</v>
          </cell>
          <cell r="DO51">
            <v>3898907.8083391553</v>
          </cell>
          <cell r="DP51">
            <v>3648888.4835315859</v>
          </cell>
          <cell r="DQ51">
            <v>3574790.3618453625</v>
          </cell>
        </row>
        <row r="52">
          <cell r="A52">
            <v>573</v>
          </cell>
          <cell r="B52">
            <v>146325.29999999999</v>
          </cell>
          <cell r="C52">
            <v>150768.6</v>
          </cell>
          <cell r="D52">
            <v>145135.28</v>
          </cell>
          <cell r="E52">
            <v>149341.72</v>
          </cell>
          <cell r="F52">
            <v>148733.20000000001</v>
          </cell>
          <cell r="G52">
            <v>133774.07999999999</v>
          </cell>
          <cell r="H52">
            <v>301809.40000000002</v>
          </cell>
          <cell r="I52">
            <v>361325.12</v>
          </cell>
          <cell r="J52">
            <v>146264.12</v>
          </cell>
          <cell r="K52">
            <v>140969.17000000001</v>
          </cell>
          <cell r="L52">
            <v>145054.85999999999</v>
          </cell>
          <cell r="M52">
            <v>144463.81</v>
          </cell>
          <cell r="N52">
            <v>138975.73000000001</v>
          </cell>
          <cell r="O52">
            <v>143183.94</v>
          </cell>
          <cell r="P52">
            <v>137842.4</v>
          </cell>
          <cell r="Q52">
            <v>141825.67000000001</v>
          </cell>
          <cell r="R52">
            <v>141236.4</v>
          </cell>
          <cell r="S52">
            <v>131557.17000000001</v>
          </cell>
          <cell r="T52">
            <v>278419.46999999997</v>
          </cell>
          <cell r="U52">
            <v>333998.59999999998</v>
          </cell>
          <cell r="V52">
            <v>138845.92000000001</v>
          </cell>
          <cell r="W52">
            <v>133808.75</v>
          </cell>
          <cell r="X52">
            <v>137675.44</v>
          </cell>
          <cell r="Y52">
            <v>322315.84000000003</v>
          </cell>
          <cell r="Z52">
            <v>297182.34000000003</v>
          </cell>
          <cell r="AA52">
            <v>175997.11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</row>
        <row r="53">
          <cell r="A53">
            <v>583</v>
          </cell>
          <cell r="B53">
            <v>202471.60431286803</v>
          </cell>
          <cell r="C53">
            <v>173653.5735409123</v>
          </cell>
          <cell r="D53">
            <v>184201.90893129923</v>
          </cell>
          <cell r="E53">
            <v>185696.5228401077</v>
          </cell>
          <cell r="F53">
            <v>196932.30999576996</v>
          </cell>
          <cell r="G53">
            <v>184560.79650477422</v>
          </cell>
          <cell r="H53">
            <v>176197.25670469279</v>
          </cell>
          <cell r="I53">
            <v>183347.0189216295</v>
          </cell>
          <cell r="J53">
            <v>173674.63144485306</v>
          </cell>
          <cell r="K53">
            <v>180233.49365463119</v>
          </cell>
          <cell r="L53">
            <v>139964.59080358178</v>
          </cell>
          <cell r="M53">
            <v>198093.75234487976</v>
          </cell>
          <cell r="N53">
            <v>202471.60431286803</v>
          </cell>
          <cell r="O53">
            <v>173653.5735409123</v>
          </cell>
          <cell r="P53">
            <v>184201.90893129923</v>
          </cell>
          <cell r="Q53">
            <v>185696.5228401077</v>
          </cell>
          <cell r="R53">
            <v>196932.30999576996</v>
          </cell>
          <cell r="S53">
            <v>184560.79650477422</v>
          </cell>
          <cell r="T53">
            <v>176197.25670469279</v>
          </cell>
          <cell r="U53">
            <v>183347.0189216295</v>
          </cell>
          <cell r="V53">
            <v>173674.63144485306</v>
          </cell>
          <cell r="W53">
            <v>180233.49365463119</v>
          </cell>
          <cell r="X53">
            <v>139964.59080358178</v>
          </cell>
          <cell r="Y53">
            <v>198093.75234487976</v>
          </cell>
          <cell r="Z53">
            <v>202471.60431286803</v>
          </cell>
          <cell r="AA53">
            <v>173653.5735409123</v>
          </cell>
          <cell r="AB53">
            <v>184201.90893129923</v>
          </cell>
          <cell r="AC53">
            <v>185696.5228401077</v>
          </cell>
          <cell r="AD53">
            <v>196932.30999576996</v>
          </cell>
          <cell r="AE53">
            <v>184560.79650477422</v>
          </cell>
          <cell r="AF53">
            <v>176197.25670469279</v>
          </cell>
          <cell r="AG53">
            <v>183347.0189216295</v>
          </cell>
          <cell r="AH53">
            <v>173674.63144485306</v>
          </cell>
          <cell r="AI53">
            <v>180233.49365463119</v>
          </cell>
          <cell r="AJ53">
            <v>139964.59080358178</v>
          </cell>
          <cell r="AK53">
            <v>198093.75234487976</v>
          </cell>
          <cell r="AL53">
            <v>243260.34813207496</v>
          </cell>
          <cell r="AM53">
            <v>208636.80562665677</v>
          </cell>
          <cell r="AN53">
            <v>221310.14689832629</v>
          </cell>
          <cell r="AO53">
            <v>223105.85697339429</v>
          </cell>
          <cell r="AP53">
            <v>236605.14001755291</v>
          </cell>
          <cell r="AQ53">
            <v>221741.33386086402</v>
          </cell>
          <cell r="AR53">
            <v>211692.9243059101</v>
          </cell>
          <cell r="AS53">
            <v>220283.03575317265</v>
          </cell>
          <cell r="AT53">
            <v>208662.1057326195</v>
          </cell>
          <cell r="AU53">
            <v>216542.27791733481</v>
          </cell>
          <cell r="AV53">
            <v>168161.03769509579</v>
          </cell>
          <cell r="AW53">
            <v>238000.55974141305</v>
          </cell>
          <cell r="AX53">
            <v>243260.34813207496</v>
          </cell>
          <cell r="AY53">
            <v>208636.80562665677</v>
          </cell>
          <cell r="AZ53">
            <v>221310.14689832629</v>
          </cell>
          <cell r="BA53">
            <v>223105.85697339429</v>
          </cell>
          <cell r="BB53">
            <v>236605.14001755291</v>
          </cell>
          <cell r="BC53">
            <v>221741.33386086402</v>
          </cell>
          <cell r="BD53">
            <v>211692.9243059101</v>
          </cell>
          <cell r="BE53">
            <v>220283.03575317265</v>
          </cell>
          <cell r="BF53">
            <v>208662.1057326195</v>
          </cell>
          <cell r="BG53">
            <v>216542.27791733481</v>
          </cell>
          <cell r="BH53">
            <v>168161.03769509579</v>
          </cell>
          <cell r="BI53">
            <v>238000.55974141305</v>
          </cell>
          <cell r="BJ53">
            <v>420655.38340985391</v>
          </cell>
          <cell r="BK53">
            <v>360782.98883564072</v>
          </cell>
          <cell r="BL53">
            <v>382698.23015077529</v>
          </cell>
          <cell r="BM53">
            <v>385803.44280018966</v>
          </cell>
          <cell r="BN53">
            <v>409146.93518726621</v>
          </cell>
          <cell r="BO53">
            <v>383443.85564395745</v>
          </cell>
          <cell r="BP53">
            <v>366067.74972922186</v>
          </cell>
          <cell r="BQ53">
            <v>380922.10906944494</v>
          </cell>
          <cell r="BR53">
            <v>360826.73877621174</v>
          </cell>
          <cell r="BS53">
            <v>374453.44315754942</v>
          </cell>
          <cell r="BT53">
            <v>290790.69535748282</v>
          </cell>
          <cell r="BU53">
            <v>411559.94998176681</v>
          </cell>
          <cell r="BV53">
            <v>420655.38340985391</v>
          </cell>
          <cell r="BW53">
            <v>360782.98883564072</v>
          </cell>
          <cell r="BX53">
            <v>382698.23015077529</v>
          </cell>
          <cell r="BY53">
            <v>385803.44280018966</v>
          </cell>
          <cell r="BZ53">
            <v>409146.93518726621</v>
          </cell>
          <cell r="CA53">
            <v>383443.85564395745</v>
          </cell>
          <cell r="CB53">
            <v>366067.74972922186</v>
          </cell>
          <cell r="CC53">
            <v>380922.10906944494</v>
          </cell>
          <cell r="CD53">
            <v>360826.73877621174</v>
          </cell>
          <cell r="CE53">
            <v>374453.44315754942</v>
          </cell>
          <cell r="CF53">
            <v>290790.69535748282</v>
          </cell>
          <cell r="CG53">
            <v>411559.94998176681</v>
          </cell>
          <cell r="CH53">
            <v>511350.42661330139</v>
          </cell>
          <cell r="CI53">
            <v>438569.2957510007</v>
          </cell>
          <cell r="CJ53">
            <v>465209.5538762816</v>
          </cell>
          <cell r="CK53">
            <v>468984.26323607116</v>
          </cell>
          <cell r="CL53">
            <v>497360.70928085118</v>
          </cell>
          <cell r="CM53">
            <v>466115.93931450375</v>
          </cell>
          <cell r="CN53">
            <v>444993.47298505035</v>
          </cell>
          <cell r="CO53">
            <v>463050.49373233889</v>
          </cell>
          <cell r="CP53">
            <v>438622.4783599904</v>
          </cell>
          <cell r="CQ53">
            <v>455187.15665376914</v>
          </cell>
          <cell r="CR53">
            <v>353486.37385997653</v>
          </cell>
          <cell r="CS53">
            <v>500293.98006081855</v>
          </cell>
          <cell r="CT53">
            <v>511350.42661330139</v>
          </cell>
          <cell r="CU53">
            <v>438569.2957510007</v>
          </cell>
          <cell r="CV53">
            <v>465209.5538762816</v>
          </cell>
          <cell r="CW53">
            <v>468984.26323607116</v>
          </cell>
          <cell r="CX53">
            <v>497360.70928085118</v>
          </cell>
          <cell r="CY53">
            <v>466115.93931450375</v>
          </cell>
          <cell r="CZ53">
            <v>444993.47298505035</v>
          </cell>
          <cell r="DA53">
            <v>463050.49373233889</v>
          </cell>
          <cell r="DB53">
            <v>438622.4783599904</v>
          </cell>
          <cell r="DC53">
            <v>455187.15665376914</v>
          </cell>
          <cell r="DD53">
            <v>353486.37385997653</v>
          </cell>
          <cell r="DE53">
            <v>500293.98006081855</v>
          </cell>
          <cell r="DF53">
            <v>511350.42661330139</v>
          </cell>
          <cell r="DG53">
            <v>438569.2957510007</v>
          </cell>
          <cell r="DH53">
            <v>465209.5538762816</v>
          </cell>
          <cell r="DI53">
            <v>468984.26323607116</v>
          </cell>
          <cell r="DJ53">
            <v>497360.70928085118</v>
          </cell>
          <cell r="DK53">
            <v>466115.93931450375</v>
          </cell>
          <cell r="DL53">
            <v>444993.47298505035</v>
          </cell>
          <cell r="DM53">
            <v>463050.49373233889</v>
          </cell>
          <cell r="DN53">
            <v>438622.4783599904</v>
          </cell>
          <cell r="DO53">
            <v>455187.15665376914</v>
          </cell>
          <cell r="DP53">
            <v>353486.37385997653</v>
          </cell>
          <cell r="DQ53">
            <v>500293.98006081855</v>
          </cell>
        </row>
        <row r="54">
          <cell r="A54">
            <v>586</v>
          </cell>
          <cell r="B54">
            <v>2201</v>
          </cell>
          <cell r="C54">
            <v>2201</v>
          </cell>
          <cell r="D54">
            <v>2201</v>
          </cell>
          <cell r="E54">
            <v>2201</v>
          </cell>
          <cell r="F54">
            <v>2201</v>
          </cell>
          <cell r="G54">
            <v>2201</v>
          </cell>
          <cell r="H54">
            <v>2201</v>
          </cell>
          <cell r="I54">
            <v>2201</v>
          </cell>
          <cell r="J54">
            <v>2201</v>
          </cell>
          <cell r="K54">
            <v>2201</v>
          </cell>
          <cell r="L54">
            <v>2201</v>
          </cell>
          <cell r="M54">
            <v>2201</v>
          </cell>
          <cell r="N54">
            <v>2201</v>
          </cell>
          <cell r="O54">
            <v>2201</v>
          </cell>
          <cell r="P54">
            <v>2201</v>
          </cell>
          <cell r="Q54">
            <v>2201</v>
          </cell>
          <cell r="R54">
            <v>2201</v>
          </cell>
          <cell r="S54">
            <v>2201</v>
          </cell>
          <cell r="T54">
            <v>2201</v>
          </cell>
          <cell r="U54">
            <v>2201</v>
          </cell>
          <cell r="V54">
            <v>2201</v>
          </cell>
          <cell r="W54">
            <v>2201</v>
          </cell>
          <cell r="X54">
            <v>2201</v>
          </cell>
          <cell r="Y54">
            <v>2201</v>
          </cell>
          <cell r="Z54">
            <v>2201</v>
          </cell>
          <cell r="AA54">
            <v>2201</v>
          </cell>
          <cell r="AB54">
            <v>2201</v>
          </cell>
          <cell r="AC54">
            <v>2201</v>
          </cell>
          <cell r="AD54">
            <v>2201</v>
          </cell>
          <cell r="AE54">
            <v>2201</v>
          </cell>
          <cell r="AF54">
            <v>2201</v>
          </cell>
          <cell r="AG54">
            <v>2201</v>
          </cell>
          <cell r="AH54">
            <v>2201</v>
          </cell>
          <cell r="AI54">
            <v>2201</v>
          </cell>
          <cell r="AJ54">
            <v>2201</v>
          </cell>
          <cell r="AK54">
            <v>2201</v>
          </cell>
          <cell r="AL54">
            <v>2201</v>
          </cell>
          <cell r="AM54">
            <v>2201</v>
          </cell>
          <cell r="AN54">
            <v>2201</v>
          </cell>
          <cell r="AO54">
            <v>2201</v>
          </cell>
          <cell r="AP54">
            <v>2201</v>
          </cell>
          <cell r="AQ54">
            <v>2201</v>
          </cell>
          <cell r="AR54">
            <v>2201</v>
          </cell>
          <cell r="AS54">
            <v>2201</v>
          </cell>
          <cell r="AT54">
            <v>2201</v>
          </cell>
          <cell r="AU54">
            <v>2201</v>
          </cell>
          <cell r="AV54">
            <v>2201</v>
          </cell>
          <cell r="AW54">
            <v>2201</v>
          </cell>
          <cell r="AX54">
            <v>2201</v>
          </cell>
          <cell r="AY54">
            <v>2201</v>
          </cell>
          <cell r="AZ54">
            <v>2201</v>
          </cell>
          <cell r="BA54">
            <v>2201</v>
          </cell>
          <cell r="BB54">
            <v>2201</v>
          </cell>
          <cell r="BC54">
            <v>2201</v>
          </cell>
          <cell r="BD54">
            <v>2201</v>
          </cell>
          <cell r="BE54">
            <v>2201</v>
          </cell>
          <cell r="BF54">
            <v>2201</v>
          </cell>
          <cell r="BG54">
            <v>2201</v>
          </cell>
          <cell r="BH54">
            <v>2201</v>
          </cell>
          <cell r="BI54">
            <v>2201</v>
          </cell>
          <cell r="BJ54">
            <v>2201</v>
          </cell>
          <cell r="BK54">
            <v>2201</v>
          </cell>
          <cell r="BL54">
            <v>2201</v>
          </cell>
          <cell r="BM54">
            <v>2201</v>
          </cell>
          <cell r="BN54">
            <v>2201</v>
          </cell>
          <cell r="BO54">
            <v>2201</v>
          </cell>
          <cell r="BP54">
            <v>2201</v>
          </cell>
          <cell r="BQ54">
            <v>2201</v>
          </cell>
          <cell r="BR54">
            <v>2201</v>
          </cell>
          <cell r="BS54">
            <v>2201</v>
          </cell>
          <cell r="BT54">
            <v>2201</v>
          </cell>
          <cell r="BU54">
            <v>2201</v>
          </cell>
          <cell r="BV54">
            <v>2201</v>
          </cell>
          <cell r="BW54">
            <v>2201</v>
          </cell>
          <cell r="BX54">
            <v>2201</v>
          </cell>
          <cell r="BY54">
            <v>2201</v>
          </cell>
          <cell r="BZ54">
            <v>2201</v>
          </cell>
          <cell r="CA54">
            <v>2201</v>
          </cell>
          <cell r="CB54">
            <v>2201</v>
          </cell>
          <cell r="CC54">
            <v>2201</v>
          </cell>
          <cell r="CD54">
            <v>2201</v>
          </cell>
          <cell r="CE54">
            <v>2201</v>
          </cell>
          <cell r="CF54">
            <v>2201</v>
          </cell>
          <cell r="CG54">
            <v>2201</v>
          </cell>
          <cell r="CH54">
            <v>2201</v>
          </cell>
          <cell r="CI54">
            <v>2201</v>
          </cell>
          <cell r="CJ54">
            <v>2201</v>
          </cell>
          <cell r="CK54">
            <v>2201</v>
          </cell>
          <cell r="CL54">
            <v>2201</v>
          </cell>
          <cell r="CM54">
            <v>2201</v>
          </cell>
          <cell r="CN54">
            <v>2201</v>
          </cell>
          <cell r="CO54">
            <v>2201</v>
          </cell>
          <cell r="CP54">
            <v>2201</v>
          </cell>
          <cell r="CQ54">
            <v>2201</v>
          </cell>
          <cell r="CR54">
            <v>2201</v>
          </cell>
          <cell r="CS54">
            <v>2201</v>
          </cell>
          <cell r="CT54">
            <v>2201</v>
          </cell>
          <cell r="CU54">
            <v>2201</v>
          </cell>
          <cell r="CV54">
            <v>2201</v>
          </cell>
          <cell r="CW54">
            <v>2201</v>
          </cell>
          <cell r="CX54">
            <v>2201</v>
          </cell>
          <cell r="CY54">
            <v>2201</v>
          </cell>
          <cell r="CZ54">
            <v>2201</v>
          </cell>
          <cell r="DA54">
            <v>2201</v>
          </cell>
          <cell r="DB54">
            <v>2201</v>
          </cell>
          <cell r="DC54">
            <v>2201</v>
          </cell>
          <cell r="DD54">
            <v>2201</v>
          </cell>
          <cell r="DE54">
            <v>2201</v>
          </cell>
          <cell r="DF54">
            <v>2201</v>
          </cell>
          <cell r="DG54">
            <v>2201</v>
          </cell>
          <cell r="DH54">
            <v>2201</v>
          </cell>
          <cell r="DI54">
            <v>2201</v>
          </cell>
          <cell r="DJ54">
            <v>2201</v>
          </cell>
          <cell r="DK54">
            <v>2201</v>
          </cell>
          <cell r="DL54">
            <v>2201</v>
          </cell>
          <cell r="DM54">
            <v>2201</v>
          </cell>
          <cell r="DN54">
            <v>2201</v>
          </cell>
          <cell r="DO54">
            <v>2201</v>
          </cell>
          <cell r="DP54">
            <v>2201</v>
          </cell>
          <cell r="DQ54">
            <v>2201</v>
          </cell>
        </row>
        <row r="55">
          <cell r="A55">
            <v>607</v>
          </cell>
          <cell r="B55">
            <v>-8333</v>
          </cell>
          <cell r="C55">
            <v>-8333</v>
          </cell>
          <cell r="D55">
            <v>-8333</v>
          </cell>
          <cell r="E55">
            <v>-8333</v>
          </cell>
          <cell r="F55">
            <v>-8333</v>
          </cell>
          <cell r="G55">
            <v>-8333</v>
          </cell>
          <cell r="H55">
            <v>-8333</v>
          </cell>
          <cell r="I55">
            <v>-8333</v>
          </cell>
          <cell r="J55">
            <v>-8333</v>
          </cell>
          <cell r="K55">
            <v>-8333</v>
          </cell>
          <cell r="L55">
            <v>-8333</v>
          </cell>
          <cell r="M55">
            <v>-8333</v>
          </cell>
          <cell r="N55">
            <v>-8333</v>
          </cell>
          <cell r="O55">
            <v>-8333</v>
          </cell>
          <cell r="P55">
            <v>-8333</v>
          </cell>
          <cell r="Q55">
            <v>-8333</v>
          </cell>
          <cell r="R55">
            <v>-8333</v>
          </cell>
          <cell r="S55">
            <v>-8333</v>
          </cell>
          <cell r="T55">
            <v>-8333</v>
          </cell>
          <cell r="U55">
            <v>-8333</v>
          </cell>
          <cell r="V55">
            <v>-8333</v>
          </cell>
          <cell r="W55">
            <v>-8333</v>
          </cell>
          <cell r="X55">
            <v>-8333</v>
          </cell>
          <cell r="Y55">
            <v>-8333</v>
          </cell>
          <cell r="Z55">
            <v>-8333</v>
          </cell>
          <cell r="AA55">
            <v>-8333</v>
          </cell>
          <cell r="AB55">
            <v>-8333</v>
          </cell>
          <cell r="AC55">
            <v>-8333</v>
          </cell>
          <cell r="AD55">
            <v>-8333</v>
          </cell>
          <cell r="AE55">
            <v>-8333</v>
          </cell>
          <cell r="AF55">
            <v>-8333</v>
          </cell>
          <cell r="AG55">
            <v>-8333</v>
          </cell>
          <cell r="AH55">
            <v>-8333</v>
          </cell>
          <cell r="AI55">
            <v>-8333</v>
          </cell>
          <cell r="AJ55">
            <v>-8333</v>
          </cell>
          <cell r="AK55">
            <v>-8333</v>
          </cell>
          <cell r="AL55">
            <v>-8333</v>
          </cell>
          <cell r="AM55">
            <v>-8333</v>
          </cell>
          <cell r="AN55">
            <v>-8333</v>
          </cell>
          <cell r="AO55">
            <v>-8333</v>
          </cell>
          <cell r="AP55">
            <v>-8333</v>
          </cell>
          <cell r="AQ55">
            <v>-8333</v>
          </cell>
          <cell r="AR55">
            <v>-8333</v>
          </cell>
          <cell r="AS55">
            <v>-8333</v>
          </cell>
          <cell r="AT55">
            <v>-8333</v>
          </cell>
          <cell r="AU55">
            <v>-8333</v>
          </cell>
          <cell r="AV55">
            <v>-8333</v>
          </cell>
          <cell r="AW55">
            <v>-8333</v>
          </cell>
          <cell r="AX55">
            <v>-8333</v>
          </cell>
          <cell r="AY55">
            <v>-8333</v>
          </cell>
          <cell r="AZ55">
            <v>-8333</v>
          </cell>
          <cell r="BA55">
            <v>-8333</v>
          </cell>
          <cell r="BB55">
            <v>-8333</v>
          </cell>
          <cell r="BC55">
            <v>-8333</v>
          </cell>
          <cell r="BD55">
            <v>-8333</v>
          </cell>
          <cell r="BE55">
            <v>-8333</v>
          </cell>
          <cell r="BF55">
            <v>-8333</v>
          </cell>
          <cell r="BG55">
            <v>-8333</v>
          </cell>
          <cell r="BH55">
            <v>-8333</v>
          </cell>
          <cell r="BI55">
            <v>-8333</v>
          </cell>
          <cell r="BJ55">
            <v>-8333</v>
          </cell>
          <cell r="BK55">
            <v>-8333</v>
          </cell>
          <cell r="BL55">
            <v>-8333</v>
          </cell>
          <cell r="BM55">
            <v>-8333</v>
          </cell>
          <cell r="BN55">
            <v>-8333</v>
          </cell>
          <cell r="BO55">
            <v>-8333</v>
          </cell>
          <cell r="BP55">
            <v>-8333</v>
          </cell>
          <cell r="BQ55">
            <v>-8333</v>
          </cell>
          <cell r="BR55">
            <v>-8333</v>
          </cell>
          <cell r="BS55">
            <v>-8333</v>
          </cell>
          <cell r="BT55">
            <v>-8333</v>
          </cell>
          <cell r="BU55">
            <v>-8333</v>
          </cell>
          <cell r="BV55">
            <v>-8333</v>
          </cell>
          <cell r="BW55">
            <v>-8333</v>
          </cell>
          <cell r="BX55">
            <v>-8333</v>
          </cell>
          <cell r="BY55">
            <v>-8333</v>
          </cell>
          <cell r="BZ55">
            <v>-8333</v>
          </cell>
          <cell r="CA55">
            <v>-8333</v>
          </cell>
          <cell r="CB55">
            <v>-8333</v>
          </cell>
          <cell r="CC55">
            <v>-8333</v>
          </cell>
          <cell r="CD55">
            <v>-8333</v>
          </cell>
          <cell r="CE55">
            <v>-8333</v>
          </cell>
          <cell r="CF55">
            <v>-8333</v>
          </cell>
          <cell r="CG55">
            <v>-8333</v>
          </cell>
          <cell r="CH55">
            <v>-8333</v>
          </cell>
          <cell r="CI55">
            <v>-8333</v>
          </cell>
          <cell r="CJ55">
            <v>-8333</v>
          </cell>
          <cell r="CK55">
            <v>-8333</v>
          </cell>
          <cell r="CL55">
            <v>-8333</v>
          </cell>
          <cell r="CM55">
            <v>-8333</v>
          </cell>
          <cell r="CN55">
            <v>-8333</v>
          </cell>
          <cell r="CO55">
            <v>-8333</v>
          </cell>
          <cell r="CP55">
            <v>-8333</v>
          </cell>
          <cell r="CQ55">
            <v>-8333</v>
          </cell>
          <cell r="CR55">
            <v>-8333</v>
          </cell>
          <cell r="CS55">
            <v>-8333</v>
          </cell>
          <cell r="CT55">
            <v>-8333</v>
          </cell>
          <cell r="CU55">
            <v>-8333</v>
          </cell>
          <cell r="CV55">
            <v>-8333</v>
          </cell>
          <cell r="CW55">
            <v>-8333</v>
          </cell>
          <cell r="CX55">
            <v>-8333</v>
          </cell>
          <cell r="CY55">
            <v>-8333</v>
          </cell>
          <cell r="CZ55">
            <v>-8333</v>
          </cell>
          <cell r="DA55">
            <v>-8333</v>
          </cell>
          <cell r="DB55">
            <v>-8333</v>
          </cell>
          <cell r="DC55">
            <v>-8333</v>
          </cell>
          <cell r="DD55">
            <v>-8333</v>
          </cell>
          <cell r="DE55">
            <v>-8333</v>
          </cell>
          <cell r="DF55">
            <v>-8333</v>
          </cell>
          <cell r="DG55">
            <v>-8333</v>
          </cell>
          <cell r="DH55">
            <v>-8333</v>
          </cell>
          <cell r="DI55">
            <v>-8333</v>
          </cell>
          <cell r="DJ55">
            <v>-8333</v>
          </cell>
          <cell r="DK55">
            <v>-8333</v>
          </cell>
          <cell r="DL55">
            <v>-8333</v>
          </cell>
          <cell r="DM55">
            <v>-8333</v>
          </cell>
          <cell r="DN55">
            <v>-8333</v>
          </cell>
          <cell r="DO55">
            <v>-8333</v>
          </cell>
          <cell r="DP55">
            <v>-8333</v>
          </cell>
          <cell r="DQ55">
            <v>-8333</v>
          </cell>
        </row>
        <row r="56">
          <cell r="A56">
            <v>628</v>
          </cell>
          <cell r="B56">
            <v>-80000</v>
          </cell>
          <cell r="C56">
            <v>-80000</v>
          </cell>
          <cell r="D56">
            <v>-40000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</row>
        <row r="57">
          <cell r="A57">
            <v>633</v>
          </cell>
          <cell r="B57">
            <v>-278484.17</v>
          </cell>
          <cell r="C57">
            <v>-165126.04</v>
          </cell>
          <cell r="D57">
            <v>-148884.25</v>
          </cell>
          <cell r="E57">
            <v>-110281.75</v>
          </cell>
          <cell r="F57">
            <v>-55904.33</v>
          </cell>
          <cell r="G57">
            <v>-220198.19771462161</v>
          </cell>
          <cell r="H57">
            <v>-431446.07777248463</v>
          </cell>
          <cell r="I57">
            <v>-509978.52612063481</v>
          </cell>
          <cell r="J57">
            <v>-389458.68745926896</v>
          </cell>
          <cell r="K57">
            <v>-266442.45825821039</v>
          </cell>
          <cell r="L57">
            <v>-263272.85864248924</v>
          </cell>
          <cell r="M57">
            <v>-348039.13179807976</v>
          </cell>
          <cell r="N57">
            <v>-332585.85469981568</v>
          </cell>
          <cell r="O57">
            <v>-287238.3630071446</v>
          </cell>
          <cell r="P57">
            <v>-256904.70550576728</v>
          </cell>
          <cell r="Q57">
            <v>-167876.61746278414</v>
          </cell>
          <cell r="R57">
            <v>-166838.8904934859</v>
          </cell>
          <cell r="S57">
            <v>-217424.1430065445</v>
          </cell>
          <cell r="T57">
            <v>-423401.86642191483</v>
          </cell>
          <cell r="U57">
            <v>-501352.23356422613</v>
          </cell>
          <cell r="V57">
            <v>-381979.61227986112</v>
          </cell>
          <cell r="W57">
            <v>-259655.13801076013</v>
          </cell>
          <cell r="X57">
            <v>-257315.63605852818</v>
          </cell>
          <cell r="Y57">
            <v>-341123.47731525853</v>
          </cell>
          <cell r="Z57">
            <v>-294942.97411897231</v>
          </cell>
          <cell r="AA57">
            <v>-245387.73207689892</v>
          </cell>
          <cell r="AB57">
            <v>-207529.14310665548</v>
          </cell>
          <cell r="AC57">
            <v>-145159.79927412776</v>
          </cell>
          <cell r="AD57">
            <v>-116597.69071587898</v>
          </cell>
          <cell r="AE57">
            <v>-142749.07235446159</v>
          </cell>
          <cell r="AF57">
            <v>-323047.94094342558</v>
          </cell>
          <cell r="AG57">
            <v>-410410.33318383695</v>
          </cell>
          <cell r="AH57">
            <v>-327383.67729213845</v>
          </cell>
          <cell r="AI57">
            <v>-156575.17696308016</v>
          </cell>
          <cell r="AJ57">
            <v>-213466.69279194629</v>
          </cell>
          <cell r="AK57">
            <v>-338137.72203915479</v>
          </cell>
          <cell r="AL57">
            <v>-322859.19608548528</v>
          </cell>
          <cell r="AM57">
            <v>-281190.03499216156</v>
          </cell>
          <cell r="AN57">
            <v>-252782.15745878164</v>
          </cell>
          <cell r="AO57">
            <v>-161489.43644147326</v>
          </cell>
          <cell r="AP57">
            <v>-159864.78006048658</v>
          </cell>
          <cell r="AQ57">
            <v>-210086.92664625391</v>
          </cell>
          <cell r="AR57">
            <v>-415775.7010945598</v>
          </cell>
          <cell r="AS57">
            <v>-493381.56385012332</v>
          </cell>
          <cell r="AT57">
            <v>-374814.30942295986</v>
          </cell>
          <cell r="AU57">
            <v>-250787.33034195879</v>
          </cell>
          <cell r="AV57">
            <v>-253611.3918237699</v>
          </cell>
          <cell r="AW57">
            <v>-334650.52812144835</v>
          </cell>
          <cell r="AX57">
            <v>-303542.08928110392</v>
          </cell>
          <cell r="AY57">
            <v>-264172.05677402596</v>
          </cell>
          <cell r="AZ57">
            <v>-233797.72973389918</v>
          </cell>
          <cell r="BA57">
            <v>-140163.23111184096</v>
          </cell>
          <cell r="BB57">
            <v>-144320.45234352796</v>
          </cell>
          <cell r="BC57">
            <v>-188874.02524523879</v>
          </cell>
          <cell r="BD57">
            <v>-386871.25505657488</v>
          </cell>
          <cell r="BE57">
            <v>-477098.89609760622</v>
          </cell>
          <cell r="BF57">
            <v>-349550.83897253621</v>
          </cell>
          <cell r="BG57">
            <v>-234407.28818422463</v>
          </cell>
          <cell r="BH57">
            <v>-236697.57678331088</v>
          </cell>
          <cell r="BI57">
            <v>-313744.75225485041</v>
          </cell>
          <cell r="BJ57">
            <v>-304168.26121737814</v>
          </cell>
          <cell r="BK57">
            <v>-261695.24706109855</v>
          </cell>
          <cell r="BL57">
            <v>-229146.62316709489</v>
          </cell>
          <cell r="BM57">
            <v>-140847.94256363044</v>
          </cell>
          <cell r="BN57">
            <v>-141972.35071099448</v>
          </cell>
          <cell r="BO57">
            <v>-180474.60986997469</v>
          </cell>
          <cell r="BP57">
            <v>-405892.51264114468</v>
          </cell>
          <cell r="BQ57">
            <v>-486918.32695395255</v>
          </cell>
          <cell r="BR57">
            <v>-344100.32074382913</v>
          </cell>
          <cell r="BS57">
            <v>-232969.91570774111</v>
          </cell>
          <cell r="BT57">
            <v>-240847.84991254663</v>
          </cell>
          <cell r="BU57">
            <v>-298291.1519070497</v>
          </cell>
          <cell r="BV57">
            <v>-306025.31878985907</v>
          </cell>
          <cell r="BW57">
            <v>-253261.2513818072</v>
          </cell>
          <cell r="BX57">
            <v>-208666.03084134022</v>
          </cell>
          <cell r="BY57">
            <v>-151635.10605276836</v>
          </cell>
          <cell r="BZ57">
            <v>-175135.39711238453</v>
          </cell>
          <cell r="CA57">
            <v>-225366.17618378132</v>
          </cell>
          <cell r="CB57">
            <v>-342463.29934892722</v>
          </cell>
          <cell r="CC57">
            <v>-394606.75671486434</v>
          </cell>
          <cell r="CD57">
            <v>-306613.06688417884</v>
          </cell>
          <cell r="CE57">
            <v>-213284.29272519654</v>
          </cell>
          <cell r="CF57">
            <v>-215976.69321826895</v>
          </cell>
          <cell r="CG57">
            <v>-253641.44742613379</v>
          </cell>
          <cell r="CH57">
            <v>-256742.8837035422</v>
          </cell>
          <cell r="CI57">
            <v>-206780.79809925193</v>
          </cell>
          <cell r="CJ57">
            <v>-207087.47521819209</v>
          </cell>
          <cell r="CK57">
            <v>-211540.06930201201</v>
          </cell>
          <cell r="CL57">
            <v>-193183.9775592839</v>
          </cell>
          <cell r="CM57">
            <v>-227841.34598711607</v>
          </cell>
          <cell r="CN57">
            <v>-357627.06531578413</v>
          </cell>
          <cell r="CO57">
            <v>-453423.39388053963</v>
          </cell>
          <cell r="CP57">
            <v>-368057.70824514062</v>
          </cell>
          <cell r="CQ57">
            <v>-234827.62508753978</v>
          </cell>
          <cell r="CR57">
            <v>-220327.39371357614</v>
          </cell>
          <cell r="CS57">
            <v>-287170.00557607308</v>
          </cell>
          <cell r="CT57">
            <v>-272890.17035630386</v>
          </cell>
          <cell r="CU57">
            <v>-277149.63092167687</v>
          </cell>
          <cell r="CV57">
            <v>-232416.01871222284</v>
          </cell>
          <cell r="CW57">
            <v>-213817.767907514</v>
          </cell>
          <cell r="CX57">
            <v>-191007.51992554936</v>
          </cell>
          <cell r="CY57">
            <v>-256713.23376263291</v>
          </cell>
          <cell r="CZ57">
            <v>-372836.19551700412</v>
          </cell>
          <cell r="DA57">
            <v>-494065.57262874267</v>
          </cell>
          <cell r="DB57">
            <v>-390489.32941680623</v>
          </cell>
          <cell r="DC57">
            <v>-249787.50044542763</v>
          </cell>
          <cell r="DD57">
            <v>-259876.63343429094</v>
          </cell>
          <cell r="DE57">
            <v>-305723.80339493271</v>
          </cell>
          <cell r="DF57">
            <v>-319752.21694056172</v>
          </cell>
          <cell r="DG57">
            <v>-256015.18570040408</v>
          </cell>
          <cell r="DH57">
            <v>-254136.39932853085</v>
          </cell>
          <cell r="DI57">
            <v>-246180.34598980803</v>
          </cell>
          <cell r="DJ57">
            <v>-251120.65764297044</v>
          </cell>
          <cell r="DK57">
            <v>-306930.50624905998</v>
          </cell>
          <cell r="DL57">
            <v>-415707.20750282996</v>
          </cell>
          <cell r="DM57">
            <v>-558378.80951447913</v>
          </cell>
          <cell r="DN57">
            <v>-402117.7656621206</v>
          </cell>
          <cell r="DO57">
            <v>-274670.42955503322</v>
          </cell>
          <cell r="DP57">
            <v>-283039.74762325193</v>
          </cell>
          <cell r="DQ57">
            <v>-330562.19245187391</v>
          </cell>
        </row>
        <row r="58">
          <cell r="A58">
            <v>637</v>
          </cell>
          <cell r="B58">
            <v>-156887.94</v>
          </cell>
          <cell r="C58">
            <v>-184941.94200000001</v>
          </cell>
          <cell r="D58">
            <v>-188552.242</v>
          </cell>
          <cell r="E58">
            <v>-223982.71445878781</v>
          </cell>
          <cell r="F58">
            <v>-15597.685983273666</v>
          </cell>
          <cell r="G58">
            <v>-14902.421199914999</v>
          </cell>
          <cell r="H58">
            <v>-43101.36658631661</v>
          </cell>
          <cell r="I58">
            <v>-59116.174654015194</v>
          </cell>
          <cell r="J58">
            <v>-52928.468390976312</v>
          </cell>
          <cell r="K58">
            <v>-50115.88772967871</v>
          </cell>
          <cell r="L58">
            <v>-49998.153061639052</v>
          </cell>
          <cell r="M58">
            <v>-39974.601718971098</v>
          </cell>
          <cell r="N58">
            <v>-88977.686899658613</v>
          </cell>
          <cell r="O58">
            <v>-88218.129215810797</v>
          </cell>
          <cell r="P58">
            <v>-122145.80478089847</v>
          </cell>
          <cell r="Q58">
            <v>-148513.38023199508</v>
          </cell>
          <cell r="R58">
            <v>-3176.6861036884075</v>
          </cell>
          <cell r="S58">
            <v>-14177.168549106078</v>
          </cell>
          <cell r="T58">
            <v>-13093.658464529261</v>
          </cell>
          <cell r="U58">
            <v>-47078.514453831216</v>
          </cell>
          <cell r="V58">
            <v>-66692.713531457033</v>
          </cell>
          <cell r="W58">
            <v>-69545.552898324095</v>
          </cell>
          <cell r="X58">
            <v>-56725.940020317532</v>
          </cell>
          <cell r="Y58">
            <v>-43162.401916914241</v>
          </cell>
          <cell r="Z58">
            <v>-20242.758045456052</v>
          </cell>
          <cell r="AA58">
            <v>-33463.777249863197</v>
          </cell>
          <cell r="AB58">
            <v>-45207.407906510343</v>
          </cell>
          <cell r="AC58">
            <v>-54390.833990810665</v>
          </cell>
          <cell r="AD58">
            <v>46387.926386582141</v>
          </cell>
          <cell r="AE58">
            <v>43297.54916219716</v>
          </cell>
          <cell r="AF58">
            <v>60923.282648523949</v>
          </cell>
          <cell r="AG58">
            <v>51861.678163904609</v>
          </cell>
          <cell r="AH58">
            <v>10817.901046464831</v>
          </cell>
          <cell r="AI58">
            <v>-12280.939882636332</v>
          </cell>
          <cell r="AJ58">
            <v>-9545.3567139453371</v>
          </cell>
          <cell r="AK58">
            <v>-3801.5944920375769</v>
          </cell>
          <cell r="AL58">
            <v>-32772.181812387142</v>
          </cell>
          <cell r="AM58">
            <v>-32772.181812387142</v>
          </cell>
          <cell r="AN58">
            <v>-32772.181812387142</v>
          </cell>
          <cell r="AO58">
            <v>-32772.181812387142</v>
          </cell>
          <cell r="AP58">
            <v>-32772.181812387142</v>
          </cell>
          <cell r="AQ58">
            <v>-32772.181812387142</v>
          </cell>
          <cell r="AR58">
            <v>-32772.181812387142</v>
          </cell>
          <cell r="AS58">
            <v>-32772.181812387142</v>
          </cell>
          <cell r="AT58">
            <v>-32772.181812387142</v>
          </cell>
          <cell r="AU58">
            <v>-32772.181812387142</v>
          </cell>
          <cell r="AV58">
            <v>-32772.181812387142</v>
          </cell>
          <cell r="AW58">
            <v>-32772.181812387142</v>
          </cell>
          <cell r="AX58">
            <v>-40453.267734126137</v>
          </cell>
          <cell r="AY58">
            <v>-40453.267734126137</v>
          </cell>
          <cell r="AZ58">
            <v>-40453.267734126137</v>
          </cell>
          <cell r="BA58">
            <v>-40453.267734126137</v>
          </cell>
          <cell r="BB58">
            <v>-40453.267734126137</v>
          </cell>
          <cell r="BC58">
            <v>-40453.267734126137</v>
          </cell>
          <cell r="BD58">
            <v>-40453.267734126137</v>
          </cell>
          <cell r="BE58">
            <v>-40453.267734126137</v>
          </cell>
          <cell r="BF58">
            <v>-40453.267734126137</v>
          </cell>
          <cell r="BG58">
            <v>-40453.267734126137</v>
          </cell>
          <cell r="BH58">
            <v>-40453.267734126137</v>
          </cell>
          <cell r="BI58">
            <v>-40453.267734126137</v>
          </cell>
          <cell r="BJ58">
            <v>-19241.452079723244</v>
          </cell>
          <cell r="BK58">
            <v>-19241.452079723244</v>
          </cell>
          <cell r="BL58">
            <v>-19241.452079723244</v>
          </cell>
          <cell r="BM58">
            <v>-19241.452079723244</v>
          </cell>
          <cell r="BN58">
            <v>-19241.452079723244</v>
          </cell>
          <cell r="BO58">
            <v>-19241.452079723244</v>
          </cell>
          <cell r="BP58">
            <v>-19241.452079723244</v>
          </cell>
          <cell r="BQ58">
            <v>-19241.452079723244</v>
          </cell>
          <cell r="BR58">
            <v>-19241.452079723244</v>
          </cell>
          <cell r="BS58">
            <v>-19241.452079723244</v>
          </cell>
          <cell r="BT58">
            <v>-19241.452079723244</v>
          </cell>
          <cell r="BU58">
            <v>-19241.452079723244</v>
          </cell>
          <cell r="BV58">
            <v>64253.257817776845</v>
          </cell>
          <cell r="BW58">
            <v>64253.257817776845</v>
          </cell>
          <cell r="BX58">
            <v>64253.257817776845</v>
          </cell>
          <cell r="BY58">
            <v>64253.257817776845</v>
          </cell>
          <cell r="BZ58">
            <v>64253.257817776845</v>
          </cell>
          <cell r="CA58">
            <v>64253.257817776845</v>
          </cell>
          <cell r="CB58">
            <v>64253.257817776845</v>
          </cell>
          <cell r="CC58">
            <v>64253.257817776845</v>
          </cell>
          <cell r="CD58">
            <v>64253.257817776845</v>
          </cell>
          <cell r="CE58">
            <v>64253.257817776845</v>
          </cell>
          <cell r="CF58">
            <v>64253.257817776845</v>
          </cell>
          <cell r="CG58">
            <v>64253.257817776845</v>
          </cell>
          <cell r="CH58">
            <v>18322.755167142401</v>
          </cell>
          <cell r="CI58">
            <v>18322.755167142401</v>
          </cell>
          <cell r="CJ58">
            <v>18322.755167142401</v>
          </cell>
          <cell r="CK58">
            <v>18322.755167142401</v>
          </cell>
          <cell r="CL58">
            <v>18322.755167142401</v>
          </cell>
          <cell r="CM58">
            <v>18322.755167142401</v>
          </cell>
          <cell r="CN58">
            <v>18322.755167142401</v>
          </cell>
          <cell r="CO58">
            <v>18322.755167142401</v>
          </cell>
          <cell r="CP58">
            <v>18322.755167142401</v>
          </cell>
          <cell r="CQ58">
            <v>18322.755167142401</v>
          </cell>
          <cell r="CR58">
            <v>18322.755167142401</v>
          </cell>
          <cell r="CS58">
            <v>18322.755167142401</v>
          </cell>
          <cell r="CT58">
            <v>-236940.66803760387</v>
          </cell>
          <cell r="CU58">
            <v>-236940.66803760387</v>
          </cell>
          <cell r="CV58">
            <v>-236940.66803760387</v>
          </cell>
          <cell r="CW58">
            <v>-236940.66803760387</v>
          </cell>
          <cell r="CX58">
            <v>-236940.66803760387</v>
          </cell>
          <cell r="CY58">
            <v>-236940.66803760387</v>
          </cell>
          <cell r="CZ58">
            <v>-236940.66803760387</v>
          </cell>
          <cell r="DA58">
            <v>-236940.66803760387</v>
          </cell>
          <cell r="DB58">
            <v>-236940.66803760387</v>
          </cell>
          <cell r="DC58">
            <v>-236940.66803760387</v>
          </cell>
          <cell r="DD58">
            <v>-236940.66803760387</v>
          </cell>
          <cell r="DE58">
            <v>-236940.66803760387</v>
          </cell>
          <cell r="DF58">
            <v>-322259.85474441946</v>
          </cell>
          <cell r="DG58">
            <v>-322259.85474441946</v>
          </cell>
          <cell r="DH58">
            <v>-322259.85474441946</v>
          </cell>
          <cell r="DI58">
            <v>-322259.85474441946</v>
          </cell>
          <cell r="DJ58">
            <v>-322259.85474441946</v>
          </cell>
          <cell r="DK58">
            <v>-322259.85474441946</v>
          </cell>
          <cell r="DL58">
            <v>-322259.85474441946</v>
          </cell>
          <cell r="DM58">
            <v>-322259.85474441946</v>
          </cell>
          <cell r="DN58">
            <v>-322259.85474441946</v>
          </cell>
          <cell r="DO58">
            <v>-322259.85474441946</v>
          </cell>
          <cell r="DP58">
            <v>-322259.85474441946</v>
          </cell>
          <cell r="DQ58">
            <v>-322259.85474441946</v>
          </cell>
        </row>
        <row r="59">
          <cell r="A59">
            <v>646</v>
          </cell>
          <cell r="B59">
            <v>-804686.56</v>
          </cell>
          <cell r="C59">
            <v>-776227.44</v>
          </cell>
          <cell r="D59">
            <v>-804687.06</v>
          </cell>
          <cell r="E59">
            <v>-795201.25</v>
          </cell>
          <cell r="F59">
            <v>-804688.1</v>
          </cell>
          <cell r="G59">
            <v>-795202.25</v>
          </cell>
          <cell r="H59">
            <v>-804689.1</v>
          </cell>
          <cell r="I59">
            <v>-804689.6</v>
          </cell>
          <cell r="J59">
            <v>-795203.75</v>
          </cell>
          <cell r="K59">
            <v>-804690.6</v>
          </cell>
          <cell r="L59">
            <v>-795204.8</v>
          </cell>
          <cell r="M59">
            <v>-804691.7</v>
          </cell>
          <cell r="N59">
            <v>-804686.56</v>
          </cell>
          <cell r="O59">
            <v>-776227.44</v>
          </cell>
          <cell r="P59">
            <v>-804687.06</v>
          </cell>
          <cell r="Q59">
            <v>-795201.25</v>
          </cell>
          <cell r="R59">
            <v>-804688.1</v>
          </cell>
          <cell r="S59">
            <v>-795202.25</v>
          </cell>
          <cell r="T59">
            <v>-804689.1</v>
          </cell>
          <cell r="U59">
            <v>-804689.6</v>
          </cell>
          <cell r="V59">
            <v>-795203.75</v>
          </cell>
          <cell r="W59">
            <v>-804690.6</v>
          </cell>
          <cell r="X59">
            <v>-795204.8</v>
          </cell>
          <cell r="Y59">
            <v>-804691.7</v>
          </cell>
          <cell r="Z59">
            <v>-804686.56</v>
          </cell>
          <cell r="AA59">
            <v>-776227.44</v>
          </cell>
          <cell r="AB59">
            <v>-804687.06</v>
          </cell>
          <cell r="AC59">
            <v>-795201.25</v>
          </cell>
          <cell r="AD59">
            <v>-804688.1</v>
          </cell>
          <cell r="AE59">
            <v>-795202.25</v>
          </cell>
          <cell r="AF59">
            <v>-804689.1</v>
          </cell>
          <cell r="AG59">
            <v>-804689.6</v>
          </cell>
          <cell r="AH59">
            <v>-795203.75</v>
          </cell>
          <cell r="AI59">
            <v>-804690.6</v>
          </cell>
          <cell r="AJ59">
            <v>-795204.8</v>
          </cell>
          <cell r="AK59">
            <v>-804691.7</v>
          </cell>
          <cell r="AL59">
            <v>-804686.56</v>
          </cell>
          <cell r="AM59">
            <v>-776227.44</v>
          </cell>
          <cell r="AN59">
            <v>-804687.06</v>
          </cell>
          <cell r="AO59">
            <v>-795201.25</v>
          </cell>
          <cell r="AP59">
            <v>-804688.1</v>
          </cell>
          <cell r="AQ59">
            <v>-795202.25</v>
          </cell>
          <cell r="AR59">
            <v>-804689.1</v>
          </cell>
          <cell r="AS59">
            <v>-804689.6</v>
          </cell>
          <cell r="AT59">
            <v>-795203.75</v>
          </cell>
          <cell r="AU59">
            <v>-804690.6</v>
          </cell>
          <cell r="AV59">
            <v>-795204.8</v>
          </cell>
          <cell r="AW59">
            <v>-804691.7</v>
          </cell>
          <cell r="AX59">
            <v>-804686.56</v>
          </cell>
          <cell r="AY59">
            <v>-776227.44</v>
          </cell>
          <cell r="AZ59">
            <v>-804687.06</v>
          </cell>
          <cell r="BA59">
            <v>-795201.25</v>
          </cell>
          <cell r="BB59">
            <v>-804688.1</v>
          </cell>
          <cell r="BC59">
            <v>-795202.25</v>
          </cell>
          <cell r="BD59">
            <v>-804689.1</v>
          </cell>
          <cell r="BE59">
            <v>-804689.6</v>
          </cell>
          <cell r="BF59">
            <v>-795203.75</v>
          </cell>
          <cell r="BG59">
            <v>-804690.6</v>
          </cell>
          <cell r="BH59">
            <v>-795204.8</v>
          </cell>
          <cell r="BI59">
            <v>-804691.7</v>
          </cell>
          <cell r="BJ59">
            <v>-804686.56</v>
          </cell>
          <cell r="BK59">
            <v>-776227.44</v>
          </cell>
          <cell r="BL59">
            <v>-804687.06</v>
          </cell>
          <cell r="BM59">
            <v>-795201.25</v>
          </cell>
          <cell r="BN59">
            <v>-804688.1</v>
          </cell>
          <cell r="BO59">
            <v>-795202.25</v>
          </cell>
          <cell r="BP59">
            <v>-804689.1</v>
          </cell>
          <cell r="BQ59">
            <v>-804689.6</v>
          </cell>
          <cell r="BR59">
            <v>-795203.75</v>
          </cell>
          <cell r="BS59">
            <v>-804690.6</v>
          </cell>
          <cell r="BT59">
            <v>-795204.8</v>
          </cell>
          <cell r="BU59">
            <v>-804691.7</v>
          </cell>
          <cell r="BV59">
            <v>-804686.56</v>
          </cell>
          <cell r="BW59">
            <v>-776227.44</v>
          </cell>
          <cell r="BX59">
            <v>-804687.06</v>
          </cell>
          <cell r="BY59">
            <v>-795201.25</v>
          </cell>
          <cell r="BZ59">
            <v>-804688.1</v>
          </cell>
          <cell r="CA59">
            <v>-795202.25</v>
          </cell>
          <cell r="CB59">
            <v>-804689.1</v>
          </cell>
          <cell r="CC59">
            <v>-804689.6</v>
          </cell>
          <cell r="CD59">
            <v>-795203.75</v>
          </cell>
          <cell r="CE59">
            <v>-804690.6</v>
          </cell>
          <cell r="CF59">
            <v>-795204.8</v>
          </cell>
          <cell r="CG59">
            <v>-804691.7</v>
          </cell>
          <cell r="CH59">
            <v>-804686.56</v>
          </cell>
          <cell r="CI59">
            <v>-776227.44</v>
          </cell>
          <cell r="CJ59">
            <v>-804687.06</v>
          </cell>
          <cell r="CK59">
            <v>-795201.25</v>
          </cell>
          <cell r="CL59">
            <v>-804688.1</v>
          </cell>
          <cell r="CM59">
            <v>-795202.25</v>
          </cell>
          <cell r="CN59">
            <v>-804689.1</v>
          </cell>
          <cell r="CO59">
            <v>-804689.6</v>
          </cell>
          <cell r="CP59">
            <v>-795203.75</v>
          </cell>
          <cell r="CQ59">
            <v>-804690.6</v>
          </cell>
          <cell r="CR59">
            <v>-795204.8</v>
          </cell>
          <cell r="CS59">
            <v>-804691.7</v>
          </cell>
          <cell r="CT59">
            <v>-804686.56</v>
          </cell>
          <cell r="CU59">
            <v>-776227.44</v>
          </cell>
          <cell r="CV59">
            <v>-804687.06</v>
          </cell>
          <cell r="CW59">
            <v>-795201.25</v>
          </cell>
          <cell r="CX59">
            <v>-804688.1</v>
          </cell>
          <cell r="CY59">
            <v>-795202.25</v>
          </cell>
          <cell r="CZ59">
            <v>-804689.1</v>
          </cell>
          <cell r="DA59">
            <v>-804689.6</v>
          </cell>
          <cell r="DB59">
            <v>-795203.75</v>
          </cell>
          <cell r="DC59">
            <v>-804690.6</v>
          </cell>
          <cell r="DD59">
            <v>-795204.8</v>
          </cell>
          <cell r="DE59">
            <v>-804691.7</v>
          </cell>
          <cell r="DF59">
            <v>-804686.56</v>
          </cell>
          <cell r="DG59">
            <v>-776227.44</v>
          </cell>
          <cell r="DH59">
            <v>-804687.06</v>
          </cell>
          <cell r="DI59">
            <v>-795201.25</v>
          </cell>
          <cell r="DJ59">
            <v>-804688.1</v>
          </cell>
          <cell r="DK59">
            <v>-795202.25</v>
          </cell>
          <cell r="DL59">
            <v>-804689.1</v>
          </cell>
          <cell r="DM59">
            <v>-804689.6</v>
          </cell>
          <cell r="DN59">
            <v>-795203.75</v>
          </cell>
          <cell r="DO59">
            <v>-804690.6</v>
          </cell>
          <cell r="DP59">
            <v>-795204.8</v>
          </cell>
          <cell r="DQ59">
            <v>-804691.7</v>
          </cell>
        </row>
        <row r="60">
          <cell r="A60">
            <v>664</v>
          </cell>
          <cell r="B60">
            <v>-5217687.5</v>
          </cell>
          <cell r="C60">
            <v>-353800.00000000081</v>
          </cell>
          <cell r="D60">
            <v>2724900</v>
          </cell>
          <cell r="E60">
            <v>790650.00031000073</v>
          </cell>
          <cell r="F60">
            <v>5097950.001960001</v>
          </cell>
          <cell r="G60">
            <v>6384600.0051699998</v>
          </cell>
          <cell r="H60">
            <v>10015635.000639999</v>
          </cell>
          <cell r="I60">
            <v>10437389.99896</v>
          </cell>
          <cell r="J60">
            <v>8192249.9984100023</v>
          </cell>
          <cell r="K60">
            <v>4006904.9995599994</v>
          </cell>
          <cell r="L60">
            <v>6175800.0036800001</v>
          </cell>
          <cell r="M60">
            <v>8129052.5053700004</v>
          </cell>
          <cell r="N60">
            <v>4571725.0011600005</v>
          </cell>
          <cell r="O60">
            <v>3780700.0008700001</v>
          </cell>
          <cell r="P60">
            <v>3415037.5008499995</v>
          </cell>
          <cell r="Q60">
            <v>-858172.49979999987</v>
          </cell>
          <cell r="R60">
            <v>-1368494.9994000003</v>
          </cell>
          <cell r="S60">
            <v>-1078169.9996199999</v>
          </cell>
          <cell r="T60">
            <v>-349059.99981000007</v>
          </cell>
          <cell r="U60">
            <v>-110359.99989000004</v>
          </cell>
          <cell r="V60">
            <v>-112424.99994000001</v>
          </cell>
          <cell r="W60">
            <v>-1567173.9987500003</v>
          </cell>
          <cell r="X60">
            <v>-1071705.0005699995</v>
          </cell>
          <cell r="Y60">
            <v>67440.498419998941</v>
          </cell>
          <cell r="Z60">
            <v>493946.24886000296</v>
          </cell>
          <cell r="AA60">
            <v>446144.99895000027</v>
          </cell>
          <cell r="AB60">
            <v>19870.998870001222</v>
          </cell>
          <cell r="AC60">
            <v>-1181549.9994700002</v>
          </cell>
          <cell r="AD60">
            <v>-1325559.9994800007</v>
          </cell>
          <cell r="AE60">
            <v>-1159049.9994700011</v>
          </cell>
          <cell r="AF60">
            <v>-408920.99983000039</v>
          </cell>
          <cell r="AG60">
            <v>-238420.99976999985</v>
          </cell>
          <cell r="AH60">
            <v>-271799.99981000012</v>
          </cell>
          <cell r="AI60">
            <v>-417430.49970000039</v>
          </cell>
          <cell r="AJ60">
            <v>337575.00000999996</v>
          </cell>
          <cell r="AK60">
            <v>1092269.5000899995</v>
          </cell>
          <cell r="AL60">
            <v>249053.99996999995</v>
          </cell>
          <cell r="AM60">
            <v>38975.999959999994</v>
          </cell>
          <cell r="AN60">
            <v>-5332.0001399999965</v>
          </cell>
          <cell r="AO60">
            <v>-73500.00006000002</v>
          </cell>
          <cell r="AP60">
            <v>-82150.000060000006</v>
          </cell>
          <cell r="AQ60">
            <v>85500.000080000013</v>
          </cell>
          <cell r="AR60">
            <v>1105024.7855699998</v>
          </cell>
          <cell r="AS60">
            <v>1539023.9643700002</v>
          </cell>
          <cell r="AT60">
            <v>1528377.8680800002</v>
          </cell>
          <cell r="AU60">
            <v>874072.81078000006</v>
          </cell>
          <cell r="AV60">
            <v>-510000.00024999998</v>
          </cell>
          <cell r="AW60">
            <v>578399.65536000009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</row>
        <row r="61">
          <cell r="A61">
            <v>691</v>
          </cell>
          <cell r="B61">
            <v>0</v>
          </cell>
          <cell r="C61">
            <v>0</v>
          </cell>
          <cell r="D61">
            <v>-31942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-32869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-33822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-34803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-35812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-36850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-37919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-39019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-40015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-41315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</row>
        <row r="62">
          <cell r="A62">
            <v>721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</row>
        <row r="63">
          <cell r="A63">
            <v>725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-3100</v>
          </cell>
          <cell r="I63">
            <v>-3100</v>
          </cell>
          <cell r="J63">
            <v>-3000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-3100</v>
          </cell>
          <cell r="U63">
            <v>-3100</v>
          </cell>
          <cell r="V63">
            <v>-3000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-3100</v>
          </cell>
          <cell r="AG63">
            <v>-3100</v>
          </cell>
          <cell r="AH63">
            <v>-3000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-3100</v>
          </cell>
          <cell r="AS63">
            <v>-3100</v>
          </cell>
          <cell r="AT63">
            <v>-3000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</row>
        <row r="64">
          <cell r="A64">
            <v>732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</row>
        <row r="65">
          <cell r="A65">
            <v>738</v>
          </cell>
          <cell r="B65">
            <v>216004.02</v>
          </cell>
          <cell r="C65">
            <v>201217.53</v>
          </cell>
          <cell r="D65">
            <v>214247.33</v>
          </cell>
          <cell r="E65">
            <v>206463.2</v>
          </cell>
          <cell r="F65">
            <v>212476</v>
          </cell>
          <cell r="G65">
            <v>204756.23</v>
          </cell>
          <cell r="H65">
            <v>420696.25</v>
          </cell>
          <cell r="I65">
            <v>521032.53</v>
          </cell>
          <cell r="J65">
            <v>202208.45</v>
          </cell>
          <cell r="K65">
            <v>208097.36</v>
          </cell>
          <cell r="L65">
            <v>200536.67</v>
          </cell>
          <cell r="M65">
            <v>206376.88</v>
          </cell>
          <cell r="N65">
            <v>205154.64</v>
          </cell>
          <cell r="O65">
            <v>184505.47</v>
          </cell>
          <cell r="P65">
            <v>203481.66</v>
          </cell>
          <cell r="Q65">
            <v>195800.03</v>
          </cell>
          <cell r="R65">
            <v>201766.3</v>
          </cell>
          <cell r="S65">
            <v>42340.24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</row>
        <row r="66">
          <cell r="A66">
            <v>740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</row>
        <row r="67">
          <cell r="A67">
            <v>5158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-1003648.4150992981</v>
          </cell>
          <cell r="AY67">
            <v>-1003648.4150992981</v>
          </cell>
          <cell r="AZ67">
            <v>-1003648.4150992981</v>
          </cell>
          <cell r="BA67">
            <v>-1003648.4150992981</v>
          </cell>
          <cell r="BB67">
            <v>-1003648.4150992981</v>
          </cell>
          <cell r="BC67">
            <v>-1003648.4150992981</v>
          </cell>
          <cell r="BD67">
            <v>-1003648.4150992981</v>
          </cell>
          <cell r="BE67">
            <v>-1003648.4150992981</v>
          </cell>
          <cell r="BF67">
            <v>-1003648.4150992981</v>
          </cell>
          <cell r="BG67">
            <v>-1003648.4150992981</v>
          </cell>
          <cell r="BH67">
            <v>-1003648.4150992981</v>
          </cell>
          <cell r="BI67">
            <v>-1003648.4150992981</v>
          </cell>
          <cell r="BJ67">
            <v>-2930814.7277430072</v>
          </cell>
          <cell r="BK67">
            <v>-2930814.7277430072</v>
          </cell>
          <cell r="BL67">
            <v>-2930814.7277430072</v>
          </cell>
          <cell r="BM67">
            <v>-2930814.7277430072</v>
          </cell>
          <cell r="BN67">
            <v>-2930814.7277430072</v>
          </cell>
          <cell r="BO67">
            <v>-2930814.7277430072</v>
          </cell>
          <cell r="BP67">
            <v>-2930814.7277430072</v>
          </cell>
          <cell r="BQ67">
            <v>-2930814.7277430072</v>
          </cell>
          <cell r="BR67">
            <v>-2930814.7277430072</v>
          </cell>
          <cell r="BS67">
            <v>-2930814.7277430072</v>
          </cell>
          <cell r="BT67">
            <v>-2930814.7277430072</v>
          </cell>
          <cell r="BU67">
            <v>-2930814.7277430072</v>
          </cell>
          <cell r="BV67">
            <v>-2106341.8489055387</v>
          </cell>
          <cell r="BW67">
            <v>-2106341.8489055387</v>
          </cell>
          <cell r="BX67">
            <v>-2106341.8489055387</v>
          </cell>
          <cell r="BY67">
            <v>-2106341.8489055387</v>
          </cell>
          <cell r="BZ67">
            <v>-2106341.8489055387</v>
          </cell>
          <cell r="CA67">
            <v>-2106341.8489055387</v>
          </cell>
          <cell r="CB67">
            <v>-2106341.8489055387</v>
          </cell>
          <cell r="CC67">
            <v>-2106341.8489055387</v>
          </cell>
          <cell r="CD67">
            <v>-2106341.8489055387</v>
          </cell>
          <cell r="CE67">
            <v>-2106341.8489055387</v>
          </cell>
          <cell r="CF67">
            <v>-2106341.8489055387</v>
          </cell>
          <cell r="CG67">
            <v>-2106341.8489055387</v>
          </cell>
          <cell r="CH67">
            <v>-3425157.2138155675</v>
          </cell>
          <cell r="CI67">
            <v>-3425157.2138155675</v>
          </cell>
          <cell r="CJ67">
            <v>-3425157.2138155675</v>
          </cell>
          <cell r="CK67">
            <v>-3425157.2138155675</v>
          </cell>
          <cell r="CL67">
            <v>-3425157.2138155675</v>
          </cell>
          <cell r="CM67">
            <v>-3425157.2138155675</v>
          </cell>
          <cell r="CN67">
            <v>-3425157.2138155675</v>
          </cell>
          <cell r="CO67">
            <v>-3425157.2138155675</v>
          </cell>
          <cell r="CP67">
            <v>-3425157.2138155675</v>
          </cell>
          <cell r="CQ67">
            <v>-3425157.2138155675</v>
          </cell>
          <cell r="CR67">
            <v>-3425157.2138155675</v>
          </cell>
          <cell r="CS67">
            <v>-3425157.2138155675</v>
          </cell>
          <cell r="CT67">
            <v>-2688459.664987918</v>
          </cell>
          <cell r="CU67">
            <v>-2688459.664987918</v>
          </cell>
          <cell r="CV67">
            <v>-2688459.664987918</v>
          </cell>
          <cell r="CW67">
            <v>-2688459.664987918</v>
          </cell>
          <cell r="CX67">
            <v>-2688459.664987918</v>
          </cell>
          <cell r="CY67">
            <v>-2688459.664987918</v>
          </cell>
          <cell r="CZ67">
            <v>-2688459.664987918</v>
          </cell>
          <cell r="DA67">
            <v>-2688459.664987918</v>
          </cell>
          <cell r="DB67">
            <v>-2688459.664987918</v>
          </cell>
          <cell r="DC67">
            <v>-2688459.664987918</v>
          </cell>
          <cell r="DD67">
            <v>-2688459.664987918</v>
          </cell>
          <cell r="DE67">
            <v>-2688459.664987918</v>
          </cell>
          <cell r="DF67">
            <v>-4009086.148803696</v>
          </cell>
          <cell r="DG67">
            <v>-4009086.148803696</v>
          </cell>
          <cell r="DH67">
            <v>-4009086.148803696</v>
          </cell>
          <cell r="DI67">
            <v>-4009086.148803696</v>
          </cell>
          <cell r="DJ67">
            <v>-4009086.148803696</v>
          </cell>
          <cell r="DK67">
            <v>-4009086.148803696</v>
          </cell>
          <cell r="DL67">
            <v>-4009086.148803696</v>
          </cell>
          <cell r="DM67">
            <v>-4009086.148803696</v>
          </cell>
          <cell r="DN67">
            <v>-4009086.148803696</v>
          </cell>
          <cell r="DO67">
            <v>-4009086.148803696</v>
          </cell>
          <cell r="DP67">
            <v>-4009086.148803696</v>
          </cell>
          <cell r="DQ67">
            <v>-4009086.148803696</v>
          </cell>
        </row>
        <row r="68">
          <cell r="A68">
            <v>5158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-1003648.4150992981</v>
          </cell>
          <cell r="AY68">
            <v>-1003648.4150992981</v>
          </cell>
          <cell r="AZ68">
            <v>-1003648.4150992981</v>
          </cell>
          <cell r="BA68">
            <v>-1003648.4150992981</v>
          </cell>
          <cell r="BB68">
            <v>-1003648.4150992981</v>
          </cell>
          <cell r="BC68">
            <v>-1003648.4150992981</v>
          </cell>
          <cell r="BD68">
            <v>-1003648.4150992981</v>
          </cell>
          <cell r="BE68">
            <v>-1003648.4150992981</v>
          </cell>
          <cell r="BF68">
            <v>-1003648.4150992981</v>
          </cell>
          <cell r="BG68">
            <v>-1003648.4150992981</v>
          </cell>
          <cell r="BH68">
            <v>-1003648.4150992981</v>
          </cell>
          <cell r="BI68">
            <v>-1003648.4150992981</v>
          </cell>
          <cell r="BJ68">
            <v>-2930814.7277430072</v>
          </cell>
          <cell r="BK68">
            <v>-2930814.7277430072</v>
          </cell>
          <cell r="BL68">
            <v>-2930814.7277430072</v>
          </cell>
          <cell r="BM68">
            <v>-2930814.7277430072</v>
          </cell>
          <cell r="BN68">
            <v>-2930814.7277430072</v>
          </cell>
          <cell r="BO68">
            <v>-2930814.7277430072</v>
          </cell>
          <cell r="BP68">
            <v>-2930814.7277430072</v>
          </cell>
          <cell r="BQ68">
            <v>-2930814.7277430072</v>
          </cell>
          <cell r="BR68">
            <v>-2930814.7277430072</v>
          </cell>
          <cell r="BS68">
            <v>-2930814.7277430072</v>
          </cell>
          <cell r="BT68">
            <v>-2930814.7277430072</v>
          </cell>
          <cell r="BU68">
            <v>-2930814.7277430072</v>
          </cell>
          <cell r="BV68">
            <v>-2106341.8489055387</v>
          </cell>
          <cell r="BW68">
            <v>-2106341.8489055387</v>
          </cell>
          <cell r="BX68">
            <v>-2106341.8489055387</v>
          </cell>
          <cell r="BY68">
            <v>-2106341.8489055387</v>
          </cell>
          <cell r="BZ68">
            <v>-2106341.8489055387</v>
          </cell>
          <cell r="CA68">
            <v>-2106341.8489055387</v>
          </cell>
          <cell r="CB68">
            <v>-2106341.8489055387</v>
          </cell>
          <cell r="CC68">
            <v>-2106341.8489055387</v>
          </cell>
          <cell r="CD68">
            <v>-2106341.8489055387</v>
          </cell>
          <cell r="CE68">
            <v>-2106341.8489055387</v>
          </cell>
          <cell r="CF68">
            <v>-2106341.8489055387</v>
          </cell>
          <cell r="CG68">
            <v>-2106341.8489055387</v>
          </cell>
          <cell r="CH68">
            <v>-3425157.2138155675</v>
          </cell>
          <cell r="CI68">
            <v>-3425157.2138155675</v>
          </cell>
          <cell r="CJ68">
            <v>-3425157.2138155675</v>
          </cell>
          <cell r="CK68">
            <v>-3425157.2138155675</v>
          </cell>
          <cell r="CL68">
            <v>-3425157.2138155675</v>
          </cell>
          <cell r="CM68">
            <v>-3425157.2138155675</v>
          </cell>
          <cell r="CN68">
            <v>-3425157.2138155675</v>
          </cell>
          <cell r="CO68">
            <v>-3425157.2138155675</v>
          </cell>
          <cell r="CP68">
            <v>-3425157.2138155675</v>
          </cell>
          <cell r="CQ68">
            <v>-3425157.2138155675</v>
          </cell>
          <cell r="CR68">
            <v>-3425157.2138155675</v>
          </cell>
          <cell r="CS68">
            <v>-3425157.2138155675</v>
          </cell>
          <cell r="CT68">
            <v>-2688459.664987918</v>
          </cell>
          <cell r="CU68">
            <v>-2688459.664987918</v>
          </cell>
          <cell r="CV68">
            <v>-2688459.664987918</v>
          </cell>
          <cell r="CW68">
            <v>-2688459.664987918</v>
          </cell>
          <cell r="CX68">
            <v>-2688459.664987918</v>
          </cell>
          <cell r="CY68">
            <v>-2688459.664987918</v>
          </cell>
          <cell r="CZ68">
            <v>-2688459.664987918</v>
          </cell>
          <cell r="DA68">
            <v>-2688459.664987918</v>
          </cell>
          <cell r="DB68">
            <v>-2688459.664987918</v>
          </cell>
          <cell r="DC68">
            <v>-2688459.664987918</v>
          </cell>
          <cell r="DD68">
            <v>-2688459.664987918</v>
          </cell>
          <cell r="DE68">
            <v>-2688459.664987918</v>
          </cell>
          <cell r="DF68">
            <v>-4009086.148803696</v>
          </cell>
          <cell r="DG68">
            <v>-4009086.148803696</v>
          </cell>
          <cell r="DH68">
            <v>-4009086.148803696</v>
          </cell>
          <cell r="DI68">
            <v>-4009086.148803696</v>
          </cell>
          <cell r="DJ68">
            <v>-4009086.148803696</v>
          </cell>
          <cell r="DK68">
            <v>-4009086.148803696</v>
          </cell>
          <cell r="DL68">
            <v>-4009086.148803696</v>
          </cell>
          <cell r="DM68">
            <v>-4009086.148803696</v>
          </cell>
          <cell r="DN68">
            <v>-4009086.148803696</v>
          </cell>
          <cell r="DO68">
            <v>-4009086.148803696</v>
          </cell>
          <cell r="DP68">
            <v>-4009086.148803696</v>
          </cell>
          <cell r="DQ68">
            <v>-4009086.148803696</v>
          </cell>
        </row>
        <row r="69">
          <cell r="A69">
            <v>5158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-14051077.811390178</v>
          </cell>
          <cell r="AY69">
            <v>-14051077.811390178</v>
          </cell>
          <cell r="AZ69">
            <v>-14051077.811390178</v>
          </cell>
          <cell r="BA69">
            <v>-14051077.811390178</v>
          </cell>
          <cell r="BB69">
            <v>-14051077.811390178</v>
          </cell>
          <cell r="BC69">
            <v>-14051077.811390178</v>
          </cell>
          <cell r="BD69">
            <v>-14051077.811390178</v>
          </cell>
          <cell r="BE69">
            <v>-14051077.811390178</v>
          </cell>
          <cell r="BF69">
            <v>-14051077.811390178</v>
          </cell>
          <cell r="BG69">
            <v>-14051077.811390178</v>
          </cell>
          <cell r="BH69">
            <v>-14051077.811390178</v>
          </cell>
          <cell r="BI69">
            <v>-14051077.811390178</v>
          </cell>
          <cell r="BJ69">
            <v>-41031406.188402101</v>
          </cell>
          <cell r="BK69">
            <v>-41031406.188402101</v>
          </cell>
          <cell r="BL69">
            <v>-41031406.188402101</v>
          </cell>
          <cell r="BM69">
            <v>-41031406.188402101</v>
          </cell>
          <cell r="BN69">
            <v>-41031406.188402101</v>
          </cell>
          <cell r="BO69">
            <v>-41031406.188402101</v>
          </cell>
          <cell r="BP69">
            <v>-41031406.188402101</v>
          </cell>
          <cell r="BQ69">
            <v>-41031406.188402101</v>
          </cell>
          <cell r="BR69">
            <v>-41031406.188402101</v>
          </cell>
          <cell r="BS69">
            <v>-41031406.188402101</v>
          </cell>
          <cell r="BT69">
            <v>-41031406.188402101</v>
          </cell>
          <cell r="BU69">
            <v>-41031406.188402101</v>
          </cell>
          <cell r="BV69">
            <v>-29488785.884677533</v>
          </cell>
          <cell r="BW69">
            <v>-29488785.884677533</v>
          </cell>
          <cell r="BX69">
            <v>-29488785.884677533</v>
          </cell>
          <cell r="BY69">
            <v>-29488785.884677533</v>
          </cell>
          <cell r="BZ69">
            <v>-29488785.884677533</v>
          </cell>
          <cell r="CA69">
            <v>-29488785.884677533</v>
          </cell>
          <cell r="CB69">
            <v>-29488785.884677533</v>
          </cell>
          <cell r="CC69">
            <v>-29488785.884677533</v>
          </cell>
          <cell r="CD69">
            <v>-29488785.884677533</v>
          </cell>
          <cell r="CE69">
            <v>-29488785.884677533</v>
          </cell>
          <cell r="CF69">
            <v>-29488785.884677533</v>
          </cell>
          <cell r="CG69">
            <v>-29488785.884677533</v>
          </cell>
          <cell r="CH69">
            <v>-47952200.993417948</v>
          </cell>
          <cell r="CI69">
            <v>-47952200.993417948</v>
          </cell>
          <cell r="CJ69">
            <v>-47952200.993417948</v>
          </cell>
          <cell r="CK69">
            <v>-47952200.993417948</v>
          </cell>
          <cell r="CL69">
            <v>-47952200.993417948</v>
          </cell>
          <cell r="CM69">
            <v>-47952200.993417948</v>
          </cell>
          <cell r="CN69">
            <v>-47952200.993417948</v>
          </cell>
          <cell r="CO69">
            <v>-47952200.993417948</v>
          </cell>
          <cell r="CP69">
            <v>-47952200.993417948</v>
          </cell>
          <cell r="CQ69">
            <v>-47952200.993417948</v>
          </cell>
          <cell r="CR69">
            <v>-47952200.993417948</v>
          </cell>
          <cell r="CS69">
            <v>-47952200.993417948</v>
          </cell>
          <cell r="CT69">
            <v>-37638435.309830859</v>
          </cell>
          <cell r="CU69">
            <v>-37638435.309830859</v>
          </cell>
          <cell r="CV69">
            <v>-37638435.309830859</v>
          </cell>
          <cell r="CW69">
            <v>-37638435.309830859</v>
          </cell>
          <cell r="CX69">
            <v>-37638435.309830859</v>
          </cell>
          <cell r="CY69">
            <v>-37638435.309830859</v>
          </cell>
          <cell r="CZ69">
            <v>-37638435.309830859</v>
          </cell>
          <cell r="DA69">
            <v>-37638435.309830859</v>
          </cell>
          <cell r="DB69">
            <v>-37638435.309830859</v>
          </cell>
          <cell r="DC69">
            <v>-37638435.309830859</v>
          </cell>
          <cell r="DD69">
            <v>-37638435.309830859</v>
          </cell>
          <cell r="DE69">
            <v>-37638435.309830859</v>
          </cell>
          <cell r="DF69">
            <v>-56127206.083251745</v>
          </cell>
          <cell r="DG69">
            <v>-56127206.083251745</v>
          </cell>
          <cell r="DH69">
            <v>-56127206.083251745</v>
          </cell>
          <cell r="DI69">
            <v>-56127206.083251745</v>
          </cell>
          <cell r="DJ69">
            <v>-56127206.083251745</v>
          </cell>
          <cell r="DK69">
            <v>-56127206.083251745</v>
          </cell>
          <cell r="DL69">
            <v>-56127206.083251745</v>
          </cell>
          <cell r="DM69">
            <v>-56127206.083251745</v>
          </cell>
          <cell r="DN69">
            <v>-56127206.083251745</v>
          </cell>
          <cell r="DO69">
            <v>-56127206.083251745</v>
          </cell>
          <cell r="DP69">
            <v>-56127206.083251745</v>
          </cell>
          <cell r="DQ69">
            <v>-56127206.083251745</v>
          </cell>
        </row>
        <row r="70">
          <cell r="A70">
            <v>9999</v>
          </cell>
          <cell r="N70">
            <v>-300000</v>
          </cell>
          <cell r="O70">
            <v>-300000</v>
          </cell>
          <cell r="P70">
            <v>-300000</v>
          </cell>
          <cell r="Q70">
            <v>-300000</v>
          </cell>
          <cell r="R70">
            <v>-300000</v>
          </cell>
          <cell r="S70">
            <v>-300000</v>
          </cell>
          <cell r="T70">
            <v>-300000</v>
          </cell>
          <cell r="U70">
            <v>-300000</v>
          </cell>
          <cell r="V70">
            <v>-300000</v>
          </cell>
          <cell r="W70">
            <v>-300000</v>
          </cell>
          <cell r="X70">
            <v>-300000</v>
          </cell>
          <cell r="Y70">
            <v>-300000</v>
          </cell>
          <cell r="Z70">
            <v>-600000</v>
          </cell>
          <cell r="AA70">
            <v>-600000</v>
          </cell>
          <cell r="AB70">
            <v>-600000</v>
          </cell>
          <cell r="AC70">
            <v>-600000</v>
          </cell>
          <cell r="AD70">
            <v>-600000</v>
          </cell>
          <cell r="AE70">
            <v>-600000</v>
          </cell>
          <cell r="AF70">
            <v>-600000</v>
          </cell>
          <cell r="AG70">
            <v>-600000</v>
          </cell>
          <cell r="AH70">
            <v>-600000</v>
          </cell>
          <cell r="AI70">
            <v>-600000</v>
          </cell>
          <cell r="AJ70">
            <v>-600000</v>
          </cell>
          <cell r="AK70">
            <v>-600000</v>
          </cell>
          <cell r="AL70">
            <v>-750000</v>
          </cell>
          <cell r="AM70">
            <v>-750000</v>
          </cell>
          <cell r="AN70">
            <v>-750000</v>
          </cell>
          <cell r="AO70">
            <v>-750000</v>
          </cell>
          <cell r="AP70">
            <v>-750000</v>
          </cell>
          <cell r="AQ70">
            <v>-750000</v>
          </cell>
          <cell r="AR70">
            <v>-750000</v>
          </cell>
          <cell r="AS70">
            <v>-750000</v>
          </cell>
          <cell r="AT70">
            <v>-750000</v>
          </cell>
          <cell r="AU70">
            <v>-750000</v>
          </cell>
          <cell r="AV70">
            <v>-750000</v>
          </cell>
          <cell r="AW70">
            <v>-750000</v>
          </cell>
          <cell r="AX70">
            <v>-900000</v>
          </cell>
          <cell r="AY70">
            <v>-900000</v>
          </cell>
          <cell r="AZ70">
            <v>-900000</v>
          </cell>
          <cell r="BA70">
            <v>-900000</v>
          </cell>
          <cell r="BB70">
            <v>-900000</v>
          </cell>
          <cell r="BC70">
            <v>-900000</v>
          </cell>
          <cell r="BD70">
            <v>-900000</v>
          </cell>
          <cell r="BE70">
            <v>-900000</v>
          </cell>
          <cell r="BF70">
            <v>-900000</v>
          </cell>
          <cell r="BG70">
            <v>-900000</v>
          </cell>
          <cell r="BH70">
            <v>-900000</v>
          </cell>
          <cell r="BI70">
            <v>-900000</v>
          </cell>
          <cell r="BJ70">
            <v>-900000</v>
          </cell>
          <cell r="BK70">
            <v>-900000</v>
          </cell>
          <cell r="BL70">
            <v>-900000</v>
          </cell>
          <cell r="BM70">
            <v>-900000</v>
          </cell>
          <cell r="BN70">
            <v>-900000</v>
          </cell>
          <cell r="BO70">
            <v>-900000</v>
          </cell>
          <cell r="BP70">
            <v>-900000</v>
          </cell>
          <cell r="BQ70">
            <v>-900000</v>
          </cell>
          <cell r="BR70">
            <v>-900000</v>
          </cell>
          <cell r="BS70">
            <v>-900000</v>
          </cell>
          <cell r="BT70">
            <v>-900000</v>
          </cell>
          <cell r="BU70">
            <v>-900000</v>
          </cell>
          <cell r="BV70">
            <v>-900000</v>
          </cell>
          <cell r="BW70">
            <v>-900000</v>
          </cell>
          <cell r="BX70">
            <v>-900000</v>
          </cell>
          <cell r="BY70">
            <v>-900000</v>
          </cell>
          <cell r="BZ70">
            <v>-900000</v>
          </cell>
          <cell r="CA70">
            <v>-900000</v>
          </cell>
          <cell r="CB70">
            <v>-900000</v>
          </cell>
          <cell r="CC70">
            <v>-900000</v>
          </cell>
          <cell r="CD70">
            <v>-900000</v>
          </cell>
          <cell r="CE70">
            <v>-900000</v>
          </cell>
          <cell r="CF70">
            <v>-900000</v>
          </cell>
          <cell r="CG70">
            <v>-900000</v>
          </cell>
          <cell r="CH70">
            <v>-900000</v>
          </cell>
          <cell r="CI70">
            <v>-900000</v>
          </cell>
          <cell r="CJ70">
            <v>-900000</v>
          </cell>
          <cell r="CK70">
            <v>-900000</v>
          </cell>
          <cell r="CL70">
            <v>-900000</v>
          </cell>
          <cell r="CM70">
            <v>-900000</v>
          </cell>
          <cell r="CN70">
            <v>-900000</v>
          </cell>
          <cell r="CO70">
            <v>-900000</v>
          </cell>
          <cell r="CP70">
            <v>-900000</v>
          </cell>
          <cell r="CQ70">
            <v>-900000</v>
          </cell>
          <cell r="CR70">
            <v>-900000</v>
          </cell>
          <cell r="CS70">
            <v>-900000</v>
          </cell>
          <cell r="CT70">
            <v>-900000</v>
          </cell>
          <cell r="CU70">
            <v>-900000</v>
          </cell>
          <cell r="CV70">
            <v>-900000</v>
          </cell>
          <cell r="CW70">
            <v>-900000</v>
          </cell>
          <cell r="CX70">
            <v>-900000</v>
          </cell>
          <cell r="CY70">
            <v>-900000</v>
          </cell>
          <cell r="CZ70">
            <v>-900000</v>
          </cell>
          <cell r="DA70">
            <v>-900000</v>
          </cell>
          <cell r="DB70">
            <v>-900000</v>
          </cell>
          <cell r="DC70">
            <v>-900000</v>
          </cell>
          <cell r="DD70">
            <v>-900000</v>
          </cell>
          <cell r="DE70">
            <v>-900000</v>
          </cell>
          <cell r="DF70">
            <v>-900000</v>
          </cell>
          <cell r="DG70">
            <v>-900000</v>
          </cell>
          <cell r="DH70">
            <v>-900000</v>
          </cell>
          <cell r="DI70">
            <v>-900000</v>
          </cell>
          <cell r="DJ70">
            <v>-900000</v>
          </cell>
          <cell r="DK70">
            <v>-900000</v>
          </cell>
          <cell r="DL70">
            <v>-900000</v>
          </cell>
          <cell r="DM70">
            <v>-900000</v>
          </cell>
          <cell r="DN70">
            <v>-900000</v>
          </cell>
          <cell r="DO70">
            <v>-900000</v>
          </cell>
          <cell r="DP70">
            <v>-900000</v>
          </cell>
          <cell r="DQ70">
            <v>-900000</v>
          </cell>
        </row>
      </sheetData>
      <sheetData sheetId="6" refreshError="1">
        <row r="4">
          <cell r="B4">
            <v>39448</v>
          </cell>
          <cell r="C4">
            <v>39479</v>
          </cell>
          <cell r="D4">
            <v>39508</v>
          </cell>
          <cell r="E4">
            <v>39539</v>
          </cell>
          <cell r="F4">
            <v>39569</v>
          </cell>
          <cell r="G4">
            <v>39600</v>
          </cell>
          <cell r="H4">
            <v>39630</v>
          </cell>
          <cell r="I4">
            <v>39661</v>
          </cell>
          <cell r="J4">
            <v>39692</v>
          </cell>
          <cell r="K4">
            <v>39722</v>
          </cell>
          <cell r="L4">
            <v>39753</v>
          </cell>
          <cell r="M4">
            <v>39783</v>
          </cell>
          <cell r="N4">
            <v>39783</v>
          </cell>
        </row>
        <row r="5">
          <cell r="A5">
            <v>264</v>
          </cell>
        </row>
        <row r="6">
          <cell r="A6">
            <v>265</v>
          </cell>
        </row>
        <row r="7">
          <cell r="A7">
            <v>266</v>
          </cell>
        </row>
        <row r="8">
          <cell r="A8">
            <v>267</v>
          </cell>
        </row>
        <row r="9">
          <cell r="A9">
            <v>270</v>
          </cell>
        </row>
        <row r="10">
          <cell r="A10">
            <v>271</v>
          </cell>
        </row>
        <row r="11">
          <cell r="A11">
            <v>272</v>
          </cell>
        </row>
        <row r="12">
          <cell r="A12">
            <v>273</v>
          </cell>
        </row>
        <row r="13">
          <cell r="A13">
            <v>274</v>
          </cell>
        </row>
        <row r="14">
          <cell r="A14">
            <v>275</v>
          </cell>
        </row>
        <row r="15">
          <cell r="A15">
            <v>276</v>
          </cell>
        </row>
        <row r="16">
          <cell r="A16">
            <v>277</v>
          </cell>
        </row>
        <row r="17">
          <cell r="A17">
            <v>278</v>
          </cell>
        </row>
        <row r="18">
          <cell r="A18">
            <v>279</v>
          </cell>
        </row>
        <row r="19">
          <cell r="A19">
            <v>280</v>
          </cell>
        </row>
        <row r="20">
          <cell r="A20">
            <v>281</v>
          </cell>
        </row>
        <row r="21">
          <cell r="A21">
            <v>283</v>
          </cell>
        </row>
        <row r="22">
          <cell r="A22">
            <v>284</v>
          </cell>
        </row>
        <row r="23">
          <cell r="A23">
            <v>285</v>
          </cell>
        </row>
        <row r="24">
          <cell r="A24">
            <v>286</v>
          </cell>
        </row>
        <row r="25">
          <cell r="A25">
            <v>287</v>
          </cell>
        </row>
        <row r="26">
          <cell r="A26">
            <v>288</v>
          </cell>
        </row>
        <row r="27">
          <cell r="A27">
            <v>289</v>
          </cell>
        </row>
        <row r="28">
          <cell r="A28">
            <v>294</v>
          </cell>
        </row>
        <row r="29">
          <cell r="A29">
            <v>295</v>
          </cell>
        </row>
        <row r="30">
          <cell r="A30">
            <v>296</v>
          </cell>
        </row>
        <row r="31">
          <cell r="A31">
            <v>297</v>
          </cell>
        </row>
        <row r="32">
          <cell r="A32">
            <v>298</v>
          </cell>
        </row>
        <row r="33">
          <cell r="A33">
            <v>299</v>
          </cell>
        </row>
        <row r="34">
          <cell r="A34">
            <v>300</v>
          </cell>
        </row>
        <row r="35">
          <cell r="A35">
            <v>302</v>
          </cell>
        </row>
        <row r="36">
          <cell r="A36">
            <v>303</v>
          </cell>
        </row>
        <row r="37">
          <cell r="A37">
            <v>304</v>
          </cell>
        </row>
        <row r="38">
          <cell r="A38">
            <v>305</v>
          </cell>
        </row>
        <row r="39">
          <cell r="A39">
            <v>306</v>
          </cell>
        </row>
        <row r="40">
          <cell r="A40">
            <v>313</v>
          </cell>
        </row>
        <row r="41">
          <cell r="A41">
            <v>314</v>
          </cell>
        </row>
        <row r="42">
          <cell r="A42">
            <v>315</v>
          </cell>
        </row>
        <row r="43">
          <cell r="A43">
            <v>316</v>
          </cell>
        </row>
        <row r="44">
          <cell r="A44">
            <v>317</v>
          </cell>
        </row>
        <row r="45">
          <cell r="A45">
            <v>318</v>
          </cell>
        </row>
        <row r="46">
          <cell r="A46">
            <v>319</v>
          </cell>
        </row>
        <row r="47">
          <cell r="A47">
            <v>320</v>
          </cell>
        </row>
        <row r="48">
          <cell r="A48">
            <v>373</v>
          </cell>
        </row>
        <row r="49">
          <cell r="A49">
            <v>374</v>
          </cell>
        </row>
        <row r="50">
          <cell r="A50">
            <v>375</v>
          </cell>
        </row>
        <row r="51">
          <cell r="A51">
            <v>387</v>
          </cell>
        </row>
        <row r="52">
          <cell r="A52">
            <v>388</v>
          </cell>
        </row>
        <row r="53">
          <cell r="A53">
            <v>389</v>
          </cell>
        </row>
        <row r="54">
          <cell r="A54">
            <v>390</v>
          </cell>
        </row>
        <row r="55">
          <cell r="A55">
            <v>391</v>
          </cell>
        </row>
        <row r="56">
          <cell r="A56">
            <v>406</v>
          </cell>
        </row>
        <row r="57">
          <cell r="A57">
            <v>407</v>
          </cell>
        </row>
        <row r="58">
          <cell r="A58">
            <v>408</v>
          </cell>
        </row>
        <row r="59">
          <cell r="A59">
            <v>410</v>
          </cell>
        </row>
        <row r="60">
          <cell r="A60">
            <v>411</v>
          </cell>
        </row>
        <row r="61">
          <cell r="A61">
            <v>412</v>
          </cell>
        </row>
        <row r="62">
          <cell r="A62">
            <v>502</v>
          </cell>
        </row>
        <row r="63">
          <cell r="A63">
            <v>503</v>
          </cell>
        </row>
        <row r="64">
          <cell r="A64">
            <v>504</v>
          </cell>
        </row>
        <row r="65">
          <cell r="A65">
            <v>561</v>
          </cell>
        </row>
        <row r="66">
          <cell r="A66">
            <v>636</v>
          </cell>
        </row>
        <row r="67">
          <cell r="A67">
            <v>650</v>
          </cell>
        </row>
        <row r="68">
          <cell r="A68">
            <v>651</v>
          </cell>
        </row>
        <row r="69">
          <cell r="A69">
            <v>652</v>
          </cell>
        </row>
        <row r="70">
          <cell r="A70">
            <v>653</v>
          </cell>
        </row>
        <row r="71">
          <cell r="A71">
            <v>749</v>
          </cell>
        </row>
        <row r="72">
          <cell r="A72">
            <v>750</v>
          </cell>
        </row>
        <row r="73">
          <cell r="A73">
            <v>751</v>
          </cell>
        </row>
        <row r="74">
          <cell r="A74">
            <v>756</v>
          </cell>
        </row>
        <row r="75">
          <cell r="A75">
            <v>757</v>
          </cell>
        </row>
        <row r="76">
          <cell r="A76">
            <v>758</v>
          </cell>
        </row>
        <row r="77">
          <cell r="A77">
            <v>759</v>
          </cell>
        </row>
        <row r="78">
          <cell r="A78">
            <v>760</v>
          </cell>
        </row>
        <row r="79">
          <cell r="A79">
            <v>761</v>
          </cell>
        </row>
        <row r="80">
          <cell r="A80">
            <v>766</v>
          </cell>
        </row>
        <row r="81">
          <cell r="A81">
            <v>799</v>
          </cell>
        </row>
        <row r="82">
          <cell r="A82">
            <v>5001</v>
          </cell>
        </row>
        <row r="83">
          <cell r="A83">
            <v>5002</v>
          </cell>
        </row>
        <row r="84">
          <cell r="A84">
            <v>5036</v>
          </cell>
        </row>
        <row r="85">
          <cell r="A85">
            <v>5038</v>
          </cell>
        </row>
        <row r="86">
          <cell r="A86">
            <v>5131</v>
          </cell>
        </row>
        <row r="87">
          <cell r="A87">
            <v>5134</v>
          </cell>
        </row>
        <row r="88">
          <cell r="A88">
            <v>5170</v>
          </cell>
        </row>
        <row r="89">
          <cell r="A89">
            <v>5207</v>
          </cell>
        </row>
        <row r="90">
          <cell r="A90">
            <v>5208</v>
          </cell>
        </row>
        <row r="91">
          <cell r="A91">
            <v>5281</v>
          </cell>
        </row>
        <row r="92">
          <cell r="A92">
            <v>5284</v>
          </cell>
        </row>
        <row r="93">
          <cell r="A93">
            <v>5285</v>
          </cell>
        </row>
        <row r="94">
          <cell r="A94">
            <v>5291</v>
          </cell>
        </row>
        <row r="95">
          <cell r="A95">
            <v>5294</v>
          </cell>
        </row>
        <row r="96">
          <cell r="A96">
            <v>5295</v>
          </cell>
        </row>
        <row r="97">
          <cell r="A97">
            <v>5280</v>
          </cell>
        </row>
        <row r="98">
          <cell r="A98">
            <v>5282</v>
          </cell>
        </row>
        <row r="99">
          <cell r="A99">
            <v>5283</v>
          </cell>
        </row>
        <row r="100">
          <cell r="A100">
            <v>5286</v>
          </cell>
        </row>
        <row r="101">
          <cell r="A101">
            <v>5290</v>
          </cell>
        </row>
        <row r="102">
          <cell r="A102">
            <v>5292</v>
          </cell>
        </row>
        <row r="103">
          <cell r="A103">
            <v>5293</v>
          </cell>
        </row>
        <row r="104">
          <cell r="A104">
            <v>5296</v>
          </cell>
        </row>
      </sheetData>
      <sheetData sheetId="7" refreshError="1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</row>
        <row r="5">
          <cell r="A5" t="str">
            <v>4C</v>
          </cell>
          <cell r="B5">
            <v>67.835700000000003</v>
          </cell>
          <cell r="C5">
            <v>68.839399999999998</v>
          </cell>
          <cell r="D5">
            <v>75.357799999999997</v>
          </cell>
          <cell r="E5">
            <v>88.268799999999999</v>
          </cell>
          <cell r="F5">
            <v>86.992699999999999</v>
          </cell>
          <cell r="G5">
            <v>112.3818</v>
          </cell>
          <cell r="H5">
            <v>121.6169</v>
          </cell>
          <cell r="I5">
            <v>83.807299999999998</v>
          </cell>
          <cell r="J5">
            <v>58.967599999999997</v>
          </cell>
          <cell r="K5">
            <v>46.282299999999999</v>
          </cell>
          <cell r="L5">
            <v>36.25</v>
          </cell>
          <cell r="M5">
            <v>45.75</v>
          </cell>
        </row>
        <row r="6">
          <cell r="A6" t="str">
            <v>COB</v>
          </cell>
          <cell r="B6">
            <v>75.806799999999996</v>
          </cell>
          <cell r="C6">
            <v>71.462800000000001</v>
          </cell>
          <cell r="D6">
            <v>74.412700000000001</v>
          </cell>
          <cell r="E6">
            <v>85.624200000000002</v>
          </cell>
          <cell r="F6">
            <v>75.394300000000001</v>
          </cell>
          <cell r="G6">
            <v>84.456400000000002</v>
          </cell>
          <cell r="H6">
            <v>109.4714</v>
          </cell>
          <cell r="I6">
            <v>81.491500000000002</v>
          </cell>
          <cell r="J6">
            <v>64.968000000000004</v>
          </cell>
          <cell r="K6">
            <v>57.050699999999999</v>
          </cell>
          <cell r="L6">
            <v>54.5</v>
          </cell>
          <cell r="M6">
            <v>61</v>
          </cell>
        </row>
        <row r="7">
          <cell r="A7" t="str">
            <v>MIDC</v>
          </cell>
          <cell r="B7">
            <v>72.270700000000005</v>
          </cell>
          <cell r="C7">
            <v>67.668700000000001</v>
          </cell>
          <cell r="D7">
            <v>69.326499999999996</v>
          </cell>
          <cell r="E7">
            <v>80.633200000000002</v>
          </cell>
          <cell r="F7">
            <v>56.176000000000002</v>
          </cell>
          <cell r="G7">
            <v>51.490499999999997</v>
          </cell>
          <cell r="H7">
            <v>90.239199999999997</v>
          </cell>
          <cell r="I7">
            <v>74.576700000000002</v>
          </cell>
          <cell r="J7">
            <v>58.565300000000001</v>
          </cell>
          <cell r="K7">
            <v>52.4925</v>
          </cell>
          <cell r="L7">
            <v>51</v>
          </cell>
          <cell r="M7">
            <v>59</v>
          </cell>
        </row>
        <row r="8">
          <cell r="A8" t="str">
            <v>PV</v>
          </cell>
          <cell r="B8">
            <v>67.897300000000001</v>
          </cell>
          <cell r="C8">
            <v>69.671300000000002</v>
          </cell>
          <cell r="D8">
            <v>74.832700000000003</v>
          </cell>
          <cell r="E8">
            <v>88.0411</v>
          </cell>
          <cell r="F8">
            <v>87.463800000000006</v>
          </cell>
          <cell r="G8">
            <v>112.3211</v>
          </cell>
          <cell r="H8">
            <v>121.35850000000001</v>
          </cell>
          <cell r="I8">
            <v>84.239599999999996</v>
          </cell>
          <cell r="J8">
            <v>60.4651</v>
          </cell>
          <cell r="K8">
            <v>46.2898</v>
          </cell>
          <cell r="L8">
            <v>35.75</v>
          </cell>
          <cell r="M8">
            <v>45.25</v>
          </cell>
        </row>
        <row r="9">
          <cell r="A9" t="str">
            <v>SP15</v>
          </cell>
          <cell r="B9">
            <v>76.219700000000003</v>
          </cell>
          <cell r="C9">
            <v>74.859099999999998</v>
          </cell>
          <cell r="D9">
            <v>80.726500000000001</v>
          </cell>
          <cell r="E9">
            <v>93.811000000000007</v>
          </cell>
          <cell r="F9">
            <v>92.636200000000002</v>
          </cell>
          <cell r="G9">
            <v>110.0947</v>
          </cell>
          <cell r="H9">
            <v>120.7467</v>
          </cell>
          <cell r="I9">
            <v>85.9328</v>
          </cell>
          <cell r="J9">
            <v>67.713099999999997</v>
          </cell>
          <cell r="K9">
            <v>54.863799999999998</v>
          </cell>
          <cell r="L9">
            <v>46.5</v>
          </cell>
          <cell r="M9">
            <v>57</v>
          </cell>
        </row>
        <row r="10">
          <cell r="A10" t="str">
            <v>SYS</v>
          </cell>
          <cell r="B10">
            <v>70.053200000000004</v>
          </cell>
          <cell r="C10">
            <v>68.254000000000005</v>
          </cell>
          <cell r="D10">
            <v>72.342200000000005</v>
          </cell>
          <cell r="E10">
            <v>84.450999999999993</v>
          </cell>
          <cell r="F10">
            <v>71.584299999999999</v>
          </cell>
          <cell r="G10">
            <v>81.936199999999999</v>
          </cell>
          <cell r="H10">
            <v>105.9281</v>
          </cell>
          <cell r="I10">
            <v>79.191999999999993</v>
          </cell>
          <cell r="J10">
            <v>58.766500000000001</v>
          </cell>
          <cell r="K10">
            <v>49.3874</v>
          </cell>
          <cell r="L10">
            <v>43.625</v>
          </cell>
          <cell r="M10">
            <v>52.375</v>
          </cell>
        </row>
        <row r="11">
          <cell r="A11" t="str">
            <v>WY</v>
          </cell>
          <cell r="C11">
            <v>64.918000000000006</v>
          </cell>
          <cell r="D11">
            <v>67.788499999999999</v>
          </cell>
          <cell r="E11">
            <v>79.804699999999997</v>
          </cell>
          <cell r="F11">
            <v>56.089300000000001</v>
          </cell>
          <cell r="G11">
            <v>51.490499999999997</v>
          </cell>
          <cell r="H11">
            <v>89.828400000000002</v>
          </cell>
          <cell r="I11">
            <v>73.388800000000003</v>
          </cell>
          <cell r="J11">
            <v>55.391599999999997</v>
          </cell>
          <cell r="K11">
            <v>45.685600000000001</v>
          </cell>
          <cell r="L11">
            <v>36.25</v>
          </cell>
          <cell r="M11">
            <v>45.75</v>
          </cell>
        </row>
        <row r="12">
          <cell r="A12" t="str">
            <v>Illiquid Market</v>
          </cell>
          <cell r="C12">
            <v>61.203099999999999</v>
          </cell>
          <cell r="D12">
            <v>68.784999999999997</v>
          </cell>
          <cell r="E12">
            <v>80.268799999999999</v>
          </cell>
          <cell r="F12">
            <v>78.992699999999999</v>
          </cell>
          <cell r="G12">
            <v>104.3818</v>
          </cell>
          <cell r="H12">
            <v>113.6169</v>
          </cell>
          <cell r="I12">
            <v>75.807299999999998</v>
          </cell>
          <cell r="J12">
            <v>50.967599999999997</v>
          </cell>
          <cell r="K12">
            <v>38.282299999999999</v>
          </cell>
          <cell r="L12">
            <v>28.25</v>
          </cell>
          <cell r="M12">
            <v>37.75</v>
          </cell>
        </row>
        <row r="13">
          <cell r="A13" t="str">
            <v>Chehalis</v>
          </cell>
          <cell r="D13">
            <v>73.856200000000001</v>
          </cell>
          <cell r="E13">
            <v>82.842500000000001</v>
          </cell>
          <cell r="F13">
            <v>56.176000000000002</v>
          </cell>
          <cell r="G13">
            <v>51.490499999999997</v>
          </cell>
          <cell r="H13">
            <v>90.239199999999997</v>
          </cell>
          <cell r="I13">
            <v>74.576700000000002</v>
          </cell>
          <cell r="J13">
            <v>58.565300000000001</v>
          </cell>
          <cell r="K13">
            <v>52.4925</v>
          </cell>
          <cell r="L13">
            <v>51</v>
          </cell>
          <cell r="M13">
            <v>59</v>
          </cell>
        </row>
        <row r="14">
          <cell r="A14" t="str">
            <v>NP15</v>
          </cell>
          <cell r="G14">
            <v>119.1504</v>
          </cell>
          <cell r="H14">
            <v>115.6674</v>
          </cell>
          <cell r="I14">
            <v>86.114800000000002</v>
          </cell>
          <cell r="J14">
            <v>67.774799999999999</v>
          </cell>
          <cell r="K14">
            <v>56.642099999999999</v>
          </cell>
          <cell r="L14">
            <v>49.5</v>
          </cell>
          <cell r="M14">
            <v>58.25</v>
          </cell>
        </row>
      </sheetData>
      <sheetData sheetId="8" refreshError="1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</row>
        <row r="5">
          <cell r="A5" t="str">
            <v>4C</v>
          </cell>
          <cell r="B5">
            <v>53.997599999999998</v>
          </cell>
          <cell r="C5">
            <v>55.142699999999998</v>
          </cell>
          <cell r="D5">
            <v>59.083100000000002</v>
          </cell>
          <cell r="E5">
            <v>65.310699999999997</v>
          </cell>
          <cell r="F5">
            <v>54.730699999999999</v>
          </cell>
          <cell r="G5">
            <v>60.567599999999999</v>
          </cell>
          <cell r="H5">
            <v>76.671700000000001</v>
          </cell>
          <cell r="I5">
            <v>54.69</v>
          </cell>
          <cell r="J5">
            <v>42.606099999999998</v>
          </cell>
          <cell r="K5">
            <v>32.158000000000001</v>
          </cell>
          <cell r="L5">
            <v>27.25</v>
          </cell>
          <cell r="M5">
            <v>38</v>
          </cell>
        </row>
        <row r="6">
          <cell r="A6" t="str">
            <v>COB</v>
          </cell>
          <cell r="B6">
            <v>64.259100000000004</v>
          </cell>
          <cell r="C6">
            <v>62.270200000000003</v>
          </cell>
          <cell r="D6">
            <v>64.555700000000002</v>
          </cell>
          <cell r="E6">
            <v>72.158100000000005</v>
          </cell>
          <cell r="F6">
            <v>45.572600000000001</v>
          </cell>
          <cell r="G6">
            <v>40.944299999999998</v>
          </cell>
          <cell r="H6">
            <v>67.756100000000004</v>
          </cell>
          <cell r="I6">
            <v>61.256799999999998</v>
          </cell>
          <cell r="J6">
            <v>50.709400000000002</v>
          </cell>
          <cell r="K6">
            <v>44.603400000000001</v>
          </cell>
          <cell r="L6">
            <v>43.75</v>
          </cell>
          <cell r="M6">
            <v>53</v>
          </cell>
        </row>
        <row r="7">
          <cell r="A7" t="str">
            <v>MIDC</v>
          </cell>
          <cell r="B7">
            <v>62.8765</v>
          </cell>
          <cell r="C7">
            <v>60.852200000000003</v>
          </cell>
          <cell r="D7">
            <v>62.856400000000001</v>
          </cell>
          <cell r="E7">
            <v>70.130799999999994</v>
          </cell>
          <cell r="F7">
            <v>35.277900000000002</v>
          </cell>
          <cell r="G7">
            <v>12.785600000000001</v>
          </cell>
          <cell r="H7">
            <v>59.7074</v>
          </cell>
          <cell r="I7">
            <v>60.147199999999998</v>
          </cell>
          <cell r="J7">
            <v>49.682600000000001</v>
          </cell>
          <cell r="K7">
            <v>43.434399999999997</v>
          </cell>
          <cell r="L7">
            <v>42.75</v>
          </cell>
          <cell r="M7">
            <v>52</v>
          </cell>
        </row>
        <row r="8">
          <cell r="A8" t="str">
            <v>PV</v>
          </cell>
          <cell r="B8">
            <v>54.922400000000003</v>
          </cell>
          <cell r="C8">
            <v>55.558300000000003</v>
          </cell>
          <cell r="D8">
            <v>59.593400000000003</v>
          </cell>
          <cell r="E8">
            <v>65.089500000000001</v>
          </cell>
          <cell r="F8">
            <v>55.739699999999999</v>
          </cell>
          <cell r="G8">
            <v>63.412300000000002</v>
          </cell>
          <cell r="H8">
            <v>77.602599999999995</v>
          </cell>
          <cell r="I8">
            <v>54.2881</v>
          </cell>
          <cell r="J8">
            <v>42.297699999999999</v>
          </cell>
          <cell r="K8">
            <v>31.930599999999998</v>
          </cell>
          <cell r="L8">
            <v>28.25</v>
          </cell>
          <cell r="M8">
            <v>38.75</v>
          </cell>
        </row>
        <row r="9">
          <cell r="A9" t="str">
            <v>SP15</v>
          </cell>
          <cell r="B9">
            <v>60.091299999999997</v>
          </cell>
          <cell r="C9">
            <v>60.844000000000001</v>
          </cell>
          <cell r="D9">
            <v>63.350200000000001</v>
          </cell>
          <cell r="E9">
            <v>70.018500000000003</v>
          </cell>
          <cell r="F9">
            <v>60.951700000000002</v>
          </cell>
          <cell r="G9">
            <v>63.930199999999999</v>
          </cell>
          <cell r="H9">
            <v>81.971999999999994</v>
          </cell>
          <cell r="I9">
            <v>60.459499999999998</v>
          </cell>
          <cell r="J9">
            <v>48.440300000000001</v>
          </cell>
          <cell r="K9">
            <v>39.150100000000002</v>
          </cell>
          <cell r="L9">
            <v>34.5</v>
          </cell>
          <cell r="M9">
            <v>45.5</v>
          </cell>
        </row>
        <row r="10">
          <cell r="A10" t="str">
            <v>SYS</v>
          </cell>
          <cell r="B10">
            <v>58.437100000000001</v>
          </cell>
          <cell r="C10">
            <v>57.997399999999999</v>
          </cell>
          <cell r="D10">
            <v>60.969700000000003</v>
          </cell>
          <cell r="E10">
            <v>67.720799999999997</v>
          </cell>
          <cell r="F10">
            <v>45.004300000000001</v>
          </cell>
          <cell r="G10">
            <v>36.676600000000001</v>
          </cell>
          <cell r="H10">
            <v>68.189499999999995</v>
          </cell>
          <cell r="I10">
            <v>57.418599999999998</v>
          </cell>
          <cell r="J10">
            <v>46.144399999999997</v>
          </cell>
          <cell r="K10">
            <v>37.796199999999999</v>
          </cell>
          <cell r="L10">
            <v>35</v>
          </cell>
          <cell r="M10">
            <v>45</v>
          </cell>
        </row>
        <row r="11">
          <cell r="A11" t="str">
            <v>Illiquid Market</v>
          </cell>
          <cell r="C11">
            <v>47.113599999999998</v>
          </cell>
          <cell r="D11">
            <v>52.160299999999999</v>
          </cell>
          <cell r="E11">
            <v>57.310699999999997</v>
          </cell>
          <cell r="F11">
            <v>46.730699999999999</v>
          </cell>
          <cell r="G11">
            <v>52.567599999999999</v>
          </cell>
          <cell r="H11">
            <v>68.671700000000001</v>
          </cell>
          <cell r="I11">
            <v>46.69</v>
          </cell>
          <cell r="J11">
            <v>34.606099999999998</v>
          </cell>
          <cell r="K11">
            <v>24.158000000000001</v>
          </cell>
          <cell r="L11">
            <v>19.25</v>
          </cell>
          <cell r="M11">
            <v>30</v>
          </cell>
        </row>
        <row r="12">
          <cell r="A12" t="str">
            <v>WY</v>
          </cell>
          <cell r="C12">
            <v>54.453499999999998</v>
          </cell>
          <cell r="D12">
            <v>56.044899999999998</v>
          </cell>
          <cell r="E12">
            <v>64.404499999999999</v>
          </cell>
          <cell r="F12">
            <v>35.034700000000001</v>
          </cell>
          <cell r="G12">
            <v>12.785600000000001</v>
          </cell>
          <cell r="H12">
            <v>58.937600000000003</v>
          </cell>
          <cell r="I12">
            <v>54.414499999999997</v>
          </cell>
          <cell r="J12">
            <v>42.496600000000001</v>
          </cell>
          <cell r="K12">
            <v>32.158000000000001</v>
          </cell>
          <cell r="L12">
            <v>27.25</v>
          </cell>
          <cell r="M12">
            <v>38</v>
          </cell>
        </row>
        <row r="13">
          <cell r="A13" t="str">
            <v>Chehalis</v>
          </cell>
          <cell r="D13">
            <v>65.8155</v>
          </cell>
          <cell r="E13">
            <v>71.387100000000004</v>
          </cell>
          <cell r="F13">
            <v>35.277900000000002</v>
          </cell>
          <cell r="G13">
            <v>12.785600000000001</v>
          </cell>
          <cell r="H13">
            <v>59.7074</v>
          </cell>
          <cell r="I13">
            <v>60.147199999999998</v>
          </cell>
          <cell r="J13">
            <v>49.682600000000001</v>
          </cell>
          <cell r="K13">
            <v>43.434399999999997</v>
          </cell>
          <cell r="L13">
            <v>42.75</v>
          </cell>
          <cell r="M13">
            <v>52</v>
          </cell>
        </row>
        <row r="14">
          <cell r="A14" t="str">
            <v>NP15</v>
          </cell>
          <cell r="G14">
            <v>83.479600000000005</v>
          </cell>
          <cell r="H14">
            <v>84.898399999999995</v>
          </cell>
          <cell r="I14">
            <v>60.564300000000003</v>
          </cell>
          <cell r="J14">
            <v>48.685400000000001</v>
          </cell>
          <cell r="K14">
            <v>44.121099999999998</v>
          </cell>
          <cell r="L14">
            <v>39.5</v>
          </cell>
          <cell r="M14">
            <v>49</v>
          </cell>
        </row>
      </sheetData>
      <sheetData sheetId="9" refreshError="1">
        <row r="5">
          <cell r="A5" t="str">
            <v>Name</v>
          </cell>
          <cell r="B5">
            <v>39448</v>
          </cell>
          <cell r="C5">
            <v>39479</v>
          </cell>
          <cell r="D5">
            <v>39508</v>
          </cell>
          <cell r="E5">
            <v>39539</v>
          </cell>
          <cell r="F5">
            <v>39569</v>
          </cell>
          <cell r="G5">
            <v>39600</v>
          </cell>
          <cell r="H5">
            <v>39630</v>
          </cell>
          <cell r="I5">
            <v>39661</v>
          </cell>
          <cell r="J5">
            <v>39692</v>
          </cell>
          <cell r="K5">
            <v>39722</v>
          </cell>
          <cell r="L5">
            <v>39753</v>
          </cell>
          <cell r="M5">
            <v>39783</v>
          </cell>
          <cell r="N5" t="str">
            <v>Grand Total</v>
          </cell>
        </row>
        <row r="6">
          <cell r="A6" t="str">
            <v>Ancillary Services - NUCOR Reserves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APGI Rocky Reach</v>
          </cell>
          <cell r="B7">
            <v>35942</v>
          </cell>
          <cell r="C7">
            <v>34560</v>
          </cell>
          <cell r="D7">
            <v>35839</v>
          </cell>
          <cell r="E7">
            <v>32521</v>
          </cell>
          <cell r="F7">
            <v>27648</v>
          </cell>
          <cell r="G7">
            <v>29583</v>
          </cell>
          <cell r="H7">
            <v>35721</v>
          </cell>
          <cell r="I7">
            <v>34835</v>
          </cell>
          <cell r="J7">
            <v>34560</v>
          </cell>
          <cell r="K7">
            <v>37325</v>
          </cell>
          <cell r="L7">
            <v>33178</v>
          </cell>
          <cell r="M7">
            <v>35942</v>
          </cell>
          <cell r="N7">
            <v>407654</v>
          </cell>
        </row>
        <row r="8">
          <cell r="A8" t="str">
            <v>APS -&gt; Four Corners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 t="str">
            <v>APS -&gt; Palo Verde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APS -&gt; PP-GC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Bear</v>
          </cell>
          <cell r="B11">
            <v>16640</v>
          </cell>
          <cell r="C11">
            <v>16000</v>
          </cell>
          <cell r="D11">
            <v>16640</v>
          </cell>
          <cell r="E11">
            <v>16640</v>
          </cell>
          <cell r="F11">
            <v>16640</v>
          </cell>
          <cell r="G11">
            <v>16000</v>
          </cell>
          <cell r="H11">
            <v>16640</v>
          </cell>
          <cell r="I11">
            <v>16640</v>
          </cell>
          <cell r="J11">
            <v>16000</v>
          </cell>
          <cell r="K11">
            <v>17280</v>
          </cell>
          <cell r="L11">
            <v>15360</v>
          </cell>
          <cell r="M11">
            <v>16640</v>
          </cell>
          <cell r="N11">
            <v>197120</v>
          </cell>
        </row>
        <row r="12">
          <cell r="A12" t="str">
            <v>Bend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Big Fork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Blundell 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Blundell 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Blundell 3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BPA FPT -&gt; Walla Walla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BPA FPT -&gt; West Main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BPA FPT -&gt; Yakima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>Carbon 1</v>
          </cell>
          <cell r="B20">
            <v>0</v>
          </cell>
          <cell r="C20">
            <v>195</v>
          </cell>
          <cell r="D20">
            <v>425</v>
          </cell>
          <cell r="E20">
            <v>0</v>
          </cell>
          <cell r="F20">
            <v>17</v>
          </cell>
          <cell r="G20">
            <v>8</v>
          </cell>
          <cell r="H20">
            <v>414</v>
          </cell>
          <cell r="I20">
            <v>134</v>
          </cell>
          <cell r="J20">
            <v>272</v>
          </cell>
          <cell r="K20">
            <v>68</v>
          </cell>
          <cell r="L20">
            <v>63</v>
          </cell>
          <cell r="M20">
            <v>0</v>
          </cell>
          <cell r="N20">
            <v>1596</v>
          </cell>
        </row>
        <row r="21">
          <cell r="A21" t="str">
            <v>Carbon 2</v>
          </cell>
          <cell r="B21">
            <v>0</v>
          </cell>
          <cell r="C21">
            <v>123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370</v>
          </cell>
          <cell r="I21">
            <v>72</v>
          </cell>
          <cell r="J21">
            <v>101</v>
          </cell>
          <cell r="K21">
            <v>13</v>
          </cell>
          <cell r="L21">
            <v>0</v>
          </cell>
          <cell r="M21">
            <v>0</v>
          </cell>
          <cell r="N21">
            <v>679</v>
          </cell>
        </row>
        <row r="22">
          <cell r="A22" t="str">
            <v>Chelan - Rocky Reach</v>
          </cell>
          <cell r="B22">
            <v>10964</v>
          </cell>
          <cell r="C22">
            <v>13087</v>
          </cell>
          <cell r="D22">
            <v>15617</v>
          </cell>
          <cell r="E22">
            <v>14462</v>
          </cell>
          <cell r="F22">
            <v>7827</v>
          </cell>
          <cell r="G22">
            <v>5309</v>
          </cell>
          <cell r="H22">
            <v>6081</v>
          </cell>
          <cell r="I22">
            <v>14167</v>
          </cell>
          <cell r="J22">
            <v>17381</v>
          </cell>
          <cell r="K22">
            <v>18583</v>
          </cell>
          <cell r="L22">
            <v>13641</v>
          </cell>
          <cell r="M22">
            <v>13243</v>
          </cell>
          <cell r="N22">
            <v>150362</v>
          </cell>
        </row>
        <row r="23">
          <cell r="A23" t="str">
            <v>Cholla -&gt; APS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Cholla -&gt; Four Corners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Cholla 4</v>
          </cell>
          <cell r="B25">
            <v>9</v>
          </cell>
          <cell r="C25">
            <v>701</v>
          </cell>
          <cell r="D25">
            <v>1367</v>
          </cell>
          <cell r="E25">
            <v>0</v>
          </cell>
          <cell r="F25">
            <v>326</v>
          </cell>
          <cell r="G25">
            <v>329</v>
          </cell>
          <cell r="H25">
            <v>1223</v>
          </cell>
          <cell r="I25">
            <v>616</v>
          </cell>
          <cell r="J25">
            <v>835</v>
          </cell>
          <cell r="K25">
            <v>460</v>
          </cell>
          <cell r="L25">
            <v>2443</v>
          </cell>
          <cell r="M25">
            <v>0</v>
          </cell>
          <cell r="N25">
            <v>8309</v>
          </cell>
        </row>
        <row r="26">
          <cell r="A26" t="str">
            <v>Clearwater 1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Clearwater 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COB -&gt; West Main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Colorado -&gt; Four Corners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Colorado -&gt; Mona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 t="str">
            <v>Colorado -&gt; Mona UAMPS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 t="str">
            <v>Colorado -&gt; Utah North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 t="str">
            <v>Colstrip -&gt; West Main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 t="str">
            <v>Colstrip 3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Colstrip 4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Condit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Copco 1</v>
          </cell>
          <cell r="B37">
            <v>5491</v>
          </cell>
          <cell r="C37">
            <v>5320</v>
          </cell>
          <cell r="D37">
            <v>4539</v>
          </cell>
          <cell r="E37">
            <v>2308</v>
          </cell>
          <cell r="F37">
            <v>4621</v>
          </cell>
          <cell r="G37">
            <v>4020</v>
          </cell>
          <cell r="H37">
            <v>6137</v>
          </cell>
          <cell r="I37">
            <v>6128</v>
          </cell>
          <cell r="J37">
            <v>6131</v>
          </cell>
          <cell r="K37">
            <v>4109</v>
          </cell>
          <cell r="L37">
            <v>4928</v>
          </cell>
          <cell r="M37">
            <v>5617</v>
          </cell>
          <cell r="N37">
            <v>59349</v>
          </cell>
        </row>
        <row r="38">
          <cell r="A38" t="str">
            <v>Copco 2</v>
          </cell>
          <cell r="B38">
            <v>4175</v>
          </cell>
          <cell r="C38">
            <v>6534</v>
          </cell>
          <cell r="D38">
            <v>5088</v>
          </cell>
          <cell r="E38">
            <v>2432</v>
          </cell>
          <cell r="F38">
            <v>5162</v>
          </cell>
          <cell r="G38">
            <v>4716</v>
          </cell>
          <cell r="H38">
            <v>7363</v>
          </cell>
          <cell r="I38">
            <v>7514</v>
          </cell>
          <cell r="J38">
            <v>7644</v>
          </cell>
          <cell r="K38">
            <v>4972</v>
          </cell>
          <cell r="L38">
            <v>6080</v>
          </cell>
          <cell r="M38">
            <v>6909</v>
          </cell>
          <cell r="N38">
            <v>68589</v>
          </cell>
        </row>
        <row r="39">
          <cell r="A39" t="str">
            <v>Craig 1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Craig 2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 t="str">
            <v>Currant Creek CCCT 1A</v>
          </cell>
          <cell r="B41">
            <v>6311</v>
          </cell>
          <cell r="C41">
            <v>1851</v>
          </cell>
          <cell r="D41">
            <v>3602</v>
          </cell>
          <cell r="E41">
            <v>5965</v>
          </cell>
          <cell r="F41">
            <v>667</v>
          </cell>
          <cell r="G41">
            <v>590</v>
          </cell>
          <cell r="H41">
            <v>927</v>
          </cell>
          <cell r="I41">
            <v>609</v>
          </cell>
          <cell r="J41">
            <v>524</v>
          </cell>
          <cell r="K41">
            <v>487</v>
          </cell>
          <cell r="L41">
            <v>0</v>
          </cell>
          <cell r="M41">
            <v>0</v>
          </cell>
          <cell r="N41">
            <v>21533</v>
          </cell>
        </row>
        <row r="42">
          <cell r="A42" t="str">
            <v>Currant Creek CCCT 1A Duct Firing</v>
          </cell>
          <cell r="B42">
            <v>4147</v>
          </cell>
          <cell r="C42">
            <v>474</v>
          </cell>
          <cell r="D42">
            <v>711</v>
          </cell>
          <cell r="E42">
            <v>2281</v>
          </cell>
          <cell r="F42">
            <v>8299</v>
          </cell>
          <cell r="G42">
            <v>10005</v>
          </cell>
          <cell r="H42">
            <v>10892</v>
          </cell>
          <cell r="I42">
            <v>12453</v>
          </cell>
          <cell r="J42">
            <v>10066</v>
          </cell>
          <cell r="K42">
            <v>10800</v>
          </cell>
          <cell r="L42">
            <v>11375</v>
          </cell>
          <cell r="M42">
            <v>9242</v>
          </cell>
          <cell r="N42">
            <v>90745</v>
          </cell>
        </row>
        <row r="43">
          <cell r="A43" t="str">
            <v>Currant Creek CCCT 1B</v>
          </cell>
          <cell r="B43">
            <v>6115</v>
          </cell>
          <cell r="C43">
            <v>635</v>
          </cell>
          <cell r="D43">
            <v>2149</v>
          </cell>
          <cell r="E43">
            <v>5305</v>
          </cell>
          <cell r="F43">
            <v>322</v>
          </cell>
          <cell r="G43">
            <v>225</v>
          </cell>
          <cell r="H43">
            <v>754</v>
          </cell>
          <cell r="I43">
            <v>488</v>
          </cell>
          <cell r="J43">
            <v>405</v>
          </cell>
          <cell r="K43">
            <v>48</v>
          </cell>
          <cell r="L43">
            <v>0</v>
          </cell>
          <cell r="M43">
            <v>0</v>
          </cell>
          <cell r="N43">
            <v>16446</v>
          </cell>
        </row>
        <row r="44">
          <cell r="A44" t="str">
            <v>Currant Creek CCCT 1B Duct Firing</v>
          </cell>
          <cell r="B44">
            <v>4147</v>
          </cell>
          <cell r="C44">
            <v>474</v>
          </cell>
          <cell r="D44">
            <v>711</v>
          </cell>
          <cell r="E44">
            <v>2281</v>
          </cell>
          <cell r="F44">
            <v>8299</v>
          </cell>
          <cell r="G44">
            <v>10005</v>
          </cell>
          <cell r="H44">
            <v>10892</v>
          </cell>
          <cell r="I44">
            <v>12453</v>
          </cell>
          <cell r="J44">
            <v>10035</v>
          </cell>
          <cell r="K44">
            <v>3977</v>
          </cell>
          <cell r="L44">
            <v>8531</v>
          </cell>
          <cell r="M44">
            <v>9242</v>
          </cell>
          <cell r="N44">
            <v>81047</v>
          </cell>
        </row>
        <row r="45">
          <cell r="A45" t="str">
            <v>Dave Johnston 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 t="str">
            <v>Dave Johnston 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 t="str">
            <v>Dave Johnston 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 t="str">
            <v>Dave Johnston 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 t="str">
            <v>Douglas - Wells</v>
          </cell>
          <cell r="B49">
            <v>9441</v>
          </cell>
          <cell r="C49">
            <v>12023</v>
          </cell>
          <cell r="D49">
            <v>17062</v>
          </cell>
          <cell r="E49">
            <v>17057</v>
          </cell>
          <cell r="F49">
            <v>12459</v>
          </cell>
          <cell r="G49">
            <v>10524</v>
          </cell>
          <cell r="H49">
            <v>11497</v>
          </cell>
          <cell r="I49">
            <v>17770</v>
          </cell>
          <cell r="J49">
            <v>18481</v>
          </cell>
          <cell r="K49">
            <v>14543</v>
          </cell>
          <cell r="L49">
            <v>11259</v>
          </cell>
          <cell r="M49">
            <v>11074</v>
          </cell>
          <cell r="N49">
            <v>163190</v>
          </cell>
        </row>
        <row r="50">
          <cell r="A50" t="str">
            <v>Eagle Point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 t="str">
            <v>East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 t="str">
            <v>East Side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 t="str">
            <v>Fall Creek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 t="str">
            <v>Fish Creek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 t="str">
            <v>Four Corners -&gt; Cholla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 t="str">
            <v>Four Corners -&gt; Utah South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 t="str">
            <v>Gadsby 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1020</v>
          </cell>
          <cell r="H57">
            <v>5060</v>
          </cell>
          <cell r="I57">
            <v>6260</v>
          </cell>
          <cell r="J57">
            <v>6140</v>
          </cell>
          <cell r="K57">
            <v>3540</v>
          </cell>
          <cell r="L57">
            <v>0</v>
          </cell>
          <cell r="M57">
            <v>0</v>
          </cell>
          <cell r="N57">
            <v>22020</v>
          </cell>
        </row>
        <row r="58">
          <cell r="A58" t="str">
            <v>Gadsby 2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3275</v>
          </cell>
          <cell r="H58">
            <v>7825</v>
          </cell>
          <cell r="I58">
            <v>9000</v>
          </cell>
          <cell r="J58">
            <v>9022</v>
          </cell>
          <cell r="K58">
            <v>8697</v>
          </cell>
          <cell r="L58">
            <v>7600</v>
          </cell>
          <cell r="M58">
            <v>0</v>
          </cell>
          <cell r="N58">
            <v>45419</v>
          </cell>
        </row>
        <row r="59">
          <cell r="A59" t="str">
            <v>Gadsby 3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5610</v>
          </cell>
          <cell r="H59">
            <v>9810</v>
          </cell>
          <cell r="I59">
            <v>11040</v>
          </cell>
          <cell r="J59">
            <v>11400</v>
          </cell>
          <cell r="K59">
            <v>10800</v>
          </cell>
          <cell r="L59">
            <v>11220</v>
          </cell>
          <cell r="M59">
            <v>0</v>
          </cell>
          <cell r="N59">
            <v>59880</v>
          </cell>
        </row>
        <row r="60">
          <cell r="A60" t="str">
            <v>Gadsby 4</v>
          </cell>
          <cell r="B60">
            <v>8072</v>
          </cell>
          <cell r="C60">
            <v>5590</v>
          </cell>
          <cell r="D60">
            <v>5765</v>
          </cell>
          <cell r="E60">
            <v>6099</v>
          </cell>
          <cell r="F60">
            <v>9005</v>
          </cell>
          <cell r="G60">
            <v>8586</v>
          </cell>
          <cell r="H60">
            <v>7263</v>
          </cell>
          <cell r="I60">
            <v>6561</v>
          </cell>
          <cell r="J60">
            <v>5607</v>
          </cell>
          <cell r="K60">
            <v>7400</v>
          </cell>
          <cell r="L60">
            <v>9297</v>
          </cell>
          <cell r="M60">
            <v>9775</v>
          </cell>
          <cell r="N60">
            <v>89020</v>
          </cell>
        </row>
        <row r="61">
          <cell r="A61" t="str">
            <v>Gadsby 5</v>
          </cell>
          <cell r="B61">
            <v>6056</v>
          </cell>
          <cell r="C61">
            <v>2453</v>
          </cell>
          <cell r="D61">
            <v>5095</v>
          </cell>
          <cell r="E61">
            <v>5421</v>
          </cell>
          <cell r="F61">
            <v>9556</v>
          </cell>
          <cell r="G61">
            <v>7106</v>
          </cell>
          <cell r="H61">
            <v>5525</v>
          </cell>
          <cell r="I61">
            <v>5466</v>
          </cell>
          <cell r="J61">
            <v>4204</v>
          </cell>
          <cell r="K61">
            <v>5132</v>
          </cell>
          <cell r="L61">
            <v>5852</v>
          </cell>
          <cell r="M61">
            <v>9873</v>
          </cell>
          <cell r="N61">
            <v>71739</v>
          </cell>
        </row>
        <row r="62">
          <cell r="A62" t="str">
            <v>Gadsby 6</v>
          </cell>
          <cell r="B62">
            <v>5757</v>
          </cell>
          <cell r="C62">
            <v>2021</v>
          </cell>
          <cell r="D62">
            <v>4346</v>
          </cell>
          <cell r="E62">
            <v>4608</v>
          </cell>
          <cell r="F62">
            <v>4480</v>
          </cell>
          <cell r="G62">
            <v>5908</v>
          </cell>
          <cell r="H62">
            <v>4976</v>
          </cell>
          <cell r="I62">
            <v>4734</v>
          </cell>
          <cell r="J62">
            <v>3770</v>
          </cell>
          <cell r="K62">
            <v>3827</v>
          </cell>
          <cell r="L62">
            <v>3347</v>
          </cell>
          <cell r="M62">
            <v>10114</v>
          </cell>
          <cell r="N62">
            <v>57888</v>
          </cell>
        </row>
        <row r="63">
          <cell r="A63" t="str">
            <v>Gas Peakers Non-Spin Credit East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A64" t="str">
            <v>Goshen -&gt; Path C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 t="str">
            <v>Grant - Priest Rapids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 t="str">
            <v>Grant - Wanapum</v>
          </cell>
          <cell r="B66">
            <v>19176</v>
          </cell>
          <cell r="C66">
            <v>19748</v>
          </cell>
          <cell r="D66">
            <v>20761</v>
          </cell>
          <cell r="E66">
            <v>20607</v>
          </cell>
          <cell r="F66">
            <v>15907</v>
          </cell>
          <cell r="G66">
            <v>11145</v>
          </cell>
          <cell r="H66">
            <v>14683</v>
          </cell>
          <cell r="I66">
            <v>20710</v>
          </cell>
          <cell r="J66">
            <v>20000</v>
          </cell>
          <cell r="K66">
            <v>21600</v>
          </cell>
          <cell r="L66">
            <v>19042</v>
          </cell>
          <cell r="M66">
            <v>20444</v>
          </cell>
          <cell r="N66">
            <v>223823</v>
          </cell>
        </row>
        <row r="67">
          <cell r="A67" t="str">
            <v>Grant Priest Rapids Development</v>
          </cell>
          <cell r="B67">
            <v>2799</v>
          </cell>
          <cell r="C67">
            <v>5723</v>
          </cell>
          <cell r="D67">
            <v>7070</v>
          </cell>
          <cell r="E67">
            <v>6602</v>
          </cell>
          <cell r="F67">
            <v>1392</v>
          </cell>
          <cell r="G67">
            <v>2703</v>
          </cell>
          <cell r="H67">
            <v>5251</v>
          </cell>
          <cell r="I67">
            <v>6907</v>
          </cell>
          <cell r="J67">
            <v>6622</v>
          </cell>
          <cell r="K67">
            <v>7437</v>
          </cell>
          <cell r="L67">
            <v>6476</v>
          </cell>
          <cell r="M67">
            <v>6392</v>
          </cell>
          <cell r="N67">
            <v>65374</v>
          </cell>
        </row>
        <row r="68">
          <cell r="A68" t="str">
            <v>Grant Wanapum Development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 t="str">
            <v>Hayden 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 t="str">
            <v>Hayden 2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 t="str">
            <v>Hermiston 1 Owned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Hermiston 2 Owned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 t="str">
            <v>Hunter 1</v>
          </cell>
          <cell r="B73">
            <v>0</v>
          </cell>
          <cell r="C73">
            <v>0</v>
          </cell>
          <cell r="D73">
            <v>119</v>
          </cell>
          <cell r="E73">
            <v>0</v>
          </cell>
          <cell r="F73">
            <v>0</v>
          </cell>
          <cell r="G73">
            <v>0</v>
          </cell>
          <cell r="H73">
            <v>95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214</v>
          </cell>
        </row>
        <row r="74">
          <cell r="A74" t="str">
            <v>Hunter 2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A75" t="str">
            <v>Hunter 3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29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29</v>
          </cell>
        </row>
        <row r="76">
          <cell r="A76" t="str">
            <v>Huntington 1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 t="str">
            <v>Huntington 2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A78" t="str">
            <v>Idaho -&gt; Goshen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 t="str">
            <v>Idaho -&gt; Path C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 t="str">
            <v>Idaho -&gt; Path C STF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 t="str">
            <v>Idaho -&gt; Walla Walla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 t="str">
            <v>Idaho -&gt; West Main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 t="str">
            <v>Iron Gate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 t="str">
            <v>JCBoyle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Jim Bridger -&gt; Idaho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 t="str">
            <v>Jim Bridger -&gt; Path C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 t="str">
            <v>Jim Bridger -&gt; Wyoming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 t="str">
            <v>Jim Bridger 1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 t="str">
            <v>Jim Bridger 2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 t="str">
            <v>Jim Bridger 3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 t="str">
            <v>Jim Bridger 4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 t="str">
            <v>Lake Side</v>
          </cell>
          <cell r="B92">
            <v>24345</v>
          </cell>
          <cell r="C92">
            <v>44360</v>
          </cell>
          <cell r="D92">
            <v>33653</v>
          </cell>
          <cell r="E92">
            <v>16559</v>
          </cell>
          <cell r="F92">
            <v>15262</v>
          </cell>
          <cell r="G92">
            <v>12932</v>
          </cell>
          <cell r="H92">
            <v>6086</v>
          </cell>
          <cell r="I92">
            <v>2194</v>
          </cell>
          <cell r="J92">
            <v>1067</v>
          </cell>
          <cell r="K92">
            <v>6421</v>
          </cell>
          <cell r="L92">
            <v>0</v>
          </cell>
          <cell r="M92">
            <v>22698</v>
          </cell>
          <cell r="N92">
            <v>185577</v>
          </cell>
        </row>
        <row r="93">
          <cell r="A93" t="str">
            <v>Lake Side Augmentation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 t="str">
            <v>Lake Side Duct Firing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 t="str">
            <v>Lemolo 1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 t="str">
            <v>Lemolo 2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 t="str">
            <v>Little Mountain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 t="str">
            <v>Merwin</v>
          </cell>
          <cell r="B98">
            <v>2912</v>
          </cell>
          <cell r="C98">
            <v>400</v>
          </cell>
          <cell r="D98">
            <v>416</v>
          </cell>
          <cell r="E98">
            <v>416</v>
          </cell>
          <cell r="F98">
            <v>416</v>
          </cell>
          <cell r="G98">
            <v>400</v>
          </cell>
          <cell r="H98">
            <v>416</v>
          </cell>
          <cell r="I98">
            <v>416</v>
          </cell>
          <cell r="J98">
            <v>2800</v>
          </cell>
          <cell r="K98">
            <v>3024</v>
          </cell>
          <cell r="L98">
            <v>2688</v>
          </cell>
          <cell r="M98">
            <v>2912</v>
          </cell>
          <cell r="N98">
            <v>17216</v>
          </cell>
        </row>
      </sheetData>
      <sheetData sheetId="10" refreshError="1">
        <row r="5">
          <cell r="A5" t="str">
            <v>Name</v>
          </cell>
          <cell r="B5">
            <v>39448</v>
          </cell>
          <cell r="C5">
            <v>39479</v>
          </cell>
          <cell r="D5">
            <v>39508</v>
          </cell>
          <cell r="E5">
            <v>39539</v>
          </cell>
          <cell r="F5">
            <v>39569</v>
          </cell>
          <cell r="G5">
            <v>39600</v>
          </cell>
          <cell r="H5">
            <v>39630</v>
          </cell>
          <cell r="I5">
            <v>39661</v>
          </cell>
          <cell r="J5">
            <v>39692</v>
          </cell>
          <cell r="K5">
            <v>39722</v>
          </cell>
          <cell r="L5">
            <v>39753</v>
          </cell>
          <cell r="M5">
            <v>39783</v>
          </cell>
          <cell r="N5" t="str">
            <v>Grand Total</v>
          </cell>
        </row>
        <row r="6">
          <cell r="A6" t="str">
            <v>Ancillary Services - NUCOR Reserves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APGI Rocky Reach</v>
          </cell>
          <cell r="B7">
            <v>28339</v>
          </cell>
          <cell r="C7">
            <v>25574</v>
          </cell>
          <cell r="D7">
            <v>28287</v>
          </cell>
          <cell r="E7">
            <v>23933</v>
          </cell>
          <cell r="F7">
            <v>21807</v>
          </cell>
          <cell r="G7">
            <v>23604</v>
          </cell>
          <cell r="H7">
            <v>28228</v>
          </cell>
          <cell r="I7">
            <v>27453</v>
          </cell>
          <cell r="J7">
            <v>27648</v>
          </cell>
          <cell r="K7">
            <v>26957</v>
          </cell>
          <cell r="L7">
            <v>29030</v>
          </cell>
          <cell r="M7">
            <v>28339</v>
          </cell>
          <cell r="N7">
            <v>319199</v>
          </cell>
        </row>
        <row r="8">
          <cell r="A8" t="str">
            <v>APS -&gt; Four Corners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 t="str">
            <v>APS -&gt; Palo Verde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APS -&gt; PP-GC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Bear</v>
          </cell>
          <cell r="B11">
            <v>13120</v>
          </cell>
          <cell r="C11">
            <v>11840</v>
          </cell>
          <cell r="D11">
            <v>13120</v>
          </cell>
          <cell r="E11">
            <v>12160</v>
          </cell>
          <cell r="F11">
            <v>13120</v>
          </cell>
          <cell r="G11">
            <v>12800</v>
          </cell>
          <cell r="H11">
            <v>13120</v>
          </cell>
          <cell r="I11">
            <v>13120</v>
          </cell>
          <cell r="J11">
            <v>12800</v>
          </cell>
          <cell r="K11">
            <v>12480</v>
          </cell>
          <cell r="L11">
            <v>13440</v>
          </cell>
          <cell r="M11">
            <v>13120</v>
          </cell>
          <cell r="N11">
            <v>154240</v>
          </cell>
        </row>
        <row r="12">
          <cell r="A12" t="str">
            <v>Bend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Big Fork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Blundell 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Blundell 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Blundell 3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BPA FPT -&gt; Walla Walla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BPA FPT -&gt; West Main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BPA FPT -&gt; Yakima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>Carbon 1</v>
          </cell>
          <cell r="B20">
            <v>270</v>
          </cell>
          <cell r="C20">
            <v>3275</v>
          </cell>
          <cell r="D20">
            <v>4278</v>
          </cell>
          <cell r="E20">
            <v>3581</v>
          </cell>
          <cell r="F20">
            <v>5320</v>
          </cell>
          <cell r="G20">
            <v>4647</v>
          </cell>
          <cell r="H20">
            <v>1402</v>
          </cell>
          <cell r="I20">
            <v>1345</v>
          </cell>
          <cell r="J20">
            <v>1480</v>
          </cell>
          <cell r="K20">
            <v>1608</v>
          </cell>
          <cell r="L20">
            <v>5592</v>
          </cell>
          <cell r="M20">
            <v>0</v>
          </cell>
          <cell r="N20">
            <v>32798</v>
          </cell>
        </row>
        <row r="21">
          <cell r="A21" t="str">
            <v>Carbon 2</v>
          </cell>
          <cell r="B21">
            <v>333</v>
          </cell>
          <cell r="C21">
            <v>3001</v>
          </cell>
          <cell r="D21">
            <v>0</v>
          </cell>
          <cell r="E21">
            <v>256</v>
          </cell>
          <cell r="F21">
            <v>6696</v>
          </cell>
          <cell r="G21">
            <v>5594</v>
          </cell>
          <cell r="H21">
            <v>948</v>
          </cell>
          <cell r="I21">
            <v>556</v>
          </cell>
          <cell r="J21">
            <v>1109</v>
          </cell>
          <cell r="K21">
            <v>663</v>
          </cell>
          <cell r="L21">
            <v>0</v>
          </cell>
          <cell r="M21">
            <v>0</v>
          </cell>
          <cell r="N21">
            <v>19156</v>
          </cell>
        </row>
        <row r="22">
          <cell r="A22" t="str">
            <v>Chelan - Rocky Reach</v>
          </cell>
          <cell r="B22">
            <v>8989</v>
          </cell>
          <cell r="C22">
            <v>10420</v>
          </cell>
          <cell r="D22">
            <v>13928</v>
          </cell>
          <cell r="E22">
            <v>12145</v>
          </cell>
          <cell r="F22">
            <v>6636</v>
          </cell>
          <cell r="G22">
            <v>4473</v>
          </cell>
          <cell r="H22">
            <v>4907</v>
          </cell>
          <cell r="I22">
            <v>12200</v>
          </cell>
          <cell r="J22">
            <v>15697</v>
          </cell>
          <cell r="K22">
            <v>15222</v>
          </cell>
          <cell r="L22">
            <v>13376</v>
          </cell>
          <cell r="M22">
            <v>11387</v>
          </cell>
          <cell r="N22">
            <v>129380</v>
          </cell>
        </row>
        <row r="23">
          <cell r="A23" t="str">
            <v>Cholla -&gt; APS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Cholla -&gt; Four Corners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Cholla 4</v>
          </cell>
          <cell r="B25">
            <v>1684</v>
          </cell>
          <cell r="C25">
            <v>7649</v>
          </cell>
          <cell r="D25">
            <v>7906</v>
          </cell>
          <cell r="E25">
            <v>0</v>
          </cell>
          <cell r="F25">
            <v>3123</v>
          </cell>
          <cell r="G25">
            <v>9014</v>
          </cell>
          <cell r="H25">
            <v>4185</v>
          </cell>
          <cell r="I25">
            <v>4422</v>
          </cell>
          <cell r="J25">
            <v>4303</v>
          </cell>
          <cell r="K25">
            <v>5812</v>
          </cell>
          <cell r="L25">
            <v>11763</v>
          </cell>
          <cell r="M25">
            <v>1023</v>
          </cell>
          <cell r="N25">
            <v>60884</v>
          </cell>
        </row>
        <row r="26">
          <cell r="A26" t="str">
            <v>Clearwater 1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Clearwater 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COB -&gt; West Main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Colorado -&gt; Four Corners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Colorado -&gt; Mona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 t="str">
            <v>Colorado -&gt; Mona UAMPS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 t="str">
            <v>Colorado -&gt; Utah North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 t="str">
            <v>Colstrip -&gt; West Main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 t="str">
            <v>Colstrip 3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Colstrip 4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Condit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Copco 1</v>
          </cell>
          <cell r="B37">
            <v>5741</v>
          </cell>
          <cell r="C37">
            <v>5191</v>
          </cell>
          <cell r="D37">
            <v>4799</v>
          </cell>
          <cell r="E37">
            <v>2269</v>
          </cell>
          <cell r="F37">
            <v>4732</v>
          </cell>
          <cell r="G37">
            <v>4154</v>
          </cell>
          <cell r="H37">
            <v>6195</v>
          </cell>
          <cell r="I37">
            <v>6287</v>
          </cell>
          <cell r="J37">
            <v>6414</v>
          </cell>
          <cell r="K37">
            <v>3986</v>
          </cell>
          <cell r="L37">
            <v>5602</v>
          </cell>
          <cell r="M37">
            <v>5764</v>
          </cell>
          <cell r="N37">
            <v>61134</v>
          </cell>
        </row>
        <row r="38">
          <cell r="A38" t="str">
            <v>Copco 2</v>
          </cell>
          <cell r="B38">
            <v>4487</v>
          </cell>
          <cell r="C38">
            <v>6358</v>
          </cell>
          <cell r="D38">
            <v>5420</v>
          </cell>
          <cell r="E38">
            <v>2411</v>
          </cell>
          <cell r="F38">
            <v>5294</v>
          </cell>
          <cell r="G38">
            <v>4885</v>
          </cell>
          <cell r="H38">
            <v>7442</v>
          </cell>
          <cell r="I38">
            <v>7726</v>
          </cell>
          <cell r="J38">
            <v>7959</v>
          </cell>
          <cell r="K38">
            <v>4817</v>
          </cell>
          <cell r="L38">
            <v>6909</v>
          </cell>
          <cell r="M38">
            <v>7081</v>
          </cell>
          <cell r="N38">
            <v>70789</v>
          </cell>
        </row>
        <row r="39">
          <cell r="A39" t="str">
            <v>Craig 1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Craig 2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 t="str">
            <v>Currant Creek CCCT 1A</v>
          </cell>
          <cell r="B41">
            <v>2285</v>
          </cell>
          <cell r="C41">
            <v>994</v>
          </cell>
          <cell r="D41">
            <v>1074</v>
          </cell>
          <cell r="E41">
            <v>910</v>
          </cell>
          <cell r="F41">
            <v>553</v>
          </cell>
          <cell r="G41">
            <v>535</v>
          </cell>
          <cell r="H41">
            <v>2354</v>
          </cell>
          <cell r="I41">
            <v>2981</v>
          </cell>
          <cell r="J41">
            <v>1881</v>
          </cell>
          <cell r="K41">
            <v>991</v>
          </cell>
          <cell r="L41">
            <v>0</v>
          </cell>
          <cell r="M41">
            <v>1777</v>
          </cell>
          <cell r="N41">
            <v>16335</v>
          </cell>
        </row>
        <row r="42">
          <cell r="A42" t="str">
            <v>Currant Creek CCCT 1A Duct Firing</v>
          </cell>
          <cell r="B42">
            <v>444</v>
          </cell>
          <cell r="C42">
            <v>0</v>
          </cell>
          <cell r="D42">
            <v>444</v>
          </cell>
          <cell r="E42">
            <v>0</v>
          </cell>
          <cell r="F42">
            <v>186</v>
          </cell>
          <cell r="G42">
            <v>918</v>
          </cell>
          <cell r="H42">
            <v>4039</v>
          </cell>
          <cell r="I42">
            <v>4895</v>
          </cell>
          <cell r="J42">
            <v>2111</v>
          </cell>
          <cell r="K42">
            <v>1958</v>
          </cell>
          <cell r="L42">
            <v>4592</v>
          </cell>
          <cell r="M42">
            <v>741</v>
          </cell>
          <cell r="N42">
            <v>20328</v>
          </cell>
        </row>
        <row r="43">
          <cell r="A43" t="str">
            <v>Currant Creek CCCT 1B</v>
          </cell>
          <cell r="B43">
            <v>2636</v>
          </cell>
          <cell r="C43">
            <v>531</v>
          </cell>
          <cell r="D43">
            <v>739</v>
          </cell>
          <cell r="E43">
            <v>910</v>
          </cell>
          <cell r="F43">
            <v>535</v>
          </cell>
          <cell r="G43">
            <v>454</v>
          </cell>
          <cell r="H43">
            <v>2061</v>
          </cell>
          <cell r="I43">
            <v>2756</v>
          </cell>
          <cell r="J43">
            <v>1548</v>
          </cell>
          <cell r="K43">
            <v>499</v>
          </cell>
          <cell r="L43">
            <v>0</v>
          </cell>
          <cell r="M43">
            <v>1531</v>
          </cell>
          <cell r="N43">
            <v>14200</v>
          </cell>
        </row>
        <row r="44">
          <cell r="A44" t="str">
            <v>Currant Creek CCCT 1B Duct Firing</v>
          </cell>
          <cell r="B44">
            <v>444</v>
          </cell>
          <cell r="C44">
            <v>0</v>
          </cell>
          <cell r="D44">
            <v>444</v>
          </cell>
          <cell r="E44">
            <v>0</v>
          </cell>
          <cell r="F44">
            <v>186</v>
          </cell>
          <cell r="G44">
            <v>918</v>
          </cell>
          <cell r="H44">
            <v>4024</v>
          </cell>
          <cell r="I44">
            <v>4871</v>
          </cell>
          <cell r="J44">
            <v>1958</v>
          </cell>
          <cell r="K44">
            <v>337</v>
          </cell>
          <cell r="L44">
            <v>3644</v>
          </cell>
          <cell r="M44">
            <v>741</v>
          </cell>
          <cell r="N44">
            <v>17567</v>
          </cell>
        </row>
        <row r="45">
          <cell r="A45" t="str">
            <v>Dave Johnston 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 t="str">
            <v>Dave Johnston 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 t="str">
            <v>Dave Johnston 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 t="str">
            <v>Dave Johnston 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 t="str">
            <v>Douglas - Wells</v>
          </cell>
          <cell r="B49">
            <v>7734</v>
          </cell>
          <cell r="C49">
            <v>9086</v>
          </cell>
          <cell r="D49">
            <v>14219</v>
          </cell>
          <cell r="E49">
            <v>13186</v>
          </cell>
          <cell r="F49">
            <v>10582</v>
          </cell>
          <cell r="G49">
            <v>8764</v>
          </cell>
          <cell r="H49">
            <v>9569</v>
          </cell>
          <cell r="I49">
            <v>14441</v>
          </cell>
          <cell r="J49">
            <v>15153</v>
          </cell>
          <cell r="K49">
            <v>12390</v>
          </cell>
          <cell r="L49">
            <v>10651</v>
          </cell>
          <cell r="M49">
            <v>9364</v>
          </cell>
          <cell r="N49">
            <v>135139</v>
          </cell>
        </row>
        <row r="50">
          <cell r="A50" t="str">
            <v>Eagle Point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 t="str">
            <v>East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 t="str">
            <v>East Side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 t="str">
            <v>Fall Creek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 t="str">
            <v>Fish Creek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 t="str">
            <v>Four Corners -&gt; Cholla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 t="str">
            <v>Four Corners -&gt; Utah South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 t="str">
            <v>Gadsby 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180</v>
          </cell>
          <cell r="H57">
            <v>1220</v>
          </cell>
          <cell r="I57">
            <v>880</v>
          </cell>
          <cell r="J57">
            <v>840</v>
          </cell>
          <cell r="K57">
            <v>280</v>
          </cell>
          <cell r="L57">
            <v>0</v>
          </cell>
          <cell r="M57">
            <v>0</v>
          </cell>
          <cell r="N57">
            <v>3400</v>
          </cell>
        </row>
        <row r="58">
          <cell r="A58" t="str">
            <v>Gadsby 2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25</v>
          </cell>
          <cell r="H58">
            <v>2700</v>
          </cell>
          <cell r="I58">
            <v>1975</v>
          </cell>
          <cell r="J58">
            <v>2672</v>
          </cell>
          <cell r="K58">
            <v>1275</v>
          </cell>
          <cell r="L58">
            <v>0</v>
          </cell>
          <cell r="M58">
            <v>0</v>
          </cell>
          <cell r="N58">
            <v>8647</v>
          </cell>
        </row>
        <row r="59">
          <cell r="A59" t="str">
            <v>Gadsby 3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540</v>
          </cell>
          <cell r="H59">
            <v>3300</v>
          </cell>
          <cell r="I59">
            <v>2940</v>
          </cell>
          <cell r="J59">
            <v>3270</v>
          </cell>
          <cell r="K59">
            <v>1680</v>
          </cell>
          <cell r="L59">
            <v>0</v>
          </cell>
          <cell r="M59">
            <v>0</v>
          </cell>
          <cell r="N59">
            <v>11730</v>
          </cell>
        </row>
        <row r="60">
          <cell r="A60" t="str">
            <v>Gadsby 4</v>
          </cell>
          <cell r="B60">
            <v>1739</v>
          </cell>
          <cell r="C60">
            <v>3399</v>
          </cell>
          <cell r="D60">
            <v>3876</v>
          </cell>
          <cell r="E60">
            <v>2655</v>
          </cell>
          <cell r="F60">
            <v>1246</v>
          </cell>
          <cell r="G60">
            <v>1641</v>
          </cell>
          <cell r="H60">
            <v>5410</v>
          </cell>
          <cell r="I60">
            <v>6016</v>
          </cell>
          <cell r="J60">
            <v>5739</v>
          </cell>
          <cell r="K60">
            <v>3420</v>
          </cell>
          <cell r="L60">
            <v>4407</v>
          </cell>
          <cell r="M60">
            <v>2049</v>
          </cell>
          <cell r="N60">
            <v>41597</v>
          </cell>
        </row>
        <row r="61">
          <cell r="A61" t="str">
            <v>Gadsby 5</v>
          </cell>
          <cell r="B61">
            <v>1532</v>
          </cell>
          <cell r="C61">
            <v>2870</v>
          </cell>
          <cell r="D61">
            <v>2801</v>
          </cell>
          <cell r="E61">
            <v>2506</v>
          </cell>
          <cell r="F61">
            <v>1432</v>
          </cell>
          <cell r="G61">
            <v>1969</v>
          </cell>
          <cell r="H61">
            <v>5252</v>
          </cell>
          <cell r="I61">
            <v>5784</v>
          </cell>
          <cell r="J61">
            <v>5670</v>
          </cell>
          <cell r="K61">
            <v>3600</v>
          </cell>
          <cell r="L61">
            <v>4303</v>
          </cell>
          <cell r="M61">
            <v>1538</v>
          </cell>
          <cell r="N61">
            <v>39257</v>
          </cell>
        </row>
        <row r="62">
          <cell r="A62" t="str">
            <v>Gadsby 6</v>
          </cell>
          <cell r="B62">
            <v>858</v>
          </cell>
          <cell r="C62">
            <v>2218</v>
          </cell>
          <cell r="D62">
            <v>3010</v>
          </cell>
          <cell r="E62">
            <v>1425</v>
          </cell>
          <cell r="F62">
            <v>1972</v>
          </cell>
          <cell r="G62">
            <v>1759</v>
          </cell>
          <cell r="H62">
            <v>5117</v>
          </cell>
          <cell r="I62">
            <v>5446</v>
          </cell>
          <cell r="J62">
            <v>4941</v>
          </cell>
          <cell r="K62">
            <v>3487</v>
          </cell>
          <cell r="L62">
            <v>3567</v>
          </cell>
          <cell r="M62">
            <v>1512</v>
          </cell>
          <cell r="N62">
            <v>35312</v>
          </cell>
        </row>
        <row r="63">
          <cell r="A63" t="str">
            <v>Gas Peakers Non-Spin Credit East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A64" t="str">
            <v>Goshen -&gt; Path C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 t="str">
            <v>Grant - Priest Rapids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 t="str">
            <v>Grant - Wanapum</v>
          </cell>
          <cell r="B66">
            <v>12273</v>
          </cell>
          <cell r="C66">
            <v>12974</v>
          </cell>
          <cell r="D66">
            <v>16090</v>
          </cell>
          <cell r="E66">
            <v>14210</v>
          </cell>
          <cell r="F66">
            <v>9891</v>
          </cell>
          <cell r="G66">
            <v>6742</v>
          </cell>
          <cell r="H66">
            <v>8862</v>
          </cell>
          <cell r="I66">
            <v>15711</v>
          </cell>
          <cell r="J66">
            <v>16000</v>
          </cell>
          <cell r="K66">
            <v>15600</v>
          </cell>
          <cell r="L66">
            <v>15536</v>
          </cell>
          <cell r="M66">
            <v>14150</v>
          </cell>
          <cell r="N66">
            <v>158039</v>
          </cell>
        </row>
        <row r="67">
          <cell r="A67" t="str">
            <v>Grant Priest Rapids Development</v>
          </cell>
          <cell r="B67">
            <v>1448</v>
          </cell>
          <cell r="C67">
            <v>3645</v>
          </cell>
          <cell r="D67">
            <v>5569</v>
          </cell>
          <cell r="E67">
            <v>4900</v>
          </cell>
          <cell r="F67">
            <v>872</v>
          </cell>
          <cell r="G67">
            <v>1518</v>
          </cell>
          <cell r="H67">
            <v>3618</v>
          </cell>
          <cell r="I67">
            <v>5438</v>
          </cell>
          <cell r="J67">
            <v>5312</v>
          </cell>
          <cell r="K67">
            <v>5378</v>
          </cell>
          <cell r="L67">
            <v>5669</v>
          </cell>
          <cell r="M67">
            <v>4201</v>
          </cell>
          <cell r="N67">
            <v>47568</v>
          </cell>
        </row>
        <row r="68">
          <cell r="A68" t="str">
            <v>Grant Wanapum Development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 t="str">
            <v>Hayden 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 t="str">
            <v>Hayden 2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 t="str">
            <v>Hermiston 1 Owned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Hermiston 2 Owned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 t="str">
            <v>Hunter 1</v>
          </cell>
          <cell r="B73">
            <v>28</v>
          </cell>
          <cell r="C73">
            <v>172</v>
          </cell>
          <cell r="D73">
            <v>5001</v>
          </cell>
          <cell r="E73">
            <v>4858</v>
          </cell>
          <cell r="F73">
            <v>5616</v>
          </cell>
          <cell r="G73">
            <v>3695</v>
          </cell>
          <cell r="H73">
            <v>234</v>
          </cell>
          <cell r="I73">
            <v>43</v>
          </cell>
          <cell r="J73">
            <v>70</v>
          </cell>
          <cell r="K73">
            <v>144</v>
          </cell>
          <cell r="L73">
            <v>0</v>
          </cell>
          <cell r="M73">
            <v>0</v>
          </cell>
          <cell r="N73">
            <v>19861</v>
          </cell>
        </row>
        <row r="74">
          <cell r="A74" t="str">
            <v>Hunter 2</v>
          </cell>
          <cell r="B74">
            <v>0</v>
          </cell>
          <cell r="C74">
            <v>0</v>
          </cell>
          <cell r="D74">
            <v>2</v>
          </cell>
          <cell r="E74">
            <v>361</v>
          </cell>
          <cell r="F74">
            <v>0</v>
          </cell>
          <cell r="G74">
            <v>82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445</v>
          </cell>
        </row>
        <row r="75">
          <cell r="A75" t="str">
            <v>Hunter 3</v>
          </cell>
          <cell r="B75">
            <v>0</v>
          </cell>
          <cell r="C75">
            <v>0</v>
          </cell>
          <cell r="D75">
            <v>1304</v>
          </cell>
          <cell r="E75">
            <v>1846</v>
          </cell>
          <cell r="F75">
            <v>3501</v>
          </cell>
          <cell r="G75">
            <v>1598</v>
          </cell>
          <cell r="H75">
            <v>10</v>
          </cell>
          <cell r="I75">
            <v>0</v>
          </cell>
          <cell r="J75">
            <v>0</v>
          </cell>
          <cell r="K75">
            <v>64</v>
          </cell>
          <cell r="L75">
            <v>0</v>
          </cell>
          <cell r="M75">
            <v>0</v>
          </cell>
          <cell r="N75">
            <v>8323</v>
          </cell>
        </row>
        <row r="76">
          <cell r="A76" t="str">
            <v>Huntington 1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2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2</v>
          </cell>
        </row>
        <row r="77">
          <cell r="A77" t="str">
            <v>Huntington 2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A78" t="str">
            <v>Idaho -&gt; Goshen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 t="str">
            <v>Idaho -&gt; Path C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 t="str">
            <v>Idaho -&gt; Path C STF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 t="str">
            <v>Idaho -&gt; Walla Walla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 t="str">
            <v>Idaho -&gt; West Main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 t="str">
            <v>Iron Gate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 t="str">
            <v>JCBoyle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Jim Bridger -&gt; Idaho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 t="str">
            <v>Jim Bridger -&gt; Path C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 t="str">
            <v>Jim Bridger -&gt; Wyoming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 t="str">
            <v>Jim Bridger 1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 t="str">
            <v>Jim Bridger 2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 t="str">
            <v>Jim Bridger 3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 t="str">
            <v>Jim Bridger 4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 t="str">
            <v>Lake Side</v>
          </cell>
          <cell r="B92">
            <v>35886</v>
          </cell>
          <cell r="C92">
            <v>14216</v>
          </cell>
          <cell r="D92">
            <v>11196</v>
          </cell>
          <cell r="E92">
            <v>12943</v>
          </cell>
          <cell r="F92">
            <v>9430</v>
          </cell>
          <cell r="G92">
            <v>11610</v>
          </cell>
          <cell r="H92">
            <v>9736</v>
          </cell>
          <cell r="I92">
            <v>6714</v>
          </cell>
          <cell r="J92">
            <v>8004</v>
          </cell>
          <cell r="K92">
            <v>16975</v>
          </cell>
          <cell r="L92">
            <v>13432</v>
          </cell>
          <cell r="M92">
            <v>41633</v>
          </cell>
          <cell r="N92">
            <v>191775</v>
          </cell>
        </row>
        <row r="93">
          <cell r="A93" t="str">
            <v>Lake Side Augmentation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 t="str">
            <v>Lake Side Duct Firing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 t="str">
            <v>Lemolo 1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 t="str">
            <v>Lemolo 2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 t="str">
            <v>Little Mountain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 t="str">
            <v>Merwin</v>
          </cell>
          <cell r="B98">
            <v>2296</v>
          </cell>
          <cell r="C98">
            <v>296</v>
          </cell>
          <cell r="D98">
            <v>328</v>
          </cell>
          <cell r="E98">
            <v>304</v>
          </cell>
          <cell r="F98">
            <v>328</v>
          </cell>
          <cell r="G98">
            <v>320</v>
          </cell>
          <cell r="H98">
            <v>328</v>
          </cell>
          <cell r="I98">
            <v>328</v>
          </cell>
          <cell r="J98">
            <v>2240</v>
          </cell>
          <cell r="K98">
            <v>2184</v>
          </cell>
          <cell r="L98">
            <v>2352</v>
          </cell>
          <cell r="M98">
            <v>2296</v>
          </cell>
          <cell r="N98">
            <v>13600</v>
          </cell>
        </row>
      </sheetData>
      <sheetData sheetId="11" refreshError="1">
        <row r="5">
          <cell r="A5" t="str">
            <v>Name</v>
          </cell>
          <cell r="B5">
            <v>39448</v>
          </cell>
          <cell r="C5">
            <v>39479</v>
          </cell>
          <cell r="D5">
            <v>39508</v>
          </cell>
          <cell r="E5">
            <v>39539</v>
          </cell>
          <cell r="F5">
            <v>39569</v>
          </cell>
          <cell r="G5">
            <v>39600</v>
          </cell>
          <cell r="H5">
            <v>39630</v>
          </cell>
          <cell r="I5">
            <v>39661</v>
          </cell>
          <cell r="J5">
            <v>39692</v>
          </cell>
          <cell r="K5">
            <v>39722</v>
          </cell>
          <cell r="L5">
            <v>39753</v>
          </cell>
          <cell r="M5">
            <v>39783</v>
          </cell>
          <cell r="N5" t="str">
            <v>Grand Total</v>
          </cell>
        </row>
        <row r="6">
          <cell r="A6" t="str">
            <v>Ancillary Services - NUCOR Reserves</v>
          </cell>
        </row>
        <row r="7">
          <cell r="A7" t="str">
            <v>APGI Rocky Reach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APS -&gt; Four Corners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 t="str">
            <v>APS -&gt; Palo Verde</v>
          </cell>
        </row>
        <row r="10">
          <cell r="A10" t="str">
            <v>APS -&gt; PP-GC</v>
          </cell>
        </row>
        <row r="11">
          <cell r="A11" t="str">
            <v>Bear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 t="str">
            <v>Bend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Big Fork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Blundell 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Blundell 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Blundell 3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BPA FPT -&gt; Walla Walla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BPA FPT -&gt; West Main</v>
          </cell>
        </row>
        <row r="19">
          <cell r="A19" t="str">
            <v>BPA FPT -&gt; Yakima</v>
          </cell>
        </row>
        <row r="20">
          <cell r="A20" t="str">
            <v>Carbon 1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Carbon 2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Chelan - Rocky Reach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>Cholla -&gt; APS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Cholla -&gt; Four Corners</v>
          </cell>
        </row>
        <row r="25">
          <cell r="A25" t="str">
            <v>Cholla 4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 t="str">
            <v>Clearwater 1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Clearwater 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COB -&gt; West Main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Colorado -&gt; Four Corners</v>
          </cell>
        </row>
        <row r="30">
          <cell r="A30" t="str">
            <v>Colorado -&gt; Mona</v>
          </cell>
        </row>
        <row r="31">
          <cell r="A31" t="str">
            <v>Colorado -&gt; Mona UAMPS</v>
          </cell>
        </row>
        <row r="32">
          <cell r="A32" t="str">
            <v>Colorado -&gt; Utah North</v>
          </cell>
        </row>
        <row r="33">
          <cell r="A33" t="str">
            <v>Colstrip -&gt; West Main</v>
          </cell>
        </row>
        <row r="34">
          <cell r="A34" t="str">
            <v>Colstrip 3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Colstrip 4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Condit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Copco 1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Copco 2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Craig 1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Craig 2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 t="str">
            <v>Currant Creek CCCT 1A</v>
          </cell>
          <cell r="B41">
            <v>96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96</v>
          </cell>
        </row>
        <row r="42">
          <cell r="A42" t="str">
            <v>Currant Creek CCCT 1A Duct Firing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 t="str">
            <v>Currant Creek CCCT 1B</v>
          </cell>
          <cell r="B43">
            <v>43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43</v>
          </cell>
        </row>
        <row r="44">
          <cell r="A44" t="str">
            <v>Currant Creek CCCT 1B Duct Firing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 t="str">
            <v>Dave Johnston 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 t="str">
            <v>Dave Johnston 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 t="str">
            <v>Dave Johnston 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 t="str">
            <v>Dave Johnston 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 t="str">
            <v>Douglas - Wells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 t="str">
            <v>Eagle Point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 t="str">
            <v>East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 t="str">
            <v>East Side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 t="str">
            <v>Fall Creek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 t="str">
            <v>Fish Creek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 t="str">
            <v>Four Corners -&gt; Cholla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 t="str">
            <v>Four Corners -&gt; Utah South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 t="str">
            <v>Gadsby 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Gadsby 2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24</v>
          </cell>
          <cell r="K58">
            <v>0</v>
          </cell>
          <cell r="L58">
            <v>0</v>
          </cell>
          <cell r="M58">
            <v>0</v>
          </cell>
          <cell r="N58">
            <v>24</v>
          </cell>
        </row>
        <row r="59">
          <cell r="A59" t="str">
            <v>Gadsby 3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 t="str">
            <v>Gadsby 4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286</v>
          </cell>
          <cell r="H60">
            <v>722</v>
          </cell>
          <cell r="I60">
            <v>1219</v>
          </cell>
          <cell r="J60">
            <v>30</v>
          </cell>
          <cell r="K60">
            <v>0</v>
          </cell>
          <cell r="L60">
            <v>0</v>
          </cell>
          <cell r="M60">
            <v>0</v>
          </cell>
          <cell r="N60">
            <v>2257</v>
          </cell>
        </row>
        <row r="61">
          <cell r="A61" t="str">
            <v>Gadsby 5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297</v>
          </cell>
          <cell r="H61">
            <v>370</v>
          </cell>
          <cell r="I61">
            <v>167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834</v>
          </cell>
        </row>
        <row r="62">
          <cell r="A62" t="str">
            <v>Gadsby 6</v>
          </cell>
          <cell r="B62">
            <v>41</v>
          </cell>
          <cell r="C62">
            <v>0</v>
          </cell>
          <cell r="D62">
            <v>0</v>
          </cell>
          <cell r="E62">
            <v>0</v>
          </cell>
          <cell r="F62">
            <v>1650</v>
          </cell>
          <cell r="G62">
            <v>531</v>
          </cell>
          <cell r="H62">
            <v>53</v>
          </cell>
          <cell r="I62">
            <v>0</v>
          </cell>
          <cell r="J62">
            <v>0</v>
          </cell>
          <cell r="K62">
            <v>125</v>
          </cell>
          <cell r="L62">
            <v>0</v>
          </cell>
          <cell r="M62">
            <v>0</v>
          </cell>
          <cell r="N62">
            <v>2400</v>
          </cell>
        </row>
        <row r="63">
          <cell r="A63" t="str">
            <v>Gas Peakers Non-Spin Credit East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Goshen -&gt; Path C</v>
          </cell>
          <cell r="B64">
            <v>0</v>
          </cell>
          <cell r="C64">
            <v>0</v>
          </cell>
          <cell r="D64">
            <v>0</v>
          </cell>
          <cell r="E64">
            <v>1710</v>
          </cell>
          <cell r="F64">
            <v>0</v>
          </cell>
          <cell r="G64">
            <v>0</v>
          </cell>
          <cell r="H64">
            <v>0</v>
          </cell>
          <cell r="I64">
            <v>1710</v>
          </cell>
        </row>
        <row r="65">
          <cell r="A65" t="str">
            <v>Grant - Priest Rapids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 t="str">
            <v>Grant - Wanapum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 t="str">
            <v>Grant Priest Rapids Development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 t="str">
            <v>Grant Wanapum Development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 t="str">
            <v>Hayden 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 t="str">
            <v>Hayden 2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 t="str">
            <v>Hermiston 1 Owned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Hermiston 2 Owned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 t="str">
            <v>Hunter 1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 t="str">
            <v>Hunter 2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A75" t="str">
            <v>Hunter 3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 t="str">
            <v>Huntington 1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 t="str">
            <v>Huntington 2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A78" t="str">
            <v>Idaho -&gt; Goshen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 t="str">
            <v>Idaho -&gt; Path C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 t="str">
            <v>Idaho -&gt; Path C STF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 t="str">
            <v>Idaho -&gt; Walla Walla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 t="str">
            <v>Idaho -&gt; West Main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 t="str">
            <v>Iron Gate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 t="str">
            <v>JCBoyle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Jim Bridger -&gt; Idaho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 t="str">
            <v>Jim Bridger -&gt; Path C</v>
          </cell>
        </row>
        <row r="87">
          <cell r="A87" t="str">
            <v>Jim Bridger -&gt; Wyoming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Jim Bridger 1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 t="str">
            <v>Jim Bridger 2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 t="str">
            <v>Jim Bridger 3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 t="str">
            <v>Jim Bridger 4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 t="str">
            <v>Lake Side</v>
          </cell>
          <cell r="B92">
            <v>124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66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669</v>
          </cell>
          <cell r="N92">
            <v>859</v>
          </cell>
        </row>
        <row r="93">
          <cell r="A93" t="str">
            <v>Lake Side Augmentation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 t="str">
            <v>Lake Side Duct Firing</v>
          </cell>
          <cell r="B94">
            <v>1993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738</v>
          </cell>
          <cell r="H94">
            <v>0</v>
          </cell>
          <cell r="I94">
            <v>0</v>
          </cell>
          <cell r="J94">
            <v>1365</v>
          </cell>
          <cell r="K94">
            <v>0</v>
          </cell>
          <cell r="L94">
            <v>0</v>
          </cell>
          <cell r="M94">
            <v>2376</v>
          </cell>
          <cell r="N94">
            <v>6472</v>
          </cell>
        </row>
        <row r="95">
          <cell r="A95" t="str">
            <v>Lemolo 1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 t="str">
            <v>Lemolo 2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 t="str">
            <v>Little Mountain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 t="str">
            <v>Merwin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12" refreshError="1">
        <row r="5">
          <cell r="A5" t="str">
            <v>Name</v>
          </cell>
          <cell r="B5">
            <v>39448</v>
          </cell>
          <cell r="C5">
            <v>39479</v>
          </cell>
          <cell r="D5">
            <v>39508</v>
          </cell>
          <cell r="E5">
            <v>39539</v>
          </cell>
          <cell r="F5">
            <v>39569</v>
          </cell>
          <cell r="G5">
            <v>39600</v>
          </cell>
          <cell r="H5">
            <v>39630</v>
          </cell>
          <cell r="I5">
            <v>39661</v>
          </cell>
          <cell r="J5">
            <v>39692</v>
          </cell>
          <cell r="K5">
            <v>39722</v>
          </cell>
          <cell r="L5">
            <v>39753</v>
          </cell>
          <cell r="M5">
            <v>39783</v>
          </cell>
          <cell r="N5" t="str">
            <v>Grand Total</v>
          </cell>
        </row>
        <row r="6">
          <cell r="A6" t="str">
            <v>Ancillary Services - NUCOR Reserves</v>
          </cell>
        </row>
        <row r="7">
          <cell r="A7" t="str">
            <v>APGI Rocky Reach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APS -&gt; Four Corners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 t="str">
            <v>APS -&gt; Palo Verde</v>
          </cell>
        </row>
        <row r="10">
          <cell r="A10" t="str">
            <v>APS -&gt; PP-GC</v>
          </cell>
        </row>
        <row r="11">
          <cell r="A11" t="str">
            <v>Bear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 t="str">
            <v>Bend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Big Fork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Blundell 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Blundell 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Blundell 3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BPA FPT -&gt; Walla Walla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BPA FPT -&gt; West Main</v>
          </cell>
        </row>
        <row r="19">
          <cell r="A19" t="str">
            <v>BPA FPT -&gt; Yakima</v>
          </cell>
        </row>
        <row r="20">
          <cell r="A20" t="str">
            <v>Carbon 1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Carbon 2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Chelan - Rocky Reach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>Cholla -&gt; APS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Cholla -&gt; Four Corners</v>
          </cell>
        </row>
        <row r="25">
          <cell r="A25" t="str">
            <v>Cholla 4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 t="str">
            <v>Clearwater 1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Clearwater 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COB -&gt; West Main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Colorado -&gt; Four Corners</v>
          </cell>
        </row>
        <row r="30">
          <cell r="A30" t="str">
            <v>Colorado -&gt; Mona</v>
          </cell>
        </row>
        <row r="31">
          <cell r="A31" t="str">
            <v>Colorado -&gt; Mona UAMPS</v>
          </cell>
        </row>
        <row r="32">
          <cell r="A32" t="str">
            <v>Colorado -&gt; Utah North</v>
          </cell>
        </row>
        <row r="33">
          <cell r="A33" t="str">
            <v>Colstrip -&gt; West Main</v>
          </cell>
        </row>
        <row r="34">
          <cell r="A34" t="str">
            <v>Colstrip 3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Colstrip 4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Condit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Copco 1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Copco 2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Craig 1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Craig 2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 t="str">
            <v>Currant Creek CCCT 1A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 t="str">
            <v>Currant Creek CCCT 1A Duct Firing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 t="str">
            <v>Currant Creek CCCT 1B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 t="str">
            <v>Currant Creek CCCT 1B Duct Firing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 t="str">
            <v>Dave Johnston 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 t="str">
            <v>Dave Johnston 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 t="str">
            <v>Dave Johnston 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 t="str">
            <v>Dave Johnston 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 t="str">
            <v>Douglas - Wells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 t="str">
            <v>Eagle Point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 t="str">
            <v>East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 t="str">
            <v>East Side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 t="str">
            <v>Fall Creek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 t="str">
            <v>Fish Creek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 t="str">
            <v>Four Corners -&gt; Cholla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 t="str">
            <v>Four Corners -&gt; Utah South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 t="str">
            <v>Gadsby 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Gadsby 2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Gadsby 3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 t="str">
            <v>Gadsby 4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 t="str">
            <v>Gadsby 5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 t="str">
            <v>Gadsby 6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550</v>
          </cell>
          <cell r="G62">
            <v>975</v>
          </cell>
          <cell r="H62">
            <v>50</v>
          </cell>
          <cell r="I62">
            <v>0</v>
          </cell>
          <cell r="J62">
            <v>0</v>
          </cell>
          <cell r="K62">
            <v>225</v>
          </cell>
          <cell r="L62">
            <v>0</v>
          </cell>
          <cell r="M62">
            <v>0</v>
          </cell>
          <cell r="N62">
            <v>1800</v>
          </cell>
        </row>
        <row r="63">
          <cell r="A63" t="str">
            <v>Gas Peakers Non-Spin Credit East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Goshen -&gt; Path C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Grant - Priest Rapids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 t="str">
            <v>Grant - Wanapum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 t="str">
            <v>Grant Priest Rapids Development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 t="str">
            <v>Grant Wanapum Development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 t="str">
            <v>Hayden 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 t="str">
            <v>Hayden 2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 t="str">
            <v>Hermiston 1 Owned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Hermiston 2 Owned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 t="str">
            <v>Hunter 1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 t="str">
            <v>Hunter 2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A75" t="str">
            <v>Hunter 3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 t="str">
            <v>Huntington 1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 t="str">
            <v>Huntington 2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A78" t="str">
            <v>Idaho -&gt; Goshen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 t="str">
            <v>Idaho -&gt; Path C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 t="str">
            <v>Idaho -&gt; Path C STF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 t="str">
            <v>Idaho -&gt; Walla Walla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 t="str">
            <v>Idaho -&gt; West Main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 t="str">
            <v>Iron Gate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 t="str">
            <v>JCBoyle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Jim Bridger -&gt; Idaho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 t="str">
            <v>Jim Bridger -&gt; Path C</v>
          </cell>
        </row>
        <row r="87">
          <cell r="A87" t="str">
            <v>Jim Bridger -&gt; Wyoming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Jim Bridger 1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 t="str">
            <v>Jim Bridger 2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 t="str">
            <v>Jim Bridger 3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 t="str">
            <v>Jim Bridger 4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 t="str">
            <v>Lake Side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 t="str">
            <v>Lake Side Augmentation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 t="str">
            <v>Lake Side Duct Firing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 t="str">
            <v>Lemolo 1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 t="str">
            <v>Lemolo 2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 t="str">
            <v>Little Mountain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 t="str">
            <v>Merwin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13" refreshError="1">
        <row r="5">
          <cell r="A5" t="str">
            <v>Name</v>
          </cell>
          <cell r="B5">
            <v>39448</v>
          </cell>
          <cell r="C5">
            <v>39479</v>
          </cell>
          <cell r="D5">
            <v>39508</v>
          </cell>
          <cell r="E5">
            <v>39539</v>
          </cell>
          <cell r="F5">
            <v>39569</v>
          </cell>
          <cell r="G5">
            <v>39600</v>
          </cell>
          <cell r="H5">
            <v>39630</v>
          </cell>
          <cell r="I5">
            <v>39661</v>
          </cell>
          <cell r="J5">
            <v>39692</v>
          </cell>
          <cell r="K5">
            <v>39722</v>
          </cell>
          <cell r="L5">
            <v>39753</v>
          </cell>
          <cell r="M5">
            <v>39783</v>
          </cell>
        </row>
        <row r="6">
          <cell r="A6" t="str">
            <v>Ancillary Services - NUCOR Reserves</v>
          </cell>
          <cell r="B6">
            <v>35360</v>
          </cell>
          <cell r="C6">
            <v>34000</v>
          </cell>
          <cell r="D6">
            <v>35360</v>
          </cell>
          <cell r="E6">
            <v>35360</v>
          </cell>
          <cell r="F6">
            <v>35360</v>
          </cell>
          <cell r="G6">
            <v>34000</v>
          </cell>
          <cell r="H6">
            <v>35360</v>
          </cell>
          <cell r="I6">
            <v>35360</v>
          </cell>
          <cell r="J6">
            <v>34000</v>
          </cell>
          <cell r="K6">
            <v>36720</v>
          </cell>
          <cell r="L6">
            <v>32640</v>
          </cell>
          <cell r="M6">
            <v>35360</v>
          </cell>
        </row>
        <row r="7">
          <cell r="A7" t="str">
            <v>APGI Rocky Reach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APS -&gt; Four Corners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APS -&gt; Palo Verde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APS -&gt; PP-GC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Bear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Bend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Big Fork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Blundell 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Blundell 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Blundell 3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BPA FPT -&gt; Walla Walla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BPA FPT -&gt; West Main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 t="str">
            <v>BPA FPT -&gt; Yakima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 t="str">
            <v>Carbon 1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Carbon 2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Chelan - Rocky Reach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Cholla -&gt; APS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Cholla -&gt; Four Corners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 t="str">
            <v>Cholla 4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>Clearwater 1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Clearwater 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 t="str">
            <v>COB -&gt; West Main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 t="str">
            <v>Colorado -&gt; Four Corners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>Colorado -&gt; Mona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>Colorado -&gt; Mona UAMPS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Colorado -&gt; Utah North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>Colstrip -&gt; West Main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 t="str">
            <v>Colstrip 3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A35" t="str">
            <v>Colstrip 4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 t="str">
            <v>Condit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 t="str">
            <v>Copco 1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 t="str">
            <v>Copco 2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 t="str">
            <v>Craig 1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 t="str">
            <v>Craig 2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 t="str">
            <v>Currant Creek CCCT 1A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Currant Creek CCCT 1A Duct Firing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Currant Creek CCCT 1B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Currant Creek CCCT 1B Duct Firing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Dave Johnston 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 t="str">
            <v>Dave Johnston 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 t="str">
            <v>Dave Johnston 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 t="str">
            <v>Dave Johnston 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Douglas - Wells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Eagle Point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 t="str">
            <v>East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 t="str">
            <v>East Side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Fall Creek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>Fish Creek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>Four Corners -&gt; Cholla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>Four Corners -&gt; Utah South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 t="str">
            <v>Gadsby 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 t="str">
            <v>Gadsby 2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 t="str">
            <v>Gadsby 3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 t="str">
            <v>Gadsby 4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 t="str">
            <v>Gadsby 5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 t="str">
            <v>Gadsby 6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 t="str">
            <v>Gas Peakers Non-Spin Credit East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11856</v>
          </cell>
          <cell r="G63">
            <v>4275</v>
          </cell>
          <cell r="H63">
            <v>4446</v>
          </cell>
          <cell r="I63">
            <v>4446</v>
          </cell>
          <cell r="J63">
            <v>4275</v>
          </cell>
          <cell r="K63">
            <v>4617</v>
          </cell>
          <cell r="L63">
            <v>171</v>
          </cell>
          <cell r="M63">
            <v>0</v>
          </cell>
        </row>
        <row r="64">
          <cell r="A64" t="str">
            <v>Goshen -&gt; Path C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 t="str">
            <v>Grant - Priest Rapids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 t="str">
            <v>Grant - Wanapum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 t="str">
            <v>Grant Priest Rapids Development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 t="str">
            <v>Grant Wanapum Development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 t="str">
            <v>Hayden 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 t="str">
            <v>Hayden 2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 t="str">
            <v>Hermiston 1 Owned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 t="str">
            <v>Hermiston 2 Owned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 t="str">
            <v>Hunter 1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 t="str">
            <v>Hunter 2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 t="str">
            <v>Hunter 3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 t="str">
            <v>Huntington 1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 t="str">
            <v>Huntington 2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 t="str">
            <v>Idaho -&gt; Goshen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 t="str">
            <v>Idaho -&gt; Path C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Idaho -&gt; Path C STF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 t="str">
            <v>Idaho -&gt; Walla Walla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 t="str">
            <v>Idaho -&gt; West Main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 t="str">
            <v>Iron Gate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 t="str">
            <v>JCBoyle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Jim Bridger -&gt; Idaho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 t="str">
            <v>Jim Bridger -&gt; Path C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 t="str">
            <v>Jim Bridger -&gt; Wyoming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A88" t="str">
            <v>Jim Bridger 1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 t="str">
            <v>Jim Bridger 2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 t="str">
            <v>Jim Bridger 3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 t="str">
            <v>Jim Bridger 4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 t="str">
            <v>Lake Side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 t="str">
            <v>Lake Side Augmentation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A94" t="str">
            <v>Lake Side Duct Firing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 t="str">
            <v>Lemolo 1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 t="str">
            <v>Lemolo 2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 t="str">
            <v>Little Mountain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 t="str">
            <v>Merwin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 t="str">
            <v>Mid Columbia -&gt; Walla Walla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 t="str">
            <v>Mid Columbia -&gt; West Main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</sheetData>
      <sheetData sheetId="14" refreshError="1">
        <row r="5">
          <cell r="A5" t="str">
            <v>Name</v>
          </cell>
          <cell r="B5">
            <v>39448</v>
          </cell>
          <cell r="C5">
            <v>39479</v>
          </cell>
          <cell r="D5">
            <v>39508</v>
          </cell>
          <cell r="E5">
            <v>39539</v>
          </cell>
          <cell r="F5">
            <v>39569</v>
          </cell>
          <cell r="G5">
            <v>39600</v>
          </cell>
          <cell r="H5">
            <v>39630</v>
          </cell>
          <cell r="I5">
            <v>39661</v>
          </cell>
          <cell r="J5">
            <v>39692</v>
          </cell>
          <cell r="K5">
            <v>39722</v>
          </cell>
          <cell r="L5">
            <v>39753</v>
          </cell>
          <cell r="M5">
            <v>39783</v>
          </cell>
        </row>
        <row r="6">
          <cell r="A6" t="str">
            <v>Ancillary Services - NUCOR Reserves</v>
          </cell>
          <cell r="B6">
            <v>27880</v>
          </cell>
          <cell r="C6">
            <v>25160</v>
          </cell>
          <cell r="D6">
            <v>27880</v>
          </cell>
          <cell r="E6">
            <v>25840</v>
          </cell>
          <cell r="F6">
            <v>27880</v>
          </cell>
          <cell r="G6">
            <v>27200</v>
          </cell>
          <cell r="H6">
            <v>27880</v>
          </cell>
          <cell r="I6">
            <v>27880</v>
          </cell>
          <cell r="J6">
            <v>27200</v>
          </cell>
          <cell r="K6">
            <v>26520</v>
          </cell>
          <cell r="L6">
            <v>28560</v>
          </cell>
          <cell r="M6">
            <v>27880</v>
          </cell>
        </row>
        <row r="7">
          <cell r="A7" t="str">
            <v>APGI Rocky Reach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APS -&gt; Four Corners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APS -&gt; Palo Verde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APS -&gt; PP-GC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Bear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Bend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Big Fork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Blundell 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Blundell 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Blundell 3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BPA FPT -&gt; Walla Walla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BPA FPT -&gt; West Main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 t="str">
            <v>BPA FPT -&gt; Yakima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 t="str">
            <v>Carbon 1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Carbon 2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Chelan - Rocky Reach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Cholla -&gt; APS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Cholla -&gt; Four Corners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 t="str">
            <v>Cholla 4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>Clearwater 1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Clearwater 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 t="str">
            <v>COB -&gt; West Main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 t="str">
            <v>Colorado -&gt; Four Corners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>Colorado -&gt; Mona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>Colorado -&gt; Mona UAMPS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Colorado -&gt; Utah North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>Colstrip -&gt; West Main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 t="str">
            <v>Colstrip 3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A35" t="str">
            <v>Colstrip 4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 t="str">
            <v>Condit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 t="str">
            <v>Copco 1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 t="str">
            <v>Copco 2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 t="str">
            <v>Craig 1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 t="str">
            <v>Craig 2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 t="str">
            <v>Currant Creek CCCT 1A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Currant Creek CCCT 1A Duct Firing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Currant Creek CCCT 1B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Currant Creek CCCT 1B Duct Firing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Dave Johnston 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 t="str">
            <v>Dave Johnston 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 t="str">
            <v>Dave Johnston 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 t="str">
            <v>Dave Johnston 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Douglas - Wells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Eagle Point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 t="str">
            <v>East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 t="str">
            <v>East Side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Fall Creek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>Fish Creek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>Four Corners -&gt; Cholla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>Four Corners -&gt; Utah South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 t="str">
            <v>Gadsby 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 t="str">
            <v>Gadsby 2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 t="str">
            <v>Gadsby 3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 t="str">
            <v>Gadsby 4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 t="str">
            <v>Gadsby 5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 t="str">
            <v>Gadsby 6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 t="str">
            <v>Gas Peakers Non-Spin Credit East</v>
          </cell>
          <cell r="B63">
            <v>32984</v>
          </cell>
          <cell r="C63">
            <v>30856</v>
          </cell>
          <cell r="D63">
            <v>32984</v>
          </cell>
          <cell r="E63">
            <v>31920</v>
          </cell>
          <cell r="F63">
            <v>39976</v>
          </cell>
          <cell r="G63">
            <v>15010</v>
          </cell>
          <cell r="H63">
            <v>14991</v>
          </cell>
          <cell r="I63">
            <v>14991</v>
          </cell>
          <cell r="J63">
            <v>14535</v>
          </cell>
          <cell r="K63">
            <v>14820</v>
          </cell>
          <cell r="L63">
            <v>12027</v>
          </cell>
          <cell r="M63">
            <v>12369</v>
          </cell>
        </row>
        <row r="64">
          <cell r="A64" t="str">
            <v>Goshen -&gt; Path C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 t="str">
            <v>Grant - Priest Rapids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 t="str">
            <v>Grant - Wanapum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 t="str">
            <v>Grant Priest Rapids Development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 t="str">
            <v>Grant Wanapum Development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 t="str">
            <v>Hayden 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 t="str">
            <v>Hayden 2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 t="str">
            <v>Hermiston 1 Owned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 t="str">
            <v>Hermiston 2 Owned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 t="str">
            <v>Hunter 1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 t="str">
            <v>Hunter 2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 t="str">
            <v>Hunter 3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 t="str">
            <v>Huntington 1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 t="str">
            <v>Huntington 2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 t="str">
            <v>Idaho -&gt; Goshen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 t="str">
            <v>Idaho -&gt; Path C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Idaho -&gt; Path C STF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 t="str">
            <v>Idaho -&gt; Walla Walla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 t="str">
            <v>Idaho -&gt; West Main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 t="str">
            <v>Iron Gate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 t="str">
            <v>JCBoyle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Jim Bridger -&gt; Idaho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 t="str">
            <v>Jim Bridger -&gt; Path C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 t="str">
            <v>Jim Bridger -&gt; Wyoming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A88" t="str">
            <v>Jim Bridger 1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 t="str">
            <v>Jim Bridger 2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 t="str">
            <v>Jim Bridger 3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 t="str">
            <v>Jim Bridger 4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 t="str">
            <v>Lake Side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 t="str">
            <v>Lake Side Augmentation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A94" t="str">
            <v>Lake Side Duct Firing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 t="str">
            <v>Lemolo 1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 t="str">
            <v>Lemolo 2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 t="str">
            <v>Little Mountain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 t="str">
            <v>Merwin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 t="str">
            <v>Mid Columbia -&gt; Walla Walla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 t="str">
            <v>Mid Columbia -&gt; West Main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</sheetData>
      <sheetData sheetId="15" refreshError="1">
        <row r="6">
          <cell r="C6" t="str">
            <v>Month</v>
          </cell>
        </row>
        <row r="7">
          <cell r="C7">
            <v>39448</v>
          </cell>
          <cell r="D7">
            <v>39479</v>
          </cell>
          <cell r="E7">
            <v>39508</v>
          </cell>
          <cell r="F7">
            <v>39539</v>
          </cell>
          <cell r="G7">
            <v>39569</v>
          </cell>
          <cell r="H7">
            <v>39600</v>
          </cell>
          <cell r="I7">
            <v>39630</v>
          </cell>
          <cell r="J7">
            <v>39661</v>
          </cell>
          <cell r="K7">
            <v>39692</v>
          </cell>
          <cell r="L7">
            <v>39722</v>
          </cell>
          <cell r="M7">
            <v>39753</v>
          </cell>
          <cell r="N7">
            <v>39783</v>
          </cell>
        </row>
        <row r="20">
          <cell r="A20" t="str">
            <v>Chehalis -&gt; Mid Columbia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Total Sum of Ready Requirement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</sheetData>
      <sheetData sheetId="16" refreshError="1">
        <row r="6">
          <cell r="C6" t="str">
            <v>Month</v>
          </cell>
        </row>
        <row r="7">
          <cell r="C7">
            <v>39448</v>
          </cell>
          <cell r="D7">
            <v>39479</v>
          </cell>
          <cell r="E7">
            <v>39508</v>
          </cell>
          <cell r="F7">
            <v>39539</v>
          </cell>
          <cell r="G7">
            <v>39569</v>
          </cell>
          <cell r="H7">
            <v>39600</v>
          </cell>
          <cell r="I7">
            <v>39630</v>
          </cell>
          <cell r="J7">
            <v>39661</v>
          </cell>
          <cell r="K7">
            <v>39692</v>
          </cell>
          <cell r="L7">
            <v>39722</v>
          </cell>
          <cell r="M7">
            <v>39753</v>
          </cell>
          <cell r="N7">
            <v>39783</v>
          </cell>
        </row>
        <row r="20">
          <cell r="A20" t="str">
            <v>Chehalis -&gt; Mid Columbia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Total Sum of Regulating Margin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C3">
            <v>31</v>
          </cell>
          <cell r="D3">
            <v>29</v>
          </cell>
          <cell r="E3">
            <v>31</v>
          </cell>
          <cell r="F3">
            <v>30</v>
          </cell>
          <cell r="G3">
            <v>31</v>
          </cell>
          <cell r="H3">
            <v>30</v>
          </cell>
          <cell r="I3">
            <v>31</v>
          </cell>
          <cell r="J3">
            <v>31</v>
          </cell>
          <cell r="K3">
            <v>30</v>
          </cell>
          <cell r="L3">
            <v>31</v>
          </cell>
          <cell r="M3">
            <v>30</v>
          </cell>
          <cell r="N3">
            <v>31</v>
          </cell>
          <cell r="O3">
            <v>31</v>
          </cell>
          <cell r="P3">
            <v>28</v>
          </cell>
          <cell r="Q3">
            <v>31</v>
          </cell>
          <cell r="R3">
            <v>30</v>
          </cell>
          <cell r="S3">
            <v>31</v>
          </cell>
          <cell r="T3">
            <v>30</v>
          </cell>
          <cell r="U3">
            <v>31</v>
          </cell>
          <cell r="V3">
            <v>31</v>
          </cell>
          <cell r="W3">
            <v>30</v>
          </cell>
          <cell r="X3">
            <v>31</v>
          </cell>
          <cell r="Y3">
            <v>30</v>
          </cell>
          <cell r="Z3">
            <v>31</v>
          </cell>
          <cell r="AA3">
            <v>31</v>
          </cell>
          <cell r="AB3">
            <v>28</v>
          </cell>
          <cell r="AC3">
            <v>31</v>
          </cell>
          <cell r="AD3">
            <v>30</v>
          </cell>
          <cell r="AE3">
            <v>31</v>
          </cell>
          <cell r="AF3">
            <v>30</v>
          </cell>
          <cell r="AG3">
            <v>31</v>
          </cell>
          <cell r="AH3">
            <v>31</v>
          </cell>
          <cell r="AI3">
            <v>30</v>
          </cell>
          <cell r="AJ3">
            <v>31</v>
          </cell>
          <cell r="AK3">
            <v>30</v>
          </cell>
          <cell r="AL3">
            <v>31</v>
          </cell>
          <cell r="AM3">
            <v>31</v>
          </cell>
          <cell r="AN3">
            <v>28</v>
          </cell>
          <cell r="AO3">
            <v>31</v>
          </cell>
          <cell r="AP3">
            <v>30</v>
          </cell>
          <cell r="AQ3">
            <v>31</v>
          </cell>
          <cell r="AR3">
            <v>30</v>
          </cell>
          <cell r="AS3">
            <v>31</v>
          </cell>
          <cell r="AT3">
            <v>31</v>
          </cell>
          <cell r="AU3">
            <v>30</v>
          </cell>
          <cell r="AV3">
            <v>31</v>
          </cell>
          <cell r="AW3">
            <v>30</v>
          </cell>
          <cell r="AX3">
            <v>31</v>
          </cell>
          <cell r="AY3">
            <v>31</v>
          </cell>
          <cell r="AZ3">
            <v>29</v>
          </cell>
          <cell r="BA3">
            <v>31</v>
          </cell>
          <cell r="BB3">
            <v>30</v>
          </cell>
          <cell r="BC3">
            <v>31</v>
          </cell>
          <cell r="BD3">
            <v>30</v>
          </cell>
          <cell r="BE3">
            <v>31</v>
          </cell>
          <cell r="BF3">
            <v>31</v>
          </cell>
          <cell r="BG3">
            <v>30</v>
          </cell>
          <cell r="BH3">
            <v>31</v>
          </cell>
          <cell r="BI3">
            <v>30</v>
          </cell>
          <cell r="BJ3">
            <v>31</v>
          </cell>
          <cell r="BK3">
            <v>31</v>
          </cell>
          <cell r="BL3">
            <v>28</v>
          </cell>
          <cell r="BM3">
            <v>31</v>
          </cell>
          <cell r="BN3">
            <v>30</v>
          </cell>
          <cell r="BO3">
            <v>31</v>
          </cell>
          <cell r="BP3">
            <v>30</v>
          </cell>
          <cell r="BQ3">
            <v>31</v>
          </cell>
          <cell r="BR3">
            <v>31</v>
          </cell>
          <cell r="BS3">
            <v>30</v>
          </cell>
          <cell r="BT3">
            <v>31</v>
          </cell>
          <cell r="BU3">
            <v>30</v>
          </cell>
          <cell r="BV3">
            <v>31</v>
          </cell>
          <cell r="BW3">
            <v>31</v>
          </cell>
          <cell r="BX3">
            <v>28</v>
          </cell>
          <cell r="BY3">
            <v>31</v>
          </cell>
          <cell r="BZ3">
            <v>30</v>
          </cell>
          <cell r="CA3">
            <v>31</v>
          </cell>
          <cell r="CB3">
            <v>30</v>
          </cell>
          <cell r="CC3">
            <v>31</v>
          </cell>
          <cell r="CD3">
            <v>31</v>
          </cell>
          <cell r="CE3">
            <v>30</v>
          </cell>
          <cell r="CF3">
            <v>31</v>
          </cell>
          <cell r="CG3">
            <v>30</v>
          </cell>
          <cell r="CH3">
            <v>31</v>
          </cell>
          <cell r="CI3">
            <v>31</v>
          </cell>
          <cell r="CJ3">
            <v>28</v>
          </cell>
          <cell r="CK3">
            <v>31</v>
          </cell>
          <cell r="CL3">
            <v>30</v>
          </cell>
          <cell r="CM3">
            <v>31</v>
          </cell>
          <cell r="CN3">
            <v>30</v>
          </cell>
          <cell r="CO3">
            <v>31</v>
          </cell>
          <cell r="CP3">
            <v>31</v>
          </cell>
          <cell r="CQ3">
            <v>30</v>
          </cell>
          <cell r="CR3">
            <v>31</v>
          </cell>
          <cell r="CS3">
            <v>30</v>
          </cell>
          <cell r="CT3">
            <v>31</v>
          </cell>
          <cell r="CU3">
            <v>31</v>
          </cell>
          <cell r="CV3">
            <v>29</v>
          </cell>
          <cell r="CW3">
            <v>31</v>
          </cell>
          <cell r="CX3">
            <v>30</v>
          </cell>
          <cell r="CY3">
            <v>31</v>
          </cell>
          <cell r="CZ3">
            <v>30</v>
          </cell>
          <cell r="DA3">
            <v>31</v>
          </cell>
          <cell r="DB3">
            <v>31</v>
          </cell>
          <cell r="DC3">
            <v>30</v>
          </cell>
          <cell r="DD3">
            <v>31</v>
          </cell>
          <cell r="DE3">
            <v>30</v>
          </cell>
          <cell r="DF3">
            <v>31</v>
          </cell>
          <cell r="DG3">
            <v>31</v>
          </cell>
          <cell r="DH3">
            <v>28</v>
          </cell>
          <cell r="DI3">
            <v>31</v>
          </cell>
          <cell r="DJ3">
            <v>30</v>
          </cell>
          <cell r="DK3">
            <v>31</v>
          </cell>
          <cell r="DL3">
            <v>30</v>
          </cell>
          <cell r="DM3">
            <v>31</v>
          </cell>
          <cell r="DN3">
            <v>31</v>
          </cell>
          <cell r="DO3">
            <v>30</v>
          </cell>
          <cell r="DP3">
            <v>31</v>
          </cell>
          <cell r="DQ3">
            <v>30</v>
          </cell>
          <cell r="DR3">
            <v>31</v>
          </cell>
          <cell r="DS3">
            <v>31</v>
          </cell>
          <cell r="DT3">
            <v>28</v>
          </cell>
          <cell r="DU3">
            <v>31</v>
          </cell>
          <cell r="DV3">
            <v>30</v>
          </cell>
          <cell r="DW3">
            <v>31</v>
          </cell>
          <cell r="DX3">
            <v>30</v>
          </cell>
          <cell r="DY3">
            <v>31</v>
          </cell>
          <cell r="DZ3">
            <v>31</v>
          </cell>
          <cell r="EA3">
            <v>30</v>
          </cell>
          <cell r="EB3">
            <v>31</v>
          </cell>
          <cell r="EC3">
            <v>30</v>
          </cell>
          <cell r="ED3">
            <v>31</v>
          </cell>
          <cell r="EE3">
            <v>31</v>
          </cell>
          <cell r="EF3">
            <v>28</v>
          </cell>
          <cell r="EG3">
            <v>31</v>
          </cell>
          <cell r="EH3">
            <v>30</v>
          </cell>
          <cell r="EI3">
            <v>31</v>
          </cell>
          <cell r="EJ3">
            <v>30</v>
          </cell>
          <cell r="EK3">
            <v>31</v>
          </cell>
          <cell r="EL3">
            <v>31</v>
          </cell>
          <cell r="EM3">
            <v>30</v>
          </cell>
          <cell r="EN3">
            <v>31</v>
          </cell>
          <cell r="EO3">
            <v>30</v>
          </cell>
          <cell r="EP3">
            <v>31</v>
          </cell>
          <cell r="EQ3">
            <v>31</v>
          </cell>
          <cell r="ER3">
            <v>29</v>
          </cell>
          <cell r="ES3">
            <v>31</v>
          </cell>
          <cell r="ET3">
            <v>30</v>
          </cell>
          <cell r="EU3">
            <v>31</v>
          </cell>
          <cell r="EV3">
            <v>30</v>
          </cell>
          <cell r="EW3">
            <v>31</v>
          </cell>
          <cell r="EX3">
            <v>31</v>
          </cell>
          <cell r="EY3">
            <v>30</v>
          </cell>
          <cell r="EZ3">
            <v>31</v>
          </cell>
          <cell r="FA3">
            <v>30</v>
          </cell>
          <cell r="FB3">
            <v>31</v>
          </cell>
          <cell r="FC3">
            <v>31</v>
          </cell>
          <cell r="FD3">
            <v>28</v>
          </cell>
          <cell r="FE3">
            <v>31</v>
          </cell>
          <cell r="FF3">
            <v>30</v>
          </cell>
          <cell r="FG3">
            <v>31</v>
          </cell>
          <cell r="FH3">
            <v>30</v>
          </cell>
          <cell r="FI3">
            <v>31</v>
          </cell>
          <cell r="FJ3">
            <v>31</v>
          </cell>
          <cell r="FK3">
            <v>30</v>
          </cell>
          <cell r="FL3">
            <v>31</v>
          </cell>
          <cell r="FM3">
            <v>30</v>
          </cell>
          <cell r="FN3">
            <v>31</v>
          </cell>
          <cell r="FO3">
            <v>31</v>
          </cell>
          <cell r="FP3">
            <v>28</v>
          </cell>
          <cell r="FQ3">
            <v>31</v>
          </cell>
          <cell r="FR3">
            <v>30</v>
          </cell>
          <cell r="FS3">
            <v>31</v>
          </cell>
          <cell r="FT3">
            <v>30</v>
          </cell>
          <cell r="FU3">
            <v>31</v>
          </cell>
          <cell r="FV3">
            <v>31</v>
          </cell>
          <cell r="FW3">
            <v>30</v>
          </cell>
          <cell r="FX3">
            <v>31</v>
          </cell>
          <cell r="FY3">
            <v>30</v>
          </cell>
          <cell r="FZ3">
            <v>31</v>
          </cell>
          <cell r="GA3">
            <v>31</v>
          </cell>
          <cell r="GB3">
            <v>28</v>
          </cell>
          <cell r="GC3">
            <v>31</v>
          </cell>
          <cell r="GD3">
            <v>30</v>
          </cell>
          <cell r="GE3">
            <v>31</v>
          </cell>
          <cell r="GF3">
            <v>30</v>
          </cell>
          <cell r="GG3">
            <v>31</v>
          </cell>
          <cell r="GH3">
            <v>31</v>
          </cell>
          <cell r="GI3">
            <v>30</v>
          </cell>
          <cell r="GJ3">
            <v>31</v>
          </cell>
          <cell r="GK3">
            <v>30</v>
          </cell>
          <cell r="GL3">
            <v>31</v>
          </cell>
          <cell r="GM3">
            <v>31</v>
          </cell>
          <cell r="GN3">
            <v>29</v>
          </cell>
          <cell r="GO3">
            <v>31</v>
          </cell>
          <cell r="GP3">
            <v>30</v>
          </cell>
          <cell r="GQ3">
            <v>31</v>
          </cell>
          <cell r="GR3">
            <v>30</v>
          </cell>
          <cell r="GS3">
            <v>31</v>
          </cell>
          <cell r="GT3">
            <v>31</v>
          </cell>
          <cell r="GU3">
            <v>30</v>
          </cell>
          <cell r="GV3">
            <v>31</v>
          </cell>
          <cell r="GW3">
            <v>30</v>
          </cell>
          <cell r="GX3">
            <v>31</v>
          </cell>
          <cell r="GY3">
            <v>31</v>
          </cell>
          <cell r="GZ3">
            <v>28</v>
          </cell>
          <cell r="HA3">
            <v>31</v>
          </cell>
          <cell r="HB3">
            <v>30</v>
          </cell>
          <cell r="HC3">
            <v>31</v>
          </cell>
          <cell r="HD3">
            <v>30</v>
          </cell>
          <cell r="HE3">
            <v>31</v>
          </cell>
          <cell r="HF3">
            <v>31</v>
          </cell>
          <cell r="HG3">
            <v>30</v>
          </cell>
          <cell r="HH3">
            <v>31</v>
          </cell>
          <cell r="HI3">
            <v>30</v>
          </cell>
          <cell r="HJ3">
            <v>31</v>
          </cell>
          <cell r="HK3">
            <v>31</v>
          </cell>
          <cell r="HL3">
            <v>28</v>
          </cell>
          <cell r="HM3">
            <v>31</v>
          </cell>
          <cell r="HN3">
            <v>30</v>
          </cell>
          <cell r="HO3">
            <v>31</v>
          </cell>
          <cell r="HP3">
            <v>30</v>
          </cell>
          <cell r="HQ3">
            <v>31</v>
          </cell>
          <cell r="HR3">
            <v>31</v>
          </cell>
          <cell r="HS3">
            <v>30</v>
          </cell>
          <cell r="HT3">
            <v>31</v>
          </cell>
          <cell r="HU3">
            <v>30</v>
          </cell>
          <cell r="HV3">
            <v>31</v>
          </cell>
          <cell r="HW3">
            <v>31</v>
          </cell>
          <cell r="HX3">
            <v>28</v>
          </cell>
          <cell r="HY3">
            <v>31</v>
          </cell>
          <cell r="HZ3">
            <v>30</v>
          </cell>
          <cell r="IA3">
            <v>31</v>
          </cell>
          <cell r="IB3">
            <v>30</v>
          </cell>
          <cell r="IC3">
            <v>31</v>
          </cell>
          <cell r="ID3">
            <v>31</v>
          </cell>
          <cell r="IE3">
            <v>30</v>
          </cell>
          <cell r="IF3">
            <v>31</v>
          </cell>
          <cell r="IG3">
            <v>30</v>
          </cell>
          <cell r="IH3">
            <v>31</v>
          </cell>
          <cell r="II3">
            <v>31</v>
          </cell>
          <cell r="IJ3">
            <v>29</v>
          </cell>
          <cell r="IK3">
            <v>31</v>
          </cell>
          <cell r="IL3">
            <v>30</v>
          </cell>
          <cell r="IM3">
            <v>31</v>
          </cell>
          <cell r="IN3">
            <v>30</v>
          </cell>
          <cell r="IO3">
            <v>31</v>
          </cell>
          <cell r="IP3">
            <v>31</v>
          </cell>
          <cell r="IQ3">
            <v>30</v>
          </cell>
          <cell r="IR3">
            <v>31</v>
          </cell>
          <cell r="IS3">
            <v>30</v>
          </cell>
          <cell r="IT3">
            <v>31</v>
          </cell>
        </row>
        <row r="5">
          <cell r="C5">
            <v>4</v>
          </cell>
          <cell r="D5">
            <v>4</v>
          </cell>
          <cell r="E5">
            <v>5</v>
          </cell>
          <cell r="F5">
            <v>4</v>
          </cell>
          <cell r="G5">
            <v>5</v>
          </cell>
          <cell r="H5">
            <v>4</v>
          </cell>
          <cell r="I5">
            <v>4</v>
          </cell>
          <cell r="J5">
            <v>5</v>
          </cell>
          <cell r="K5">
            <v>4</v>
          </cell>
          <cell r="L5">
            <v>4</v>
          </cell>
          <cell r="M5">
            <v>5</v>
          </cell>
          <cell r="N5">
            <v>4</v>
          </cell>
          <cell r="O5">
            <v>5</v>
          </cell>
          <cell r="P5">
            <v>4</v>
          </cell>
          <cell r="Q5">
            <v>4</v>
          </cell>
          <cell r="R5">
            <v>4</v>
          </cell>
          <cell r="S5">
            <v>5</v>
          </cell>
          <cell r="T5">
            <v>4</v>
          </cell>
          <cell r="U5">
            <v>4</v>
          </cell>
          <cell r="V5">
            <v>5</v>
          </cell>
          <cell r="W5">
            <v>4</v>
          </cell>
          <cell r="X5">
            <v>5</v>
          </cell>
          <cell r="Y5">
            <v>4</v>
          </cell>
          <cell r="Z5">
            <v>4</v>
          </cell>
          <cell r="AA5">
            <v>5</v>
          </cell>
          <cell r="AB5">
            <v>4</v>
          </cell>
          <cell r="AC5">
            <v>4</v>
          </cell>
          <cell r="AD5">
            <v>4</v>
          </cell>
          <cell r="AE5">
            <v>5</v>
          </cell>
          <cell r="AF5">
            <v>4</v>
          </cell>
          <cell r="AG5">
            <v>5</v>
          </cell>
          <cell r="AH5">
            <v>4</v>
          </cell>
          <cell r="AI5">
            <v>4</v>
          </cell>
          <cell r="AJ5">
            <v>5</v>
          </cell>
          <cell r="AK5">
            <v>4</v>
          </cell>
          <cell r="AL5">
            <v>4</v>
          </cell>
          <cell r="AM5">
            <v>5</v>
          </cell>
          <cell r="AN5">
            <v>4</v>
          </cell>
          <cell r="AO5">
            <v>4</v>
          </cell>
          <cell r="AP5">
            <v>5</v>
          </cell>
          <cell r="AQ5">
            <v>4</v>
          </cell>
          <cell r="AR5">
            <v>4</v>
          </cell>
          <cell r="AS5">
            <v>5</v>
          </cell>
          <cell r="AT5">
            <v>4</v>
          </cell>
          <cell r="AU5">
            <v>4</v>
          </cell>
          <cell r="AV5">
            <v>5</v>
          </cell>
          <cell r="AW5">
            <v>4</v>
          </cell>
          <cell r="AX5">
            <v>5</v>
          </cell>
          <cell r="AY5">
            <v>4</v>
          </cell>
          <cell r="AZ5">
            <v>4</v>
          </cell>
          <cell r="BA5">
            <v>5</v>
          </cell>
          <cell r="BB5">
            <v>4</v>
          </cell>
          <cell r="BC5">
            <v>4</v>
          </cell>
          <cell r="BD5">
            <v>5</v>
          </cell>
          <cell r="BE5">
            <v>4</v>
          </cell>
          <cell r="BF5">
            <v>4</v>
          </cell>
          <cell r="BG5">
            <v>5</v>
          </cell>
          <cell r="BH5">
            <v>4</v>
          </cell>
          <cell r="BI5">
            <v>4</v>
          </cell>
          <cell r="BJ5">
            <v>5</v>
          </cell>
          <cell r="BK5">
            <v>4</v>
          </cell>
          <cell r="BL5">
            <v>4</v>
          </cell>
          <cell r="BM5">
            <v>5</v>
          </cell>
          <cell r="BN5">
            <v>4</v>
          </cell>
          <cell r="BO5">
            <v>4</v>
          </cell>
          <cell r="BP5">
            <v>5</v>
          </cell>
          <cell r="BQ5">
            <v>4</v>
          </cell>
          <cell r="BR5">
            <v>5</v>
          </cell>
          <cell r="BS5">
            <v>4</v>
          </cell>
          <cell r="BT5">
            <v>4</v>
          </cell>
          <cell r="BU5">
            <v>5</v>
          </cell>
          <cell r="BV5">
            <v>4</v>
          </cell>
          <cell r="BW5">
            <v>4</v>
          </cell>
          <cell r="BX5">
            <v>4</v>
          </cell>
          <cell r="BY5">
            <v>5</v>
          </cell>
          <cell r="BZ5">
            <v>4</v>
          </cell>
          <cell r="CA5">
            <v>5</v>
          </cell>
          <cell r="CB5">
            <v>4</v>
          </cell>
          <cell r="CC5">
            <v>4</v>
          </cell>
          <cell r="CD5">
            <v>5</v>
          </cell>
          <cell r="CE5">
            <v>4</v>
          </cell>
          <cell r="CF5">
            <v>4</v>
          </cell>
          <cell r="CG5">
            <v>5</v>
          </cell>
          <cell r="CH5">
            <v>4</v>
          </cell>
          <cell r="CI5">
            <v>5</v>
          </cell>
          <cell r="CJ5">
            <v>4</v>
          </cell>
          <cell r="CK5">
            <v>4</v>
          </cell>
          <cell r="CL5">
            <v>4</v>
          </cell>
          <cell r="CM5">
            <v>5</v>
          </cell>
          <cell r="CN5">
            <v>4</v>
          </cell>
          <cell r="CO5">
            <v>4</v>
          </cell>
          <cell r="CP5">
            <v>5</v>
          </cell>
          <cell r="CQ5">
            <v>4</v>
          </cell>
          <cell r="CR5">
            <v>5</v>
          </cell>
          <cell r="CS5">
            <v>4</v>
          </cell>
          <cell r="CT5">
            <v>4</v>
          </cell>
          <cell r="CU5">
            <v>5</v>
          </cell>
          <cell r="CV5">
            <v>4</v>
          </cell>
          <cell r="CW5">
            <v>4</v>
          </cell>
          <cell r="CX5">
            <v>5</v>
          </cell>
          <cell r="CY5">
            <v>4</v>
          </cell>
          <cell r="CZ5">
            <v>4</v>
          </cell>
          <cell r="DA5">
            <v>5</v>
          </cell>
          <cell r="DB5">
            <v>4</v>
          </cell>
          <cell r="DC5">
            <v>4</v>
          </cell>
          <cell r="DD5">
            <v>5</v>
          </cell>
          <cell r="DE5">
            <v>4</v>
          </cell>
          <cell r="DF5">
            <v>5</v>
          </cell>
          <cell r="DG5">
            <v>4</v>
          </cell>
          <cell r="DH5">
            <v>4</v>
          </cell>
          <cell r="DI5">
            <v>4</v>
          </cell>
          <cell r="DJ5">
            <v>5</v>
          </cell>
          <cell r="DK5">
            <v>4</v>
          </cell>
          <cell r="DL5">
            <v>4</v>
          </cell>
          <cell r="DM5">
            <v>5</v>
          </cell>
          <cell r="DN5">
            <v>4</v>
          </cell>
          <cell r="DO5">
            <v>5</v>
          </cell>
          <cell r="DP5">
            <v>4</v>
          </cell>
          <cell r="DQ5">
            <v>4</v>
          </cell>
          <cell r="DR5">
            <v>5</v>
          </cell>
          <cell r="DS5">
            <v>4</v>
          </cell>
          <cell r="DT5">
            <v>4</v>
          </cell>
          <cell r="DU5">
            <v>5</v>
          </cell>
          <cell r="DV5">
            <v>4</v>
          </cell>
          <cell r="DW5">
            <v>4</v>
          </cell>
          <cell r="DX5">
            <v>5</v>
          </cell>
          <cell r="DY5">
            <v>4</v>
          </cell>
          <cell r="DZ5">
            <v>4</v>
          </cell>
          <cell r="EA5">
            <v>5</v>
          </cell>
          <cell r="EB5">
            <v>4</v>
          </cell>
          <cell r="EC5">
            <v>4</v>
          </cell>
          <cell r="ED5">
            <v>5</v>
          </cell>
          <cell r="EE5">
            <v>4</v>
          </cell>
          <cell r="EF5">
            <v>4</v>
          </cell>
          <cell r="EG5">
            <v>5</v>
          </cell>
          <cell r="EH5">
            <v>4</v>
          </cell>
          <cell r="EI5">
            <v>4</v>
          </cell>
          <cell r="EJ5">
            <v>5</v>
          </cell>
          <cell r="EK5">
            <v>4</v>
          </cell>
          <cell r="EL5">
            <v>5</v>
          </cell>
          <cell r="EM5">
            <v>4</v>
          </cell>
          <cell r="EN5">
            <v>4</v>
          </cell>
          <cell r="EO5">
            <v>5</v>
          </cell>
          <cell r="EP5">
            <v>4</v>
          </cell>
          <cell r="EQ5">
            <v>4</v>
          </cell>
          <cell r="ER5">
            <v>5</v>
          </cell>
          <cell r="ES5">
            <v>4</v>
          </cell>
          <cell r="ET5">
            <v>4</v>
          </cell>
          <cell r="EU5">
            <v>5</v>
          </cell>
          <cell r="EV5">
            <v>4</v>
          </cell>
          <cell r="EW5">
            <v>4</v>
          </cell>
          <cell r="EX5">
            <v>5</v>
          </cell>
          <cell r="EY5">
            <v>4</v>
          </cell>
          <cell r="EZ5">
            <v>5</v>
          </cell>
          <cell r="FA5">
            <v>4</v>
          </cell>
          <cell r="FB5">
            <v>4</v>
          </cell>
          <cell r="FC5">
            <v>5</v>
          </cell>
          <cell r="FD5">
            <v>4</v>
          </cell>
          <cell r="FE5">
            <v>4</v>
          </cell>
          <cell r="FF5">
            <v>4</v>
          </cell>
          <cell r="FG5">
            <v>5</v>
          </cell>
          <cell r="FH5">
            <v>4</v>
          </cell>
          <cell r="FI5">
            <v>5</v>
          </cell>
          <cell r="FJ5">
            <v>4</v>
          </cell>
          <cell r="FK5">
            <v>4</v>
          </cell>
          <cell r="FL5">
            <v>5</v>
          </cell>
          <cell r="FM5">
            <v>4</v>
          </cell>
          <cell r="FN5">
            <v>4</v>
          </cell>
          <cell r="FO5">
            <v>5</v>
          </cell>
          <cell r="FP5">
            <v>4</v>
          </cell>
          <cell r="FQ5">
            <v>4</v>
          </cell>
          <cell r="FR5">
            <v>5</v>
          </cell>
          <cell r="FS5">
            <v>4</v>
          </cell>
          <cell r="FT5">
            <v>4</v>
          </cell>
          <cell r="FU5">
            <v>5</v>
          </cell>
          <cell r="FV5">
            <v>4</v>
          </cell>
          <cell r="FW5">
            <v>4</v>
          </cell>
          <cell r="FX5">
            <v>5</v>
          </cell>
          <cell r="FY5">
            <v>4</v>
          </cell>
          <cell r="FZ5">
            <v>5</v>
          </cell>
          <cell r="GA5">
            <v>4</v>
          </cell>
          <cell r="GB5">
            <v>4</v>
          </cell>
          <cell r="GC5">
            <v>4</v>
          </cell>
          <cell r="GD5">
            <v>5</v>
          </cell>
          <cell r="GE5">
            <v>4</v>
          </cell>
          <cell r="GF5">
            <v>4</v>
          </cell>
          <cell r="GG5">
            <v>5</v>
          </cell>
          <cell r="GH5">
            <v>4</v>
          </cell>
          <cell r="GI5">
            <v>5</v>
          </cell>
          <cell r="GJ5">
            <v>4</v>
          </cell>
          <cell r="GK5">
            <v>4</v>
          </cell>
          <cell r="GL5">
            <v>5</v>
          </cell>
          <cell r="GM5">
            <v>4</v>
          </cell>
          <cell r="GN5">
            <v>4</v>
          </cell>
          <cell r="GO5">
            <v>5</v>
          </cell>
          <cell r="GP5">
            <v>4</v>
          </cell>
          <cell r="GQ5">
            <v>4</v>
          </cell>
          <cell r="GR5">
            <v>5</v>
          </cell>
          <cell r="GS5">
            <v>4</v>
          </cell>
          <cell r="GT5">
            <v>5</v>
          </cell>
          <cell r="GU5">
            <v>4</v>
          </cell>
          <cell r="GV5">
            <v>4</v>
          </cell>
          <cell r="GW5">
            <v>5</v>
          </cell>
          <cell r="GX5">
            <v>4</v>
          </cell>
          <cell r="GY5">
            <v>4</v>
          </cell>
          <cell r="GZ5">
            <v>4</v>
          </cell>
          <cell r="HA5">
            <v>5</v>
          </cell>
          <cell r="HB5">
            <v>4</v>
          </cell>
          <cell r="HC5">
            <v>5</v>
          </cell>
          <cell r="HD5">
            <v>4</v>
          </cell>
          <cell r="HE5">
            <v>4</v>
          </cell>
          <cell r="HF5">
            <v>5</v>
          </cell>
          <cell r="HG5">
            <v>4</v>
          </cell>
          <cell r="HH5">
            <v>4</v>
          </cell>
          <cell r="HI5">
            <v>5</v>
          </cell>
          <cell r="HJ5">
            <v>4</v>
          </cell>
          <cell r="HK5">
            <v>5</v>
          </cell>
          <cell r="HL5">
            <v>4</v>
          </cell>
          <cell r="HM5">
            <v>4</v>
          </cell>
          <cell r="HN5">
            <v>4</v>
          </cell>
          <cell r="HO5">
            <v>5</v>
          </cell>
          <cell r="HP5">
            <v>4</v>
          </cell>
          <cell r="HQ5">
            <v>4</v>
          </cell>
          <cell r="HR5">
            <v>5</v>
          </cell>
          <cell r="HS5">
            <v>4</v>
          </cell>
          <cell r="HT5">
            <v>5</v>
          </cell>
          <cell r="HU5">
            <v>4</v>
          </cell>
          <cell r="HV5">
            <v>4</v>
          </cell>
          <cell r="HW5">
            <v>5</v>
          </cell>
          <cell r="HX5">
            <v>4</v>
          </cell>
          <cell r="HY5">
            <v>4</v>
          </cell>
          <cell r="HZ5">
            <v>4</v>
          </cell>
          <cell r="IA5">
            <v>5</v>
          </cell>
          <cell r="IB5">
            <v>4</v>
          </cell>
          <cell r="IC5">
            <v>5</v>
          </cell>
          <cell r="ID5">
            <v>4</v>
          </cell>
          <cell r="IE5">
            <v>4</v>
          </cell>
          <cell r="IF5">
            <v>5</v>
          </cell>
          <cell r="IG5">
            <v>4</v>
          </cell>
          <cell r="IH5">
            <v>4</v>
          </cell>
          <cell r="II5">
            <v>5</v>
          </cell>
          <cell r="IJ5">
            <v>4</v>
          </cell>
          <cell r="IK5">
            <v>4</v>
          </cell>
          <cell r="IL5">
            <v>5</v>
          </cell>
          <cell r="IM5">
            <v>4</v>
          </cell>
          <cell r="IN5">
            <v>4</v>
          </cell>
          <cell r="IO5">
            <v>5</v>
          </cell>
          <cell r="IP5">
            <v>4</v>
          </cell>
          <cell r="IQ5">
            <v>5</v>
          </cell>
          <cell r="IR5">
            <v>4</v>
          </cell>
          <cell r="IS5">
            <v>4</v>
          </cell>
          <cell r="IT5">
            <v>5</v>
          </cell>
        </row>
        <row r="6">
          <cell r="C6">
            <v>4</v>
          </cell>
          <cell r="D6">
            <v>4</v>
          </cell>
          <cell r="E6">
            <v>5</v>
          </cell>
          <cell r="F6">
            <v>4</v>
          </cell>
          <cell r="G6">
            <v>4</v>
          </cell>
          <cell r="H6">
            <v>5</v>
          </cell>
          <cell r="I6">
            <v>4</v>
          </cell>
          <cell r="J6">
            <v>5</v>
          </cell>
          <cell r="K6">
            <v>4</v>
          </cell>
          <cell r="L6">
            <v>4</v>
          </cell>
          <cell r="M6">
            <v>5</v>
          </cell>
          <cell r="N6">
            <v>4</v>
          </cell>
          <cell r="O6">
            <v>4</v>
          </cell>
          <cell r="P6">
            <v>4</v>
          </cell>
          <cell r="Q6">
            <v>5</v>
          </cell>
          <cell r="R6">
            <v>4</v>
          </cell>
          <cell r="S6">
            <v>5</v>
          </cell>
          <cell r="T6">
            <v>4</v>
          </cell>
          <cell r="U6">
            <v>4</v>
          </cell>
          <cell r="V6">
            <v>5</v>
          </cell>
          <cell r="W6">
            <v>4</v>
          </cell>
          <cell r="X6">
            <v>4</v>
          </cell>
          <cell r="Y6">
            <v>5</v>
          </cell>
          <cell r="Z6">
            <v>4</v>
          </cell>
          <cell r="AA6">
            <v>5</v>
          </cell>
          <cell r="AB6">
            <v>4</v>
          </cell>
          <cell r="AC6">
            <v>4</v>
          </cell>
          <cell r="AD6">
            <v>4</v>
          </cell>
          <cell r="AE6">
            <v>5</v>
          </cell>
          <cell r="AF6">
            <v>4</v>
          </cell>
          <cell r="AG6">
            <v>4</v>
          </cell>
          <cell r="AH6">
            <v>5</v>
          </cell>
          <cell r="AI6">
            <v>4</v>
          </cell>
          <cell r="AJ6">
            <v>5</v>
          </cell>
          <cell r="AK6">
            <v>4</v>
          </cell>
          <cell r="AL6">
            <v>4</v>
          </cell>
          <cell r="AM6">
            <v>5</v>
          </cell>
          <cell r="AN6">
            <v>4</v>
          </cell>
          <cell r="AO6">
            <v>4</v>
          </cell>
          <cell r="AP6">
            <v>4</v>
          </cell>
          <cell r="AQ6">
            <v>5</v>
          </cell>
          <cell r="AR6">
            <v>4</v>
          </cell>
          <cell r="AS6">
            <v>5</v>
          </cell>
          <cell r="AT6">
            <v>4</v>
          </cell>
          <cell r="AU6">
            <v>4</v>
          </cell>
          <cell r="AV6">
            <v>5</v>
          </cell>
          <cell r="AW6">
            <v>4</v>
          </cell>
          <cell r="AX6">
            <v>4</v>
          </cell>
          <cell r="AY6">
            <v>5</v>
          </cell>
          <cell r="AZ6">
            <v>4</v>
          </cell>
          <cell r="BA6">
            <v>4</v>
          </cell>
          <cell r="BB6">
            <v>5</v>
          </cell>
          <cell r="BC6">
            <v>4</v>
          </cell>
          <cell r="BD6">
            <v>4</v>
          </cell>
          <cell r="BE6">
            <v>5</v>
          </cell>
          <cell r="BF6">
            <v>4</v>
          </cell>
          <cell r="BG6">
            <v>5</v>
          </cell>
          <cell r="BH6">
            <v>4</v>
          </cell>
          <cell r="BI6">
            <v>4</v>
          </cell>
          <cell r="BJ6">
            <v>5</v>
          </cell>
          <cell r="BK6">
            <v>4</v>
          </cell>
          <cell r="BL6">
            <v>4</v>
          </cell>
          <cell r="BM6">
            <v>5</v>
          </cell>
          <cell r="BN6">
            <v>4</v>
          </cell>
          <cell r="BO6">
            <v>4</v>
          </cell>
          <cell r="BP6">
            <v>5</v>
          </cell>
          <cell r="BQ6">
            <v>4</v>
          </cell>
          <cell r="BR6">
            <v>4</v>
          </cell>
          <cell r="BS6">
            <v>5</v>
          </cell>
          <cell r="BT6">
            <v>4</v>
          </cell>
          <cell r="BU6">
            <v>4</v>
          </cell>
          <cell r="BV6">
            <v>5</v>
          </cell>
          <cell r="BW6">
            <v>4</v>
          </cell>
          <cell r="BX6">
            <v>4</v>
          </cell>
          <cell r="BY6">
            <v>5</v>
          </cell>
          <cell r="BZ6">
            <v>4</v>
          </cell>
          <cell r="CA6">
            <v>4</v>
          </cell>
          <cell r="CB6">
            <v>5</v>
          </cell>
          <cell r="CC6">
            <v>4</v>
          </cell>
          <cell r="CD6">
            <v>5</v>
          </cell>
          <cell r="CE6">
            <v>4</v>
          </cell>
          <cell r="CF6">
            <v>4</v>
          </cell>
          <cell r="CG6">
            <v>5</v>
          </cell>
          <cell r="CH6">
            <v>4</v>
          </cell>
          <cell r="CI6">
            <v>4</v>
          </cell>
          <cell r="CJ6">
            <v>4</v>
          </cell>
          <cell r="CK6">
            <v>5</v>
          </cell>
          <cell r="CL6">
            <v>4</v>
          </cell>
          <cell r="CM6">
            <v>5</v>
          </cell>
          <cell r="CN6">
            <v>4</v>
          </cell>
          <cell r="CO6">
            <v>4</v>
          </cell>
          <cell r="CP6">
            <v>5</v>
          </cell>
          <cell r="CQ6">
            <v>4</v>
          </cell>
          <cell r="CR6">
            <v>4</v>
          </cell>
          <cell r="CS6">
            <v>5</v>
          </cell>
          <cell r="CT6">
            <v>4</v>
          </cell>
          <cell r="CU6">
            <v>5</v>
          </cell>
          <cell r="CV6">
            <v>4</v>
          </cell>
          <cell r="CW6">
            <v>4</v>
          </cell>
          <cell r="CX6">
            <v>4</v>
          </cell>
          <cell r="CY6">
            <v>5</v>
          </cell>
          <cell r="CZ6">
            <v>4</v>
          </cell>
          <cell r="DA6">
            <v>5</v>
          </cell>
          <cell r="DB6">
            <v>4</v>
          </cell>
          <cell r="DC6">
            <v>4</v>
          </cell>
          <cell r="DD6">
            <v>5</v>
          </cell>
          <cell r="DE6">
            <v>4</v>
          </cell>
          <cell r="DF6">
            <v>4</v>
          </cell>
          <cell r="DG6">
            <v>5</v>
          </cell>
          <cell r="DH6">
            <v>4</v>
          </cell>
          <cell r="DI6">
            <v>4</v>
          </cell>
          <cell r="DJ6">
            <v>5</v>
          </cell>
          <cell r="DK6">
            <v>4</v>
          </cell>
          <cell r="DL6">
            <v>4</v>
          </cell>
          <cell r="DM6">
            <v>5</v>
          </cell>
          <cell r="DN6">
            <v>4</v>
          </cell>
          <cell r="DO6">
            <v>4</v>
          </cell>
          <cell r="DP6">
            <v>5</v>
          </cell>
          <cell r="DQ6">
            <v>4</v>
          </cell>
          <cell r="DR6">
            <v>5</v>
          </cell>
          <cell r="DS6">
            <v>4</v>
          </cell>
          <cell r="DT6">
            <v>4</v>
          </cell>
          <cell r="DU6">
            <v>4</v>
          </cell>
          <cell r="DV6">
            <v>5</v>
          </cell>
          <cell r="DW6">
            <v>4</v>
          </cell>
          <cell r="DX6">
            <v>4</v>
          </cell>
          <cell r="DY6">
            <v>5</v>
          </cell>
          <cell r="DZ6">
            <v>4</v>
          </cell>
          <cell r="EA6">
            <v>5</v>
          </cell>
          <cell r="EB6">
            <v>4</v>
          </cell>
          <cell r="EC6">
            <v>4</v>
          </cell>
          <cell r="ED6">
            <v>5</v>
          </cell>
          <cell r="EE6">
            <v>4</v>
          </cell>
          <cell r="EF6">
            <v>4</v>
          </cell>
          <cell r="EG6">
            <v>5</v>
          </cell>
          <cell r="EH6">
            <v>4</v>
          </cell>
          <cell r="EI6">
            <v>4</v>
          </cell>
          <cell r="EJ6">
            <v>5</v>
          </cell>
          <cell r="EK6">
            <v>4</v>
          </cell>
          <cell r="EL6">
            <v>4</v>
          </cell>
          <cell r="EM6">
            <v>5</v>
          </cell>
          <cell r="EN6">
            <v>4</v>
          </cell>
          <cell r="EO6">
            <v>4</v>
          </cell>
          <cell r="EP6">
            <v>5</v>
          </cell>
          <cell r="EQ6">
            <v>4</v>
          </cell>
          <cell r="ER6">
            <v>4</v>
          </cell>
          <cell r="ES6">
            <v>5</v>
          </cell>
          <cell r="ET6">
            <v>4</v>
          </cell>
          <cell r="EU6">
            <v>5</v>
          </cell>
          <cell r="EV6">
            <v>4</v>
          </cell>
          <cell r="EW6">
            <v>4</v>
          </cell>
          <cell r="EX6">
            <v>5</v>
          </cell>
          <cell r="EY6">
            <v>4</v>
          </cell>
          <cell r="EZ6">
            <v>4</v>
          </cell>
          <cell r="FA6">
            <v>5</v>
          </cell>
          <cell r="FB6">
            <v>4</v>
          </cell>
          <cell r="FC6">
            <v>5</v>
          </cell>
          <cell r="FD6">
            <v>4</v>
          </cell>
          <cell r="FE6">
            <v>4</v>
          </cell>
          <cell r="FF6">
            <v>4</v>
          </cell>
          <cell r="FG6">
            <v>5</v>
          </cell>
          <cell r="FH6">
            <v>4</v>
          </cell>
          <cell r="FI6">
            <v>4</v>
          </cell>
          <cell r="FJ6">
            <v>5</v>
          </cell>
          <cell r="FK6">
            <v>4</v>
          </cell>
          <cell r="FL6">
            <v>5</v>
          </cell>
          <cell r="FM6">
            <v>4</v>
          </cell>
          <cell r="FN6">
            <v>4</v>
          </cell>
          <cell r="FO6">
            <v>5</v>
          </cell>
          <cell r="FP6">
            <v>4</v>
          </cell>
          <cell r="FQ6">
            <v>4</v>
          </cell>
          <cell r="FR6">
            <v>4</v>
          </cell>
          <cell r="FS6">
            <v>5</v>
          </cell>
          <cell r="FT6">
            <v>4</v>
          </cell>
          <cell r="FU6">
            <v>5</v>
          </cell>
          <cell r="FV6">
            <v>4</v>
          </cell>
          <cell r="FW6">
            <v>4</v>
          </cell>
          <cell r="FX6">
            <v>5</v>
          </cell>
          <cell r="FY6">
            <v>4</v>
          </cell>
          <cell r="FZ6">
            <v>4</v>
          </cell>
          <cell r="GA6">
            <v>5</v>
          </cell>
          <cell r="GB6">
            <v>4</v>
          </cell>
          <cell r="GC6">
            <v>4</v>
          </cell>
          <cell r="GD6">
            <v>5</v>
          </cell>
          <cell r="GE6">
            <v>4</v>
          </cell>
          <cell r="GF6">
            <v>4</v>
          </cell>
          <cell r="GG6">
            <v>5</v>
          </cell>
          <cell r="GH6">
            <v>4</v>
          </cell>
          <cell r="GI6">
            <v>4</v>
          </cell>
          <cell r="GJ6">
            <v>5</v>
          </cell>
          <cell r="GK6">
            <v>4</v>
          </cell>
          <cell r="GL6">
            <v>5</v>
          </cell>
          <cell r="GM6">
            <v>4</v>
          </cell>
          <cell r="GN6">
            <v>4</v>
          </cell>
          <cell r="GO6">
            <v>5</v>
          </cell>
          <cell r="GP6">
            <v>4</v>
          </cell>
          <cell r="GQ6">
            <v>4</v>
          </cell>
          <cell r="GR6">
            <v>5</v>
          </cell>
          <cell r="GS6">
            <v>4</v>
          </cell>
          <cell r="GT6">
            <v>4</v>
          </cell>
          <cell r="GU6">
            <v>5</v>
          </cell>
          <cell r="GV6">
            <v>4</v>
          </cell>
          <cell r="GW6">
            <v>4</v>
          </cell>
          <cell r="GX6">
            <v>5</v>
          </cell>
          <cell r="GY6">
            <v>4</v>
          </cell>
          <cell r="GZ6">
            <v>4</v>
          </cell>
          <cell r="HA6">
            <v>5</v>
          </cell>
          <cell r="HB6">
            <v>4</v>
          </cell>
          <cell r="HC6">
            <v>4</v>
          </cell>
          <cell r="HD6">
            <v>5</v>
          </cell>
          <cell r="HE6">
            <v>4</v>
          </cell>
          <cell r="HF6">
            <v>5</v>
          </cell>
          <cell r="HG6">
            <v>4</v>
          </cell>
          <cell r="HH6">
            <v>4</v>
          </cell>
          <cell r="HI6">
            <v>5</v>
          </cell>
          <cell r="HJ6">
            <v>4</v>
          </cell>
          <cell r="HK6">
            <v>4</v>
          </cell>
          <cell r="HL6">
            <v>4</v>
          </cell>
          <cell r="HM6">
            <v>5</v>
          </cell>
          <cell r="HN6">
            <v>4</v>
          </cell>
          <cell r="HO6">
            <v>5</v>
          </cell>
          <cell r="HP6">
            <v>4</v>
          </cell>
          <cell r="HQ6">
            <v>4</v>
          </cell>
          <cell r="HR6">
            <v>5</v>
          </cell>
          <cell r="HS6">
            <v>4</v>
          </cell>
          <cell r="HT6">
            <v>4</v>
          </cell>
          <cell r="HU6">
            <v>5</v>
          </cell>
          <cell r="HV6">
            <v>4</v>
          </cell>
          <cell r="HW6">
            <v>5</v>
          </cell>
          <cell r="HX6">
            <v>4</v>
          </cell>
          <cell r="HY6">
            <v>4</v>
          </cell>
          <cell r="HZ6">
            <v>4</v>
          </cell>
          <cell r="IA6">
            <v>5</v>
          </cell>
          <cell r="IB6">
            <v>4</v>
          </cell>
          <cell r="IC6">
            <v>4</v>
          </cell>
          <cell r="ID6">
            <v>5</v>
          </cell>
          <cell r="IE6">
            <v>4</v>
          </cell>
          <cell r="IF6">
            <v>5</v>
          </cell>
          <cell r="IG6">
            <v>4</v>
          </cell>
          <cell r="IH6">
            <v>4</v>
          </cell>
          <cell r="II6">
            <v>5</v>
          </cell>
          <cell r="IJ6">
            <v>4</v>
          </cell>
          <cell r="IK6">
            <v>4</v>
          </cell>
          <cell r="IL6">
            <v>5</v>
          </cell>
          <cell r="IM6">
            <v>4</v>
          </cell>
          <cell r="IN6">
            <v>4</v>
          </cell>
          <cell r="IO6">
            <v>5</v>
          </cell>
          <cell r="IP6">
            <v>4</v>
          </cell>
          <cell r="IQ6">
            <v>4</v>
          </cell>
          <cell r="IR6">
            <v>5</v>
          </cell>
          <cell r="IS6">
            <v>4</v>
          </cell>
          <cell r="IT6">
            <v>5</v>
          </cell>
        </row>
        <row r="7">
          <cell r="C7">
            <v>1</v>
          </cell>
          <cell r="G7">
            <v>1</v>
          </cell>
          <cell r="I7">
            <v>1</v>
          </cell>
          <cell r="K7">
            <v>1</v>
          </cell>
          <cell r="M7">
            <v>1</v>
          </cell>
          <cell r="N7">
            <v>1</v>
          </cell>
          <cell r="O7">
            <v>1</v>
          </cell>
          <cell r="S7">
            <v>1</v>
          </cell>
          <cell r="U7">
            <v>1</v>
          </cell>
          <cell r="W7">
            <v>1</v>
          </cell>
          <cell r="Y7">
            <v>1</v>
          </cell>
          <cell r="Z7">
            <v>1</v>
          </cell>
          <cell r="AA7">
            <v>1</v>
          </cell>
          <cell r="AE7">
            <v>1</v>
          </cell>
          <cell r="AG7">
            <v>1</v>
          </cell>
          <cell r="AI7">
            <v>1</v>
          </cell>
          <cell r="AK7">
            <v>1</v>
          </cell>
          <cell r="AL7">
            <v>1</v>
          </cell>
          <cell r="AM7">
            <v>1</v>
          </cell>
          <cell r="AQ7">
            <v>1</v>
          </cell>
          <cell r="AS7">
            <v>1</v>
          </cell>
          <cell r="AU7">
            <v>1</v>
          </cell>
          <cell r="AW7">
            <v>1</v>
          </cell>
          <cell r="AX7">
            <v>1</v>
          </cell>
          <cell r="AY7">
            <v>1</v>
          </cell>
          <cell r="BC7">
            <v>1</v>
          </cell>
          <cell r="BE7">
            <v>1</v>
          </cell>
          <cell r="BG7">
            <v>1</v>
          </cell>
          <cell r="BI7">
            <v>1</v>
          </cell>
          <cell r="BJ7">
            <v>1</v>
          </cell>
          <cell r="BK7">
            <v>1</v>
          </cell>
          <cell r="BO7">
            <v>1</v>
          </cell>
          <cell r="BQ7">
            <v>1</v>
          </cell>
          <cell r="BS7">
            <v>1</v>
          </cell>
          <cell r="BU7">
            <v>1</v>
          </cell>
          <cell r="BV7">
            <v>1</v>
          </cell>
          <cell r="BW7">
            <v>1</v>
          </cell>
          <cell r="CA7">
            <v>1</v>
          </cell>
          <cell r="CC7">
            <v>1</v>
          </cell>
          <cell r="CE7">
            <v>1</v>
          </cell>
          <cell r="CG7">
            <v>1</v>
          </cell>
          <cell r="CH7">
            <v>1</v>
          </cell>
          <cell r="CI7">
            <v>1</v>
          </cell>
          <cell r="CM7">
            <v>1</v>
          </cell>
          <cell r="CO7">
            <v>1</v>
          </cell>
          <cell r="CQ7">
            <v>1</v>
          </cell>
          <cell r="CS7">
            <v>1</v>
          </cell>
          <cell r="CT7">
            <v>1</v>
          </cell>
          <cell r="CU7">
            <v>1</v>
          </cell>
          <cell r="CY7">
            <v>1</v>
          </cell>
          <cell r="DA7">
            <v>1</v>
          </cell>
          <cell r="DC7">
            <v>1</v>
          </cell>
          <cell r="DE7">
            <v>1</v>
          </cell>
          <cell r="DF7">
            <v>1</v>
          </cell>
          <cell r="DG7">
            <v>1</v>
          </cell>
          <cell r="DK7">
            <v>1</v>
          </cell>
          <cell r="DM7">
            <v>1</v>
          </cell>
          <cell r="DO7">
            <v>1</v>
          </cell>
          <cell r="DQ7">
            <v>1</v>
          </cell>
          <cell r="DR7">
            <v>1</v>
          </cell>
          <cell r="DS7">
            <v>1</v>
          </cell>
          <cell r="DW7">
            <v>1</v>
          </cell>
          <cell r="DY7">
            <v>1</v>
          </cell>
          <cell r="EA7">
            <v>1</v>
          </cell>
          <cell r="EC7">
            <v>1</v>
          </cell>
          <cell r="ED7">
            <v>1</v>
          </cell>
          <cell r="EE7">
            <v>1</v>
          </cell>
          <cell r="EI7">
            <v>1</v>
          </cell>
          <cell r="EK7">
            <v>1</v>
          </cell>
          <cell r="EM7">
            <v>1</v>
          </cell>
          <cell r="EO7">
            <v>1</v>
          </cell>
          <cell r="EP7">
            <v>1</v>
          </cell>
          <cell r="EQ7">
            <v>1</v>
          </cell>
          <cell r="EU7">
            <v>1</v>
          </cell>
          <cell r="EW7">
            <v>1</v>
          </cell>
          <cell r="EY7">
            <v>1</v>
          </cell>
          <cell r="FA7">
            <v>1</v>
          </cell>
          <cell r="FB7">
            <v>1</v>
          </cell>
          <cell r="FC7">
            <v>1</v>
          </cell>
          <cell r="FG7">
            <v>1</v>
          </cell>
          <cell r="FI7">
            <v>1</v>
          </cell>
          <cell r="FK7">
            <v>1</v>
          </cell>
          <cell r="FM7">
            <v>1</v>
          </cell>
          <cell r="FN7">
            <v>1</v>
          </cell>
          <cell r="FO7">
            <v>1</v>
          </cell>
          <cell r="FS7">
            <v>1</v>
          </cell>
          <cell r="FU7">
            <v>1</v>
          </cell>
          <cell r="FW7">
            <v>1</v>
          </cell>
          <cell r="FY7">
            <v>1</v>
          </cell>
          <cell r="FZ7">
            <v>1</v>
          </cell>
          <cell r="GA7">
            <v>1</v>
          </cell>
          <cell r="GE7">
            <v>1</v>
          </cell>
          <cell r="GG7">
            <v>1</v>
          </cell>
          <cell r="GI7">
            <v>1</v>
          </cell>
          <cell r="GK7">
            <v>1</v>
          </cell>
          <cell r="GL7">
            <v>1</v>
          </cell>
          <cell r="GM7">
            <v>1</v>
          </cell>
          <cell r="GQ7">
            <v>1</v>
          </cell>
          <cell r="GS7">
            <v>1</v>
          </cell>
          <cell r="GU7">
            <v>1</v>
          </cell>
          <cell r="GW7">
            <v>1</v>
          </cell>
          <cell r="GX7">
            <v>1</v>
          </cell>
          <cell r="GY7">
            <v>1</v>
          </cell>
          <cell r="HC7">
            <v>1</v>
          </cell>
          <cell r="HE7">
            <v>1</v>
          </cell>
          <cell r="HG7">
            <v>1</v>
          </cell>
          <cell r="HI7">
            <v>1</v>
          </cell>
          <cell r="HJ7">
            <v>1</v>
          </cell>
          <cell r="HK7">
            <v>1</v>
          </cell>
          <cell r="HO7">
            <v>1</v>
          </cell>
          <cell r="HQ7">
            <v>1</v>
          </cell>
          <cell r="HS7">
            <v>1</v>
          </cell>
          <cell r="HU7">
            <v>1</v>
          </cell>
          <cell r="HV7">
            <v>1</v>
          </cell>
          <cell r="HW7">
            <v>1</v>
          </cell>
          <cell r="IA7">
            <v>1</v>
          </cell>
          <cell r="IC7">
            <v>1</v>
          </cell>
          <cell r="IE7">
            <v>1</v>
          </cell>
          <cell r="IG7">
            <v>1</v>
          </cell>
          <cell r="IH7">
            <v>1</v>
          </cell>
          <cell r="II7">
            <v>1</v>
          </cell>
          <cell r="IM7">
            <v>1</v>
          </cell>
          <cell r="IO7">
            <v>1</v>
          </cell>
          <cell r="IQ7">
            <v>1</v>
          </cell>
          <cell r="IS7">
            <v>1</v>
          </cell>
          <cell r="IT7">
            <v>1</v>
          </cell>
        </row>
        <row r="10">
          <cell r="C10">
            <v>432</v>
          </cell>
          <cell r="D10">
            <v>400</v>
          </cell>
          <cell r="E10">
            <v>416</v>
          </cell>
          <cell r="F10">
            <v>416</v>
          </cell>
          <cell r="G10">
            <v>432</v>
          </cell>
          <cell r="H10">
            <v>400</v>
          </cell>
          <cell r="I10">
            <v>432</v>
          </cell>
          <cell r="J10">
            <v>416</v>
          </cell>
          <cell r="K10">
            <v>416</v>
          </cell>
          <cell r="L10">
            <v>432</v>
          </cell>
          <cell r="M10">
            <v>400</v>
          </cell>
          <cell r="N10">
            <v>432</v>
          </cell>
          <cell r="O10">
            <v>432</v>
          </cell>
          <cell r="P10">
            <v>384</v>
          </cell>
          <cell r="Q10">
            <v>416</v>
          </cell>
          <cell r="R10">
            <v>416</v>
          </cell>
          <cell r="S10">
            <v>416</v>
          </cell>
          <cell r="T10">
            <v>416</v>
          </cell>
          <cell r="U10">
            <v>432</v>
          </cell>
          <cell r="V10">
            <v>416</v>
          </cell>
          <cell r="W10">
            <v>416</v>
          </cell>
          <cell r="X10">
            <v>432</v>
          </cell>
          <cell r="Y10">
            <v>400</v>
          </cell>
          <cell r="Z10">
            <v>432</v>
          </cell>
          <cell r="AA10">
            <v>416</v>
          </cell>
          <cell r="AB10">
            <v>384</v>
          </cell>
          <cell r="AC10">
            <v>432</v>
          </cell>
          <cell r="AD10">
            <v>416</v>
          </cell>
          <cell r="AE10">
            <v>416</v>
          </cell>
          <cell r="AF10">
            <v>416</v>
          </cell>
          <cell r="AG10">
            <v>432</v>
          </cell>
          <cell r="AH10">
            <v>416</v>
          </cell>
          <cell r="AI10">
            <v>416</v>
          </cell>
          <cell r="AJ10">
            <v>416</v>
          </cell>
          <cell r="AK10">
            <v>416</v>
          </cell>
          <cell r="AL10">
            <v>432</v>
          </cell>
          <cell r="AM10">
            <v>416</v>
          </cell>
          <cell r="AN10">
            <v>384</v>
          </cell>
          <cell r="AO10">
            <v>432</v>
          </cell>
          <cell r="AP10">
            <v>416</v>
          </cell>
          <cell r="AQ10">
            <v>416</v>
          </cell>
          <cell r="AR10">
            <v>416</v>
          </cell>
          <cell r="AS10">
            <v>416</v>
          </cell>
          <cell r="AT10">
            <v>432</v>
          </cell>
          <cell r="AU10">
            <v>416</v>
          </cell>
          <cell r="AV10">
            <v>416</v>
          </cell>
          <cell r="AW10">
            <v>416</v>
          </cell>
          <cell r="AX10">
            <v>432</v>
          </cell>
          <cell r="AY10">
            <v>416</v>
          </cell>
          <cell r="AZ10">
            <v>400</v>
          </cell>
          <cell r="BA10">
            <v>432</v>
          </cell>
          <cell r="BB10">
            <v>400</v>
          </cell>
          <cell r="BC10">
            <v>432</v>
          </cell>
          <cell r="BD10">
            <v>416</v>
          </cell>
          <cell r="BE10">
            <v>416</v>
          </cell>
          <cell r="BF10">
            <v>432</v>
          </cell>
          <cell r="BG10">
            <v>400</v>
          </cell>
          <cell r="BH10">
            <v>432</v>
          </cell>
          <cell r="BI10">
            <v>416</v>
          </cell>
          <cell r="BJ10">
            <v>416</v>
          </cell>
          <cell r="BK10">
            <v>432</v>
          </cell>
          <cell r="BL10">
            <v>384</v>
          </cell>
          <cell r="BM10">
            <v>416</v>
          </cell>
          <cell r="BN10">
            <v>416</v>
          </cell>
          <cell r="BO10">
            <v>432</v>
          </cell>
          <cell r="BP10">
            <v>400</v>
          </cell>
          <cell r="BQ10">
            <v>432</v>
          </cell>
          <cell r="BR10">
            <v>432</v>
          </cell>
          <cell r="BS10">
            <v>400</v>
          </cell>
          <cell r="BT10">
            <v>432</v>
          </cell>
          <cell r="BU10">
            <v>416</v>
          </cell>
          <cell r="BV10">
            <v>416</v>
          </cell>
          <cell r="BW10">
            <v>432</v>
          </cell>
          <cell r="BX10">
            <v>384</v>
          </cell>
          <cell r="BY10">
            <v>416</v>
          </cell>
          <cell r="BZ10">
            <v>416</v>
          </cell>
          <cell r="CA10">
            <v>432</v>
          </cell>
          <cell r="CB10">
            <v>400</v>
          </cell>
          <cell r="CC10">
            <v>432</v>
          </cell>
          <cell r="CD10">
            <v>416</v>
          </cell>
          <cell r="CE10">
            <v>416</v>
          </cell>
          <cell r="CF10">
            <v>432</v>
          </cell>
          <cell r="CG10">
            <v>400</v>
          </cell>
          <cell r="CH10">
            <v>432</v>
          </cell>
          <cell r="CI10">
            <v>432</v>
          </cell>
          <cell r="CJ10">
            <v>384</v>
          </cell>
          <cell r="CK10">
            <v>416</v>
          </cell>
          <cell r="CL10">
            <v>416</v>
          </cell>
          <cell r="CM10">
            <v>416</v>
          </cell>
          <cell r="CN10">
            <v>416</v>
          </cell>
          <cell r="CO10">
            <v>432</v>
          </cell>
          <cell r="CP10">
            <v>416</v>
          </cell>
          <cell r="CQ10">
            <v>416</v>
          </cell>
          <cell r="CR10">
            <v>432</v>
          </cell>
          <cell r="CS10">
            <v>400</v>
          </cell>
          <cell r="CT10">
            <v>432</v>
          </cell>
          <cell r="CU10">
            <v>416</v>
          </cell>
          <cell r="CV10">
            <v>400</v>
          </cell>
          <cell r="CW10">
            <v>432</v>
          </cell>
          <cell r="CX10">
            <v>416</v>
          </cell>
          <cell r="CY10">
            <v>416</v>
          </cell>
          <cell r="CZ10">
            <v>416</v>
          </cell>
          <cell r="DA10">
            <v>416</v>
          </cell>
          <cell r="DB10">
            <v>432</v>
          </cell>
          <cell r="DC10">
            <v>416</v>
          </cell>
          <cell r="DD10">
            <v>416</v>
          </cell>
          <cell r="DE10">
            <v>416</v>
          </cell>
          <cell r="DF10">
            <v>432</v>
          </cell>
          <cell r="DG10">
            <v>416</v>
          </cell>
          <cell r="DH10">
            <v>384</v>
          </cell>
          <cell r="DI10">
            <v>432</v>
          </cell>
          <cell r="DJ10">
            <v>400</v>
          </cell>
          <cell r="DK10">
            <v>432</v>
          </cell>
          <cell r="DL10">
            <v>416</v>
          </cell>
          <cell r="DM10">
            <v>416</v>
          </cell>
          <cell r="DN10">
            <v>432</v>
          </cell>
          <cell r="DO10">
            <v>416</v>
          </cell>
          <cell r="DP10">
            <v>416</v>
          </cell>
          <cell r="DQ10">
            <v>416</v>
          </cell>
          <cell r="DR10">
            <v>416</v>
          </cell>
          <cell r="DS10">
            <v>432</v>
          </cell>
          <cell r="DT10">
            <v>384</v>
          </cell>
          <cell r="DU10">
            <v>432</v>
          </cell>
          <cell r="DV10">
            <v>400</v>
          </cell>
          <cell r="DW10">
            <v>432</v>
          </cell>
          <cell r="DX10">
            <v>416</v>
          </cell>
          <cell r="DY10">
            <v>416</v>
          </cell>
          <cell r="DZ10">
            <v>432</v>
          </cell>
          <cell r="EA10">
            <v>400</v>
          </cell>
          <cell r="EB10">
            <v>432</v>
          </cell>
          <cell r="EC10">
            <v>416</v>
          </cell>
          <cell r="ED10">
            <v>416</v>
          </cell>
          <cell r="EE10">
            <v>432</v>
          </cell>
          <cell r="EF10">
            <v>384</v>
          </cell>
          <cell r="EG10">
            <v>416</v>
          </cell>
          <cell r="EH10">
            <v>416</v>
          </cell>
          <cell r="EI10">
            <v>432</v>
          </cell>
          <cell r="EJ10">
            <v>400</v>
          </cell>
          <cell r="EK10">
            <v>432</v>
          </cell>
          <cell r="EL10">
            <v>432</v>
          </cell>
          <cell r="EM10">
            <v>400</v>
          </cell>
          <cell r="EN10">
            <v>432</v>
          </cell>
          <cell r="EO10">
            <v>416</v>
          </cell>
          <cell r="EP10">
            <v>416</v>
          </cell>
          <cell r="EQ10">
            <v>432</v>
          </cell>
          <cell r="ER10">
            <v>400</v>
          </cell>
          <cell r="ES10">
            <v>416</v>
          </cell>
          <cell r="ET10">
            <v>416</v>
          </cell>
          <cell r="EU10">
            <v>416</v>
          </cell>
          <cell r="EV10">
            <v>416</v>
          </cell>
          <cell r="EW10">
            <v>432</v>
          </cell>
          <cell r="EX10">
            <v>416</v>
          </cell>
          <cell r="EY10">
            <v>416</v>
          </cell>
          <cell r="EZ10">
            <v>432</v>
          </cell>
          <cell r="FA10">
            <v>400</v>
          </cell>
          <cell r="FB10">
            <v>432</v>
          </cell>
          <cell r="FC10">
            <v>416</v>
          </cell>
          <cell r="FD10">
            <v>384</v>
          </cell>
          <cell r="FE10">
            <v>432</v>
          </cell>
          <cell r="FF10">
            <v>416</v>
          </cell>
          <cell r="FG10">
            <v>416</v>
          </cell>
          <cell r="FH10">
            <v>416</v>
          </cell>
          <cell r="FI10">
            <v>432</v>
          </cell>
          <cell r="FJ10">
            <v>416</v>
          </cell>
          <cell r="FK10">
            <v>416</v>
          </cell>
          <cell r="FL10">
            <v>416</v>
          </cell>
          <cell r="FM10">
            <v>416</v>
          </cell>
          <cell r="FN10">
            <v>432</v>
          </cell>
          <cell r="FO10">
            <v>416</v>
          </cell>
          <cell r="FP10">
            <v>384</v>
          </cell>
          <cell r="FQ10">
            <v>432</v>
          </cell>
          <cell r="FR10">
            <v>416</v>
          </cell>
          <cell r="FS10">
            <v>416</v>
          </cell>
          <cell r="FT10">
            <v>416</v>
          </cell>
          <cell r="FU10">
            <v>416</v>
          </cell>
          <cell r="FV10">
            <v>432</v>
          </cell>
          <cell r="FW10">
            <v>416</v>
          </cell>
          <cell r="FX10">
            <v>416</v>
          </cell>
          <cell r="FY10">
            <v>416</v>
          </cell>
          <cell r="FZ10">
            <v>432</v>
          </cell>
          <cell r="GA10">
            <v>416</v>
          </cell>
          <cell r="GB10">
            <v>384</v>
          </cell>
          <cell r="GC10">
            <v>432</v>
          </cell>
          <cell r="GD10">
            <v>400</v>
          </cell>
          <cell r="GE10">
            <v>432</v>
          </cell>
          <cell r="GF10">
            <v>416</v>
          </cell>
          <cell r="GG10">
            <v>416</v>
          </cell>
          <cell r="GH10">
            <v>432</v>
          </cell>
          <cell r="GI10">
            <v>416</v>
          </cell>
          <cell r="GJ10">
            <v>416</v>
          </cell>
          <cell r="GK10">
            <v>416</v>
          </cell>
          <cell r="GL10">
            <v>416</v>
          </cell>
          <cell r="GM10">
            <v>432</v>
          </cell>
          <cell r="GN10">
            <v>400</v>
          </cell>
          <cell r="GO10">
            <v>416</v>
          </cell>
          <cell r="GP10">
            <v>416</v>
          </cell>
          <cell r="GQ10">
            <v>432</v>
          </cell>
          <cell r="GR10">
            <v>400</v>
          </cell>
          <cell r="GS10">
            <v>432</v>
          </cell>
          <cell r="GT10">
            <v>432</v>
          </cell>
          <cell r="GU10">
            <v>400</v>
          </cell>
          <cell r="GV10">
            <v>432</v>
          </cell>
          <cell r="GW10">
            <v>416</v>
          </cell>
          <cell r="GX10">
            <v>416</v>
          </cell>
          <cell r="GY10">
            <v>432</v>
          </cell>
          <cell r="GZ10">
            <v>384</v>
          </cell>
          <cell r="HA10">
            <v>416</v>
          </cell>
          <cell r="HB10">
            <v>416</v>
          </cell>
          <cell r="HC10">
            <v>432</v>
          </cell>
          <cell r="HD10">
            <v>400</v>
          </cell>
          <cell r="HE10">
            <v>432</v>
          </cell>
          <cell r="HF10">
            <v>416</v>
          </cell>
          <cell r="HG10">
            <v>416</v>
          </cell>
          <cell r="HH10">
            <v>432</v>
          </cell>
          <cell r="HI10">
            <v>400</v>
          </cell>
          <cell r="HJ10">
            <v>432</v>
          </cell>
          <cell r="HK10">
            <v>432</v>
          </cell>
          <cell r="HL10">
            <v>384</v>
          </cell>
          <cell r="HM10">
            <v>416</v>
          </cell>
          <cell r="HN10">
            <v>416</v>
          </cell>
          <cell r="HO10">
            <v>416</v>
          </cell>
          <cell r="HP10">
            <v>416</v>
          </cell>
          <cell r="HQ10">
            <v>432</v>
          </cell>
          <cell r="HR10">
            <v>416</v>
          </cell>
          <cell r="HS10">
            <v>416</v>
          </cell>
          <cell r="HT10">
            <v>432</v>
          </cell>
          <cell r="HU10">
            <v>400</v>
          </cell>
          <cell r="HV10">
            <v>432</v>
          </cell>
          <cell r="HW10">
            <v>416</v>
          </cell>
          <cell r="HX10">
            <v>384</v>
          </cell>
          <cell r="HY10">
            <v>432</v>
          </cell>
          <cell r="HZ10">
            <v>416</v>
          </cell>
          <cell r="IA10">
            <v>416</v>
          </cell>
          <cell r="IB10">
            <v>416</v>
          </cell>
          <cell r="IC10">
            <v>432</v>
          </cell>
          <cell r="ID10">
            <v>416</v>
          </cell>
          <cell r="IE10">
            <v>416</v>
          </cell>
          <cell r="IF10">
            <v>416</v>
          </cell>
          <cell r="IG10">
            <v>416</v>
          </cell>
          <cell r="IH10">
            <v>432</v>
          </cell>
          <cell r="II10">
            <v>416</v>
          </cell>
          <cell r="IJ10">
            <v>400</v>
          </cell>
          <cell r="IK10">
            <v>432</v>
          </cell>
          <cell r="IL10">
            <v>400</v>
          </cell>
          <cell r="IM10">
            <v>432</v>
          </cell>
          <cell r="IN10">
            <v>416</v>
          </cell>
          <cell r="IO10">
            <v>416</v>
          </cell>
          <cell r="IP10">
            <v>432</v>
          </cell>
          <cell r="IQ10">
            <v>416</v>
          </cell>
          <cell r="IR10">
            <v>416</v>
          </cell>
          <cell r="IS10">
            <v>416</v>
          </cell>
          <cell r="IT10">
            <v>416</v>
          </cell>
        </row>
        <row r="11">
          <cell r="C11">
            <v>312</v>
          </cell>
          <cell r="D11">
            <v>296</v>
          </cell>
          <cell r="E11">
            <v>328</v>
          </cell>
          <cell r="F11">
            <v>304</v>
          </cell>
          <cell r="G11">
            <v>312</v>
          </cell>
          <cell r="H11">
            <v>320</v>
          </cell>
          <cell r="I11">
            <v>312</v>
          </cell>
          <cell r="J11">
            <v>328</v>
          </cell>
          <cell r="K11">
            <v>304</v>
          </cell>
          <cell r="L11">
            <v>312</v>
          </cell>
          <cell r="M11">
            <v>320</v>
          </cell>
          <cell r="N11">
            <v>312</v>
          </cell>
          <cell r="O11">
            <v>312</v>
          </cell>
          <cell r="P11">
            <v>288</v>
          </cell>
          <cell r="Q11">
            <v>328</v>
          </cell>
          <cell r="R11">
            <v>304</v>
          </cell>
          <cell r="S11">
            <v>328</v>
          </cell>
          <cell r="T11">
            <v>304</v>
          </cell>
          <cell r="U11">
            <v>312</v>
          </cell>
          <cell r="V11">
            <v>328</v>
          </cell>
          <cell r="W11">
            <v>304</v>
          </cell>
          <cell r="X11">
            <v>312</v>
          </cell>
          <cell r="Y11">
            <v>320</v>
          </cell>
          <cell r="Z11">
            <v>312</v>
          </cell>
          <cell r="AA11">
            <v>328</v>
          </cell>
          <cell r="AB11">
            <v>288</v>
          </cell>
          <cell r="AC11">
            <v>312</v>
          </cell>
          <cell r="AD11">
            <v>304</v>
          </cell>
          <cell r="AE11">
            <v>328</v>
          </cell>
          <cell r="AF11">
            <v>304</v>
          </cell>
          <cell r="AG11">
            <v>312</v>
          </cell>
          <cell r="AH11">
            <v>328</v>
          </cell>
          <cell r="AI11">
            <v>304</v>
          </cell>
          <cell r="AJ11">
            <v>328</v>
          </cell>
          <cell r="AK11">
            <v>304</v>
          </cell>
          <cell r="AL11">
            <v>312</v>
          </cell>
          <cell r="AM11">
            <v>328</v>
          </cell>
          <cell r="AN11">
            <v>288</v>
          </cell>
          <cell r="AO11">
            <v>312</v>
          </cell>
          <cell r="AP11">
            <v>304</v>
          </cell>
          <cell r="AQ11">
            <v>328</v>
          </cell>
          <cell r="AR11">
            <v>304</v>
          </cell>
          <cell r="AS11">
            <v>328</v>
          </cell>
          <cell r="AT11">
            <v>312</v>
          </cell>
          <cell r="AU11">
            <v>304</v>
          </cell>
          <cell r="AV11">
            <v>328</v>
          </cell>
          <cell r="AW11">
            <v>304</v>
          </cell>
          <cell r="AX11">
            <v>312</v>
          </cell>
          <cell r="AY11">
            <v>328</v>
          </cell>
          <cell r="AZ11">
            <v>296</v>
          </cell>
          <cell r="BA11">
            <v>312</v>
          </cell>
          <cell r="BB11">
            <v>320</v>
          </cell>
          <cell r="BC11">
            <v>312</v>
          </cell>
          <cell r="BD11">
            <v>304</v>
          </cell>
          <cell r="BE11">
            <v>328</v>
          </cell>
          <cell r="BF11">
            <v>312</v>
          </cell>
          <cell r="BG11">
            <v>320</v>
          </cell>
          <cell r="BH11">
            <v>312</v>
          </cell>
          <cell r="BI11">
            <v>304</v>
          </cell>
          <cell r="BJ11">
            <v>328</v>
          </cell>
          <cell r="BK11">
            <v>312</v>
          </cell>
          <cell r="BL11">
            <v>288</v>
          </cell>
          <cell r="BM11">
            <v>328</v>
          </cell>
          <cell r="BN11">
            <v>304</v>
          </cell>
          <cell r="BO11">
            <v>312</v>
          </cell>
          <cell r="BP11">
            <v>320</v>
          </cell>
          <cell r="BQ11">
            <v>312</v>
          </cell>
          <cell r="BR11">
            <v>312</v>
          </cell>
          <cell r="BS11">
            <v>320</v>
          </cell>
          <cell r="BT11">
            <v>312</v>
          </cell>
          <cell r="BU11">
            <v>304</v>
          </cell>
          <cell r="BV11">
            <v>328</v>
          </cell>
          <cell r="BW11">
            <v>312</v>
          </cell>
          <cell r="BX11">
            <v>288</v>
          </cell>
          <cell r="BY11">
            <v>328</v>
          </cell>
          <cell r="BZ11">
            <v>304</v>
          </cell>
          <cell r="CA11">
            <v>312</v>
          </cell>
          <cell r="CB11">
            <v>320</v>
          </cell>
          <cell r="CC11">
            <v>312</v>
          </cell>
          <cell r="CD11">
            <v>328</v>
          </cell>
          <cell r="CE11">
            <v>304</v>
          </cell>
          <cell r="CF11">
            <v>312</v>
          </cell>
          <cell r="CG11">
            <v>320</v>
          </cell>
          <cell r="CH11">
            <v>312</v>
          </cell>
          <cell r="CI11">
            <v>312</v>
          </cell>
          <cell r="CJ11">
            <v>288</v>
          </cell>
          <cell r="CK11">
            <v>328</v>
          </cell>
          <cell r="CL11">
            <v>304</v>
          </cell>
          <cell r="CM11">
            <v>328</v>
          </cell>
          <cell r="CN11">
            <v>304</v>
          </cell>
          <cell r="CO11">
            <v>312</v>
          </cell>
          <cell r="CP11">
            <v>328</v>
          </cell>
          <cell r="CQ11">
            <v>304</v>
          </cell>
          <cell r="CR11">
            <v>312</v>
          </cell>
          <cell r="CS11">
            <v>320</v>
          </cell>
          <cell r="CT11">
            <v>312</v>
          </cell>
          <cell r="CU11">
            <v>328</v>
          </cell>
          <cell r="CV11">
            <v>296</v>
          </cell>
          <cell r="CW11">
            <v>312</v>
          </cell>
          <cell r="CX11">
            <v>304</v>
          </cell>
          <cell r="CY11">
            <v>328</v>
          </cell>
          <cell r="CZ11">
            <v>304</v>
          </cell>
          <cell r="DA11">
            <v>328</v>
          </cell>
          <cell r="DB11">
            <v>312</v>
          </cell>
          <cell r="DC11">
            <v>304</v>
          </cell>
          <cell r="DD11">
            <v>328</v>
          </cell>
          <cell r="DE11">
            <v>304</v>
          </cell>
          <cell r="DF11">
            <v>312</v>
          </cell>
          <cell r="DG11">
            <v>328</v>
          </cell>
          <cell r="DH11">
            <v>288</v>
          </cell>
          <cell r="DI11">
            <v>312</v>
          </cell>
          <cell r="DJ11">
            <v>320</v>
          </cell>
          <cell r="DK11">
            <v>312</v>
          </cell>
          <cell r="DL11">
            <v>304</v>
          </cell>
          <cell r="DM11">
            <v>328</v>
          </cell>
          <cell r="DN11">
            <v>312</v>
          </cell>
          <cell r="DO11">
            <v>304</v>
          </cell>
          <cell r="DP11">
            <v>328</v>
          </cell>
          <cell r="DQ11">
            <v>304</v>
          </cell>
          <cell r="DR11">
            <v>328</v>
          </cell>
          <cell r="DS11">
            <v>312</v>
          </cell>
          <cell r="DT11">
            <v>288</v>
          </cell>
          <cell r="DU11">
            <v>312</v>
          </cell>
          <cell r="DV11">
            <v>320</v>
          </cell>
          <cell r="DW11">
            <v>312</v>
          </cell>
          <cell r="DX11">
            <v>304</v>
          </cell>
          <cell r="DY11">
            <v>328</v>
          </cell>
          <cell r="DZ11">
            <v>312</v>
          </cell>
          <cell r="EA11">
            <v>320</v>
          </cell>
          <cell r="EB11">
            <v>312</v>
          </cell>
          <cell r="EC11">
            <v>304</v>
          </cell>
          <cell r="ED11">
            <v>328</v>
          </cell>
          <cell r="EE11">
            <v>312</v>
          </cell>
          <cell r="EF11">
            <v>288</v>
          </cell>
          <cell r="EG11">
            <v>328</v>
          </cell>
          <cell r="EH11">
            <v>304</v>
          </cell>
          <cell r="EI11">
            <v>312</v>
          </cell>
          <cell r="EJ11">
            <v>320</v>
          </cell>
          <cell r="EK11">
            <v>312</v>
          </cell>
          <cell r="EL11">
            <v>312</v>
          </cell>
          <cell r="EM11">
            <v>320</v>
          </cell>
          <cell r="EN11">
            <v>312</v>
          </cell>
          <cell r="EO11">
            <v>304</v>
          </cell>
          <cell r="EP11">
            <v>328</v>
          </cell>
          <cell r="EQ11">
            <v>312</v>
          </cell>
          <cell r="ER11">
            <v>296</v>
          </cell>
          <cell r="ES11">
            <v>328</v>
          </cell>
          <cell r="ET11">
            <v>304</v>
          </cell>
          <cell r="EU11">
            <v>328</v>
          </cell>
          <cell r="EV11">
            <v>304</v>
          </cell>
          <cell r="EW11">
            <v>312</v>
          </cell>
          <cell r="EX11">
            <v>328</v>
          </cell>
          <cell r="EY11">
            <v>304</v>
          </cell>
          <cell r="EZ11">
            <v>312</v>
          </cell>
          <cell r="FA11">
            <v>320</v>
          </cell>
          <cell r="FB11">
            <v>312</v>
          </cell>
          <cell r="FC11">
            <v>328</v>
          </cell>
          <cell r="FD11">
            <v>288</v>
          </cell>
          <cell r="FE11">
            <v>312</v>
          </cell>
          <cell r="FF11">
            <v>304</v>
          </cell>
          <cell r="FG11">
            <v>328</v>
          </cell>
          <cell r="FH11">
            <v>304</v>
          </cell>
          <cell r="FI11">
            <v>312</v>
          </cell>
          <cell r="FJ11">
            <v>328</v>
          </cell>
          <cell r="FK11">
            <v>304</v>
          </cell>
          <cell r="FL11">
            <v>328</v>
          </cell>
          <cell r="FM11">
            <v>304</v>
          </cell>
          <cell r="FN11">
            <v>312</v>
          </cell>
          <cell r="FO11">
            <v>328</v>
          </cell>
          <cell r="FP11">
            <v>288</v>
          </cell>
          <cell r="FQ11">
            <v>312</v>
          </cell>
          <cell r="FR11">
            <v>304</v>
          </cell>
          <cell r="FS11">
            <v>328</v>
          </cell>
          <cell r="FT11">
            <v>304</v>
          </cell>
          <cell r="FU11">
            <v>328</v>
          </cell>
          <cell r="FV11">
            <v>312</v>
          </cell>
          <cell r="FW11">
            <v>304</v>
          </cell>
          <cell r="FX11">
            <v>328</v>
          </cell>
          <cell r="FY11">
            <v>304</v>
          </cell>
          <cell r="FZ11">
            <v>312</v>
          </cell>
          <cell r="GA11">
            <v>328</v>
          </cell>
          <cell r="GB11">
            <v>288</v>
          </cell>
          <cell r="GC11">
            <v>312</v>
          </cell>
          <cell r="GD11">
            <v>320</v>
          </cell>
          <cell r="GE11">
            <v>312</v>
          </cell>
          <cell r="GF11">
            <v>304</v>
          </cell>
          <cell r="GG11">
            <v>328</v>
          </cell>
          <cell r="GH11">
            <v>312</v>
          </cell>
          <cell r="GI11">
            <v>304</v>
          </cell>
          <cell r="GJ11">
            <v>328</v>
          </cell>
          <cell r="GK11">
            <v>304</v>
          </cell>
          <cell r="GL11">
            <v>328</v>
          </cell>
          <cell r="GM11">
            <v>312</v>
          </cell>
          <cell r="GN11">
            <v>296</v>
          </cell>
          <cell r="GO11">
            <v>328</v>
          </cell>
          <cell r="GP11">
            <v>304</v>
          </cell>
          <cell r="GQ11">
            <v>312</v>
          </cell>
          <cell r="GR11">
            <v>320</v>
          </cell>
          <cell r="GS11">
            <v>312</v>
          </cell>
          <cell r="GT11">
            <v>312</v>
          </cell>
          <cell r="GU11">
            <v>320</v>
          </cell>
          <cell r="GV11">
            <v>312</v>
          </cell>
          <cell r="GW11">
            <v>304</v>
          </cell>
          <cell r="GX11">
            <v>328</v>
          </cell>
          <cell r="GY11">
            <v>312</v>
          </cell>
          <cell r="GZ11">
            <v>288</v>
          </cell>
          <cell r="HA11">
            <v>328</v>
          </cell>
          <cell r="HB11">
            <v>304</v>
          </cell>
          <cell r="HC11">
            <v>312</v>
          </cell>
          <cell r="HD11">
            <v>320</v>
          </cell>
          <cell r="HE11">
            <v>312</v>
          </cell>
          <cell r="HF11">
            <v>328</v>
          </cell>
          <cell r="HG11">
            <v>304</v>
          </cell>
          <cell r="HH11">
            <v>312</v>
          </cell>
          <cell r="HI11">
            <v>320</v>
          </cell>
          <cell r="HJ11">
            <v>312</v>
          </cell>
          <cell r="HK11">
            <v>312</v>
          </cell>
          <cell r="HL11">
            <v>288</v>
          </cell>
          <cell r="HM11">
            <v>328</v>
          </cell>
          <cell r="HN11">
            <v>304</v>
          </cell>
          <cell r="HO11">
            <v>328</v>
          </cell>
          <cell r="HP11">
            <v>304</v>
          </cell>
          <cell r="HQ11">
            <v>312</v>
          </cell>
          <cell r="HR11">
            <v>328</v>
          </cell>
          <cell r="HS11">
            <v>304</v>
          </cell>
          <cell r="HT11">
            <v>312</v>
          </cell>
          <cell r="HU11">
            <v>320</v>
          </cell>
          <cell r="HV11">
            <v>312</v>
          </cell>
          <cell r="HW11">
            <v>328</v>
          </cell>
          <cell r="HX11">
            <v>288</v>
          </cell>
          <cell r="HY11">
            <v>312</v>
          </cell>
          <cell r="HZ11">
            <v>304</v>
          </cell>
          <cell r="IA11">
            <v>328</v>
          </cell>
          <cell r="IB11">
            <v>304</v>
          </cell>
          <cell r="IC11">
            <v>312</v>
          </cell>
          <cell r="ID11">
            <v>328</v>
          </cell>
          <cell r="IE11">
            <v>304</v>
          </cell>
          <cell r="IF11">
            <v>328</v>
          </cell>
          <cell r="IG11">
            <v>304</v>
          </cell>
          <cell r="IH11">
            <v>312</v>
          </cell>
          <cell r="II11">
            <v>328</v>
          </cell>
          <cell r="IJ11">
            <v>296</v>
          </cell>
          <cell r="IK11">
            <v>312</v>
          </cell>
          <cell r="IL11">
            <v>320</v>
          </cell>
          <cell r="IM11">
            <v>312</v>
          </cell>
          <cell r="IN11">
            <v>304</v>
          </cell>
          <cell r="IO11">
            <v>328</v>
          </cell>
          <cell r="IP11">
            <v>312</v>
          </cell>
          <cell r="IQ11">
            <v>304</v>
          </cell>
          <cell r="IR11">
            <v>328</v>
          </cell>
          <cell r="IS11">
            <v>304</v>
          </cell>
          <cell r="IT11">
            <v>328</v>
          </cell>
        </row>
        <row r="12">
          <cell r="C12">
            <v>744</v>
          </cell>
          <cell r="D12">
            <v>696</v>
          </cell>
          <cell r="E12">
            <v>744</v>
          </cell>
          <cell r="F12">
            <v>720</v>
          </cell>
          <cell r="G12">
            <v>744</v>
          </cell>
          <cell r="H12">
            <v>720</v>
          </cell>
          <cell r="I12">
            <v>744</v>
          </cell>
          <cell r="J12">
            <v>744</v>
          </cell>
          <cell r="K12">
            <v>720</v>
          </cell>
          <cell r="L12">
            <v>744</v>
          </cell>
          <cell r="M12">
            <v>720</v>
          </cell>
          <cell r="N12">
            <v>744</v>
          </cell>
          <cell r="O12">
            <v>744</v>
          </cell>
          <cell r="P12">
            <v>672</v>
          </cell>
          <cell r="Q12">
            <v>744</v>
          </cell>
          <cell r="R12">
            <v>720</v>
          </cell>
          <cell r="S12">
            <v>744</v>
          </cell>
          <cell r="T12">
            <v>720</v>
          </cell>
          <cell r="U12">
            <v>744</v>
          </cell>
          <cell r="V12">
            <v>744</v>
          </cell>
          <cell r="W12">
            <v>720</v>
          </cell>
          <cell r="X12">
            <v>744</v>
          </cell>
          <cell r="Y12">
            <v>720</v>
          </cell>
          <cell r="Z12">
            <v>744</v>
          </cell>
          <cell r="AA12">
            <v>744</v>
          </cell>
          <cell r="AB12">
            <v>672</v>
          </cell>
          <cell r="AC12">
            <v>744</v>
          </cell>
          <cell r="AD12">
            <v>720</v>
          </cell>
          <cell r="AE12">
            <v>744</v>
          </cell>
          <cell r="AF12">
            <v>720</v>
          </cell>
          <cell r="AG12">
            <v>744</v>
          </cell>
          <cell r="AH12">
            <v>744</v>
          </cell>
          <cell r="AI12">
            <v>720</v>
          </cell>
          <cell r="AJ12">
            <v>744</v>
          </cell>
          <cell r="AK12">
            <v>720</v>
          </cell>
          <cell r="AL12">
            <v>744</v>
          </cell>
          <cell r="AM12">
            <v>744</v>
          </cell>
          <cell r="AN12">
            <v>672</v>
          </cell>
          <cell r="AO12">
            <v>744</v>
          </cell>
          <cell r="AP12">
            <v>720</v>
          </cell>
          <cell r="AQ12">
            <v>744</v>
          </cell>
          <cell r="AR12">
            <v>720</v>
          </cell>
          <cell r="AS12">
            <v>744</v>
          </cell>
          <cell r="AT12">
            <v>744</v>
          </cell>
          <cell r="AU12">
            <v>720</v>
          </cell>
          <cell r="AV12">
            <v>744</v>
          </cell>
          <cell r="AW12">
            <v>720</v>
          </cell>
          <cell r="AX12">
            <v>744</v>
          </cell>
          <cell r="AY12">
            <v>744</v>
          </cell>
          <cell r="AZ12">
            <v>696</v>
          </cell>
          <cell r="BA12">
            <v>744</v>
          </cell>
          <cell r="BB12">
            <v>720</v>
          </cell>
          <cell r="BC12">
            <v>744</v>
          </cell>
          <cell r="BD12">
            <v>720</v>
          </cell>
          <cell r="BE12">
            <v>744</v>
          </cell>
          <cell r="BF12">
            <v>744</v>
          </cell>
          <cell r="BG12">
            <v>720</v>
          </cell>
          <cell r="BH12">
            <v>744</v>
          </cell>
          <cell r="BI12">
            <v>720</v>
          </cell>
          <cell r="BJ12">
            <v>744</v>
          </cell>
          <cell r="BK12">
            <v>744</v>
          </cell>
          <cell r="BL12">
            <v>672</v>
          </cell>
          <cell r="BM12">
            <v>744</v>
          </cell>
          <cell r="BN12">
            <v>720</v>
          </cell>
          <cell r="BO12">
            <v>744</v>
          </cell>
          <cell r="BP12">
            <v>720</v>
          </cell>
          <cell r="BQ12">
            <v>744</v>
          </cell>
          <cell r="BR12">
            <v>744</v>
          </cell>
          <cell r="BS12">
            <v>720</v>
          </cell>
          <cell r="BT12">
            <v>744</v>
          </cell>
          <cell r="BU12">
            <v>720</v>
          </cell>
          <cell r="BV12">
            <v>744</v>
          </cell>
          <cell r="BW12">
            <v>744</v>
          </cell>
          <cell r="BX12">
            <v>672</v>
          </cell>
          <cell r="BY12">
            <v>744</v>
          </cell>
          <cell r="BZ12">
            <v>720</v>
          </cell>
          <cell r="CA12">
            <v>744</v>
          </cell>
          <cell r="CB12">
            <v>720</v>
          </cell>
          <cell r="CC12">
            <v>744</v>
          </cell>
          <cell r="CD12">
            <v>744</v>
          </cell>
          <cell r="CE12">
            <v>720</v>
          </cell>
          <cell r="CF12">
            <v>744</v>
          </cell>
          <cell r="CG12">
            <v>720</v>
          </cell>
          <cell r="CH12">
            <v>744</v>
          </cell>
          <cell r="CI12">
            <v>744</v>
          </cell>
          <cell r="CJ12">
            <v>672</v>
          </cell>
          <cell r="CK12">
            <v>744</v>
          </cell>
          <cell r="CL12">
            <v>720</v>
          </cell>
          <cell r="CM12">
            <v>744</v>
          </cell>
          <cell r="CN12">
            <v>720</v>
          </cell>
          <cell r="CO12">
            <v>744</v>
          </cell>
          <cell r="CP12">
            <v>744</v>
          </cell>
          <cell r="CQ12">
            <v>720</v>
          </cell>
          <cell r="CR12">
            <v>744</v>
          </cell>
          <cell r="CS12">
            <v>720</v>
          </cell>
          <cell r="CT12">
            <v>744</v>
          </cell>
          <cell r="CU12">
            <v>744</v>
          </cell>
          <cell r="CV12">
            <v>696</v>
          </cell>
          <cell r="CW12">
            <v>744</v>
          </cell>
          <cell r="CX12">
            <v>720</v>
          </cell>
          <cell r="CY12">
            <v>744</v>
          </cell>
          <cell r="CZ12">
            <v>720</v>
          </cell>
          <cell r="DA12">
            <v>744</v>
          </cell>
          <cell r="DB12">
            <v>744</v>
          </cell>
          <cell r="DC12">
            <v>720</v>
          </cell>
          <cell r="DD12">
            <v>744</v>
          </cell>
          <cell r="DE12">
            <v>720</v>
          </cell>
          <cell r="DF12">
            <v>744</v>
          </cell>
          <cell r="DG12">
            <v>744</v>
          </cell>
          <cell r="DH12">
            <v>672</v>
          </cell>
          <cell r="DI12">
            <v>744</v>
          </cell>
          <cell r="DJ12">
            <v>720</v>
          </cell>
          <cell r="DK12">
            <v>744</v>
          </cell>
          <cell r="DL12">
            <v>720</v>
          </cell>
          <cell r="DM12">
            <v>744</v>
          </cell>
          <cell r="DN12">
            <v>744</v>
          </cell>
          <cell r="DO12">
            <v>720</v>
          </cell>
          <cell r="DP12">
            <v>744</v>
          </cell>
          <cell r="DQ12">
            <v>720</v>
          </cell>
          <cell r="DR12">
            <v>744</v>
          </cell>
          <cell r="DS12">
            <v>744</v>
          </cell>
          <cell r="DT12">
            <v>672</v>
          </cell>
          <cell r="DU12">
            <v>744</v>
          </cell>
          <cell r="DV12">
            <v>720</v>
          </cell>
          <cell r="DW12">
            <v>744</v>
          </cell>
          <cell r="DX12">
            <v>720</v>
          </cell>
          <cell r="DY12">
            <v>744</v>
          </cell>
          <cell r="DZ12">
            <v>744</v>
          </cell>
          <cell r="EA12">
            <v>720</v>
          </cell>
          <cell r="EB12">
            <v>744</v>
          </cell>
          <cell r="EC12">
            <v>720</v>
          </cell>
          <cell r="ED12">
            <v>744</v>
          </cell>
          <cell r="EE12">
            <v>744</v>
          </cell>
          <cell r="EF12">
            <v>672</v>
          </cell>
          <cell r="EG12">
            <v>744</v>
          </cell>
          <cell r="EH12">
            <v>720</v>
          </cell>
          <cell r="EI12">
            <v>744</v>
          </cell>
          <cell r="EJ12">
            <v>720</v>
          </cell>
          <cell r="EK12">
            <v>744</v>
          </cell>
          <cell r="EL12">
            <v>744</v>
          </cell>
          <cell r="EM12">
            <v>720</v>
          </cell>
          <cell r="EN12">
            <v>744</v>
          </cell>
          <cell r="EO12">
            <v>720</v>
          </cell>
          <cell r="EP12">
            <v>744</v>
          </cell>
          <cell r="EQ12">
            <v>744</v>
          </cell>
          <cell r="ER12">
            <v>696</v>
          </cell>
          <cell r="ES12">
            <v>744</v>
          </cell>
          <cell r="ET12">
            <v>720</v>
          </cell>
          <cell r="EU12">
            <v>744</v>
          </cell>
          <cell r="EV12">
            <v>720</v>
          </cell>
          <cell r="EW12">
            <v>744</v>
          </cell>
          <cell r="EX12">
            <v>744</v>
          </cell>
          <cell r="EY12">
            <v>720</v>
          </cell>
          <cell r="EZ12">
            <v>744</v>
          </cell>
          <cell r="FA12">
            <v>720</v>
          </cell>
          <cell r="FB12">
            <v>744</v>
          </cell>
          <cell r="FC12">
            <v>744</v>
          </cell>
          <cell r="FD12">
            <v>672</v>
          </cell>
          <cell r="FE12">
            <v>744</v>
          </cell>
          <cell r="FF12">
            <v>720</v>
          </cell>
          <cell r="FG12">
            <v>744</v>
          </cell>
          <cell r="FH12">
            <v>720</v>
          </cell>
          <cell r="FI12">
            <v>744</v>
          </cell>
          <cell r="FJ12">
            <v>744</v>
          </cell>
          <cell r="FK12">
            <v>720</v>
          </cell>
          <cell r="FL12">
            <v>744</v>
          </cell>
          <cell r="FM12">
            <v>720</v>
          </cell>
          <cell r="FN12">
            <v>744</v>
          </cell>
          <cell r="FO12">
            <v>744</v>
          </cell>
          <cell r="FP12">
            <v>672</v>
          </cell>
          <cell r="FQ12">
            <v>744</v>
          </cell>
          <cell r="FR12">
            <v>720</v>
          </cell>
          <cell r="FS12">
            <v>744</v>
          </cell>
          <cell r="FT12">
            <v>720</v>
          </cell>
          <cell r="FU12">
            <v>744</v>
          </cell>
          <cell r="FV12">
            <v>744</v>
          </cell>
          <cell r="FW12">
            <v>720</v>
          </cell>
          <cell r="FX12">
            <v>744</v>
          </cell>
          <cell r="FY12">
            <v>720</v>
          </cell>
          <cell r="FZ12">
            <v>744</v>
          </cell>
          <cell r="GA12">
            <v>744</v>
          </cell>
          <cell r="GB12">
            <v>672</v>
          </cell>
          <cell r="GC12">
            <v>744</v>
          </cell>
          <cell r="GD12">
            <v>720</v>
          </cell>
          <cell r="GE12">
            <v>744</v>
          </cell>
          <cell r="GF12">
            <v>720</v>
          </cell>
          <cell r="GG12">
            <v>744</v>
          </cell>
          <cell r="GH12">
            <v>744</v>
          </cell>
          <cell r="GI12">
            <v>720</v>
          </cell>
          <cell r="GJ12">
            <v>744</v>
          </cell>
          <cell r="GK12">
            <v>720</v>
          </cell>
          <cell r="GL12">
            <v>744</v>
          </cell>
          <cell r="GM12">
            <v>744</v>
          </cell>
          <cell r="GN12">
            <v>696</v>
          </cell>
          <cell r="GO12">
            <v>744</v>
          </cell>
          <cell r="GP12">
            <v>720</v>
          </cell>
          <cell r="GQ12">
            <v>744</v>
          </cell>
          <cell r="GR12">
            <v>720</v>
          </cell>
          <cell r="GS12">
            <v>744</v>
          </cell>
          <cell r="GT12">
            <v>744</v>
          </cell>
          <cell r="GU12">
            <v>720</v>
          </cell>
          <cell r="GV12">
            <v>744</v>
          </cell>
          <cell r="GW12">
            <v>720</v>
          </cell>
          <cell r="GX12">
            <v>744</v>
          </cell>
          <cell r="GY12">
            <v>744</v>
          </cell>
          <cell r="GZ12">
            <v>672</v>
          </cell>
          <cell r="HA12">
            <v>744</v>
          </cell>
          <cell r="HB12">
            <v>720</v>
          </cell>
          <cell r="HC12">
            <v>744</v>
          </cell>
          <cell r="HD12">
            <v>720</v>
          </cell>
          <cell r="HE12">
            <v>744</v>
          </cell>
          <cell r="HF12">
            <v>744</v>
          </cell>
          <cell r="HG12">
            <v>720</v>
          </cell>
          <cell r="HH12">
            <v>744</v>
          </cell>
          <cell r="HI12">
            <v>720</v>
          </cell>
          <cell r="HJ12">
            <v>744</v>
          </cell>
          <cell r="HK12">
            <v>744</v>
          </cell>
          <cell r="HL12">
            <v>672</v>
          </cell>
          <cell r="HM12">
            <v>744</v>
          </cell>
          <cell r="HN12">
            <v>720</v>
          </cell>
          <cell r="HO12">
            <v>744</v>
          </cell>
          <cell r="HP12">
            <v>720</v>
          </cell>
          <cell r="HQ12">
            <v>744</v>
          </cell>
          <cell r="HR12">
            <v>744</v>
          </cell>
          <cell r="HS12">
            <v>720</v>
          </cell>
          <cell r="HT12">
            <v>744</v>
          </cell>
          <cell r="HU12">
            <v>720</v>
          </cell>
          <cell r="HV12">
            <v>744</v>
          </cell>
          <cell r="HW12">
            <v>744</v>
          </cell>
          <cell r="HX12">
            <v>672</v>
          </cell>
          <cell r="HY12">
            <v>744</v>
          </cell>
          <cell r="HZ12">
            <v>720</v>
          </cell>
          <cell r="IA12">
            <v>744</v>
          </cell>
          <cell r="IB12">
            <v>720</v>
          </cell>
          <cell r="IC12">
            <v>744</v>
          </cell>
          <cell r="ID12">
            <v>744</v>
          </cell>
          <cell r="IE12">
            <v>720</v>
          </cell>
          <cell r="IF12">
            <v>744</v>
          </cell>
          <cell r="IG12">
            <v>720</v>
          </cell>
          <cell r="IH12">
            <v>744</v>
          </cell>
          <cell r="II12">
            <v>744</v>
          </cell>
          <cell r="IJ12">
            <v>696</v>
          </cell>
          <cell r="IK12">
            <v>744</v>
          </cell>
          <cell r="IL12">
            <v>720</v>
          </cell>
          <cell r="IM12">
            <v>744</v>
          </cell>
          <cell r="IN12">
            <v>720</v>
          </cell>
          <cell r="IO12">
            <v>744</v>
          </cell>
          <cell r="IP12">
            <v>744</v>
          </cell>
          <cell r="IQ12">
            <v>720</v>
          </cell>
          <cell r="IR12">
            <v>744</v>
          </cell>
          <cell r="IS12">
            <v>720</v>
          </cell>
          <cell r="IT12">
            <v>744</v>
          </cell>
        </row>
        <row r="13">
          <cell r="C13">
            <v>312</v>
          </cell>
          <cell r="D13">
            <v>296</v>
          </cell>
          <cell r="E13">
            <v>328</v>
          </cell>
          <cell r="F13">
            <v>303</v>
          </cell>
          <cell r="G13">
            <v>312</v>
          </cell>
          <cell r="H13">
            <v>320</v>
          </cell>
          <cell r="I13">
            <v>312</v>
          </cell>
          <cell r="J13">
            <v>328</v>
          </cell>
          <cell r="K13">
            <v>304</v>
          </cell>
          <cell r="L13">
            <v>313</v>
          </cell>
          <cell r="M13">
            <v>320</v>
          </cell>
          <cell r="N13">
            <v>312</v>
          </cell>
          <cell r="O13">
            <v>312</v>
          </cell>
          <cell r="P13">
            <v>288</v>
          </cell>
          <cell r="Q13">
            <v>328</v>
          </cell>
          <cell r="R13">
            <v>303</v>
          </cell>
          <cell r="S13">
            <v>328</v>
          </cell>
          <cell r="T13">
            <v>304</v>
          </cell>
          <cell r="U13">
            <v>312</v>
          </cell>
          <cell r="V13">
            <v>328</v>
          </cell>
          <cell r="W13">
            <v>304</v>
          </cell>
          <cell r="X13">
            <v>313</v>
          </cell>
          <cell r="Y13">
            <v>320</v>
          </cell>
          <cell r="Z13">
            <v>312</v>
          </cell>
          <cell r="AA13">
            <v>328</v>
          </cell>
          <cell r="AB13">
            <v>288</v>
          </cell>
          <cell r="AC13">
            <v>312</v>
          </cell>
          <cell r="AD13">
            <v>303</v>
          </cell>
          <cell r="AE13">
            <v>328</v>
          </cell>
          <cell r="AF13">
            <v>304</v>
          </cell>
          <cell r="AG13">
            <v>312</v>
          </cell>
          <cell r="AH13">
            <v>328</v>
          </cell>
          <cell r="AI13">
            <v>304</v>
          </cell>
          <cell r="AJ13">
            <v>329</v>
          </cell>
          <cell r="AK13">
            <v>304</v>
          </cell>
          <cell r="AL13">
            <v>312</v>
          </cell>
          <cell r="AM13">
            <v>328</v>
          </cell>
          <cell r="AN13">
            <v>288</v>
          </cell>
          <cell r="AO13">
            <v>312</v>
          </cell>
          <cell r="AP13">
            <v>303</v>
          </cell>
          <cell r="AQ13">
            <v>328</v>
          </cell>
          <cell r="AR13">
            <v>304</v>
          </cell>
          <cell r="AS13">
            <v>328</v>
          </cell>
          <cell r="AT13">
            <v>312</v>
          </cell>
          <cell r="AU13">
            <v>304</v>
          </cell>
          <cell r="AV13">
            <v>329</v>
          </cell>
          <cell r="AW13">
            <v>304</v>
          </cell>
          <cell r="AX13">
            <v>312</v>
          </cell>
          <cell r="AY13">
            <v>328</v>
          </cell>
          <cell r="AZ13">
            <v>296</v>
          </cell>
          <cell r="BA13">
            <v>312</v>
          </cell>
          <cell r="BB13">
            <v>319</v>
          </cell>
          <cell r="BC13">
            <v>312</v>
          </cell>
          <cell r="BD13">
            <v>304</v>
          </cell>
          <cell r="BE13">
            <v>328</v>
          </cell>
          <cell r="BF13">
            <v>312</v>
          </cell>
          <cell r="BG13">
            <v>320</v>
          </cell>
          <cell r="BH13">
            <v>313</v>
          </cell>
          <cell r="BI13">
            <v>304</v>
          </cell>
          <cell r="BJ13">
            <v>328</v>
          </cell>
          <cell r="BK13">
            <v>312</v>
          </cell>
          <cell r="BL13">
            <v>288</v>
          </cell>
          <cell r="BM13">
            <v>328</v>
          </cell>
          <cell r="BN13">
            <v>303</v>
          </cell>
          <cell r="BO13">
            <v>312</v>
          </cell>
          <cell r="BP13">
            <v>320</v>
          </cell>
          <cell r="BQ13">
            <v>312</v>
          </cell>
          <cell r="BR13">
            <v>312</v>
          </cell>
          <cell r="BS13">
            <v>320</v>
          </cell>
          <cell r="BT13">
            <v>313</v>
          </cell>
          <cell r="BU13">
            <v>304</v>
          </cell>
          <cell r="BV13">
            <v>328</v>
          </cell>
          <cell r="BW13">
            <v>312</v>
          </cell>
          <cell r="BX13">
            <v>288</v>
          </cell>
          <cell r="BY13">
            <v>328</v>
          </cell>
          <cell r="BZ13">
            <v>303</v>
          </cell>
          <cell r="CA13">
            <v>312</v>
          </cell>
          <cell r="CB13">
            <v>320</v>
          </cell>
          <cell r="CC13">
            <v>312</v>
          </cell>
          <cell r="CD13">
            <v>328</v>
          </cell>
          <cell r="CE13">
            <v>304</v>
          </cell>
          <cell r="CF13">
            <v>313</v>
          </cell>
          <cell r="CG13">
            <v>320</v>
          </cell>
          <cell r="CH13">
            <v>312</v>
          </cell>
          <cell r="CI13">
            <v>312</v>
          </cell>
          <cell r="CJ13">
            <v>288</v>
          </cell>
          <cell r="CK13">
            <v>328</v>
          </cell>
          <cell r="CL13">
            <v>303</v>
          </cell>
          <cell r="CM13">
            <v>328</v>
          </cell>
          <cell r="CN13">
            <v>304</v>
          </cell>
          <cell r="CO13">
            <v>312</v>
          </cell>
          <cell r="CP13">
            <v>328</v>
          </cell>
          <cell r="CQ13">
            <v>304</v>
          </cell>
          <cell r="CR13">
            <v>313</v>
          </cell>
          <cell r="CS13">
            <v>320</v>
          </cell>
          <cell r="CT13">
            <v>312</v>
          </cell>
          <cell r="CU13">
            <v>328</v>
          </cell>
          <cell r="CV13">
            <v>296</v>
          </cell>
          <cell r="CW13">
            <v>312</v>
          </cell>
          <cell r="CX13">
            <v>303</v>
          </cell>
          <cell r="CY13">
            <v>328</v>
          </cell>
          <cell r="CZ13">
            <v>304</v>
          </cell>
          <cell r="DA13">
            <v>328</v>
          </cell>
          <cell r="DB13">
            <v>312</v>
          </cell>
          <cell r="DC13">
            <v>304</v>
          </cell>
          <cell r="DD13">
            <v>329</v>
          </cell>
          <cell r="DE13">
            <v>304</v>
          </cell>
          <cell r="DF13">
            <v>312</v>
          </cell>
          <cell r="DG13">
            <v>328</v>
          </cell>
          <cell r="DH13">
            <v>288</v>
          </cell>
          <cell r="DI13">
            <v>312</v>
          </cell>
          <cell r="DJ13">
            <v>319</v>
          </cell>
          <cell r="DK13">
            <v>312</v>
          </cell>
          <cell r="DL13">
            <v>304</v>
          </cell>
          <cell r="DM13">
            <v>328</v>
          </cell>
          <cell r="DN13">
            <v>312</v>
          </cell>
          <cell r="DO13">
            <v>304</v>
          </cell>
          <cell r="DP13">
            <v>329</v>
          </cell>
          <cell r="DQ13">
            <v>304</v>
          </cell>
          <cell r="DR13">
            <v>328</v>
          </cell>
          <cell r="DS13">
            <v>312</v>
          </cell>
          <cell r="DT13">
            <v>288</v>
          </cell>
          <cell r="DU13">
            <v>312</v>
          </cell>
          <cell r="DV13">
            <v>319</v>
          </cell>
          <cell r="DW13">
            <v>312</v>
          </cell>
          <cell r="DX13">
            <v>304</v>
          </cell>
          <cell r="DY13">
            <v>328</v>
          </cell>
          <cell r="DZ13">
            <v>312</v>
          </cell>
          <cell r="EA13">
            <v>320</v>
          </cell>
          <cell r="EB13">
            <v>313</v>
          </cell>
          <cell r="EC13">
            <v>304</v>
          </cell>
          <cell r="ED13">
            <v>328</v>
          </cell>
          <cell r="EE13">
            <v>312</v>
          </cell>
          <cell r="EF13">
            <v>288</v>
          </cell>
          <cell r="EG13">
            <v>328</v>
          </cell>
          <cell r="EH13">
            <v>303</v>
          </cell>
          <cell r="EI13">
            <v>312</v>
          </cell>
          <cell r="EJ13">
            <v>320</v>
          </cell>
          <cell r="EK13">
            <v>312</v>
          </cell>
          <cell r="EL13">
            <v>312</v>
          </cell>
          <cell r="EM13">
            <v>320</v>
          </cell>
          <cell r="EN13">
            <v>313</v>
          </cell>
          <cell r="EO13">
            <v>304</v>
          </cell>
          <cell r="EP13">
            <v>328</v>
          </cell>
          <cell r="EQ13">
            <v>312</v>
          </cell>
          <cell r="ER13">
            <v>296</v>
          </cell>
          <cell r="ES13">
            <v>328</v>
          </cell>
          <cell r="ET13">
            <v>303</v>
          </cell>
          <cell r="EU13">
            <v>328</v>
          </cell>
          <cell r="EV13">
            <v>304</v>
          </cell>
          <cell r="EW13">
            <v>312</v>
          </cell>
          <cell r="EX13">
            <v>328</v>
          </cell>
          <cell r="EY13">
            <v>304</v>
          </cell>
          <cell r="EZ13">
            <v>313</v>
          </cell>
          <cell r="FA13">
            <v>320</v>
          </cell>
          <cell r="FB13">
            <v>312</v>
          </cell>
          <cell r="FC13">
            <v>328</v>
          </cell>
          <cell r="FD13">
            <v>288</v>
          </cell>
          <cell r="FE13">
            <v>312</v>
          </cell>
          <cell r="FF13">
            <v>303</v>
          </cell>
          <cell r="FG13">
            <v>328</v>
          </cell>
          <cell r="FH13">
            <v>304</v>
          </cell>
          <cell r="FI13">
            <v>312</v>
          </cell>
          <cell r="FJ13">
            <v>328</v>
          </cell>
          <cell r="FK13">
            <v>304</v>
          </cell>
          <cell r="FL13">
            <v>329</v>
          </cell>
          <cell r="FM13">
            <v>304</v>
          </cell>
          <cell r="FN13">
            <v>312</v>
          </cell>
          <cell r="FO13">
            <v>328</v>
          </cell>
          <cell r="FP13">
            <v>288</v>
          </cell>
          <cell r="FQ13">
            <v>312</v>
          </cell>
          <cell r="FR13">
            <v>303</v>
          </cell>
          <cell r="FS13">
            <v>328</v>
          </cell>
          <cell r="FT13">
            <v>304</v>
          </cell>
          <cell r="FU13">
            <v>328</v>
          </cell>
          <cell r="FV13">
            <v>312</v>
          </cell>
          <cell r="FW13">
            <v>304</v>
          </cell>
          <cell r="FX13">
            <v>329</v>
          </cell>
          <cell r="FY13">
            <v>304</v>
          </cell>
          <cell r="FZ13">
            <v>312</v>
          </cell>
          <cell r="GA13">
            <v>328</v>
          </cell>
          <cell r="GB13">
            <v>288</v>
          </cell>
          <cell r="GC13">
            <v>312</v>
          </cell>
          <cell r="GD13">
            <v>319</v>
          </cell>
          <cell r="GE13">
            <v>312</v>
          </cell>
          <cell r="GF13">
            <v>304</v>
          </cell>
          <cell r="GG13">
            <v>328</v>
          </cell>
          <cell r="GH13">
            <v>312</v>
          </cell>
          <cell r="GI13">
            <v>304</v>
          </cell>
          <cell r="GJ13">
            <v>329</v>
          </cell>
          <cell r="GK13">
            <v>304</v>
          </cell>
          <cell r="GL13">
            <v>328</v>
          </cell>
          <cell r="GM13">
            <v>312</v>
          </cell>
          <cell r="GN13">
            <v>296</v>
          </cell>
          <cell r="GO13">
            <v>328</v>
          </cell>
          <cell r="GP13">
            <v>303</v>
          </cell>
          <cell r="GQ13">
            <v>312</v>
          </cell>
          <cell r="GR13">
            <v>320</v>
          </cell>
          <cell r="GS13">
            <v>312</v>
          </cell>
          <cell r="GT13">
            <v>312</v>
          </cell>
          <cell r="GU13">
            <v>320</v>
          </cell>
          <cell r="GV13">
            <v>313</v>
          </cell>
          <cell r="GW13">
            <v>304</v>
          </cell>
          <cell r="GX13">
            <v>328</v>
          </cell>
          <cell r="GY13">
            <v>312</v>
          </cell>
          <cell r="GZ13">
            <v>288</v>
          </cell>
          <cell r="HA13">
            <v>328</v>
          </cell>
          <cell r="HB13">
            <v>303</v>
          </cell>
          <cell r="HC13">
            <v>312</v>
          </cell>
          <cell r="HD13">
            <v>320</v>
          </cell>
          <cell r="HE13">
            <v>312</v>
          </cell>
          <cell r="HF13">
            <v>328</v>
          </cell>
          <cell r="HG13">
            <v>304</v>
          </cell>
          <cell r="HH13">
            <v>313</v>
          </cell>
          <cell r="HI13">
            <v>320</v>
          </cell>
          <cell r="HJ13">
            <v>312</v>
          </cell>
          <cell r="HK13">
            <v>312</v>
          </cell>
          <cell r="HL13">
            <v>288</v>
          </cell>
          <cell r="HM13">
            <v>328</v>
          </cell>
          <cell r="HN13">
            <v>303</v>
          </cell>
          <cell r="HO13">
            <v>328</v>
          </cell>
          <cell r="HP13">
            <v>304</v>
          </cell>
          <cell r="HQ13">
            <v>312</v>
          </cell>
          <cell r="HR13">
            <v>328</v>
          </cell>
          <cell r="HS13">
            <v>304</v>
          </cell>
          <cell r="HT13">
            <v>313</v>
          </cell>
          <cell r="HU13">
            <v>320</v>
          </cell>
          <cell r="HV13">
            <v>312</v>
          </cell>
          <cell r="HW13">
            <v>328</v>
          </cell>
          <cell r="HX13">
            <v>288</v>
          </cell>
          <cell r="HY13">
            <v>312</v>
          </cell>
          <cell r="HZ13">
            <v>303</v>
          </cell>
          <cell r="IA13">
            <v>328</v>
          </cell>
          <cell r="IB13">
            <v>304</v>
          </cell>
          <cell r="IC13">
            <v>312</v>
          </cell>
          <cell r="ID13">
            <v>328</v>
          </cell>
          <cell r="IE13">
            <v>304</v>
          </cell>
          <cell r="IF13">
            <v>329</v>
          </cell>
          <cell r="IG13">
            <v>304</v>
          </cell>
          <cell r="IH13">
            <v>312</v>
          </cell>
          <cell r="II13">
            <v>328</v>
          </cell>
          <cell r="IJ13">
            <v>296</v>
          </cell>
          <cell r="IK13">
            <v>312</v>
          </cell>
          <cell r="IL13">
            <v>319</v>
          </cell>
          <cell r="IM13">
            <v>312</v>
          </cell>
          <cell r="IN13">
            <v>304</v>
          </cell>
          <cell r="IO13">
            <v>328</v>
          </cell>
          <cell r="IP13">
            <v>312</v>
          </cell>
          <cell r="IQ13">
            <v>304</v>
          </cell>
          <cell r="IR13">
            <v>329</v>
          </cell>
          <cell r="IS13">
            <v>304</v>
          </cell>
          <cell r="IT13">
            <v>328</v>
          </cell>
        </row>
        <row r="15">
          <cell r="C15">
            <v>39448</v>
          </cell>
          <cell r="D15">
            <v>39479</v>
          </cell>
          <cell r="E15">
            <v>39508</v>
          </cell>
          <cell r="F15">
            <v>39539</v>
          </cell>
          <cell r="G15">
            <v>39569</v>
          </cell>
          <cell r="H15">
            <v>39600</v>
          </cell>
          <cell r="I15">
            <v>39630</v>
          </cell>
          <cell r="J15">
            <v>39661</v>
          </cell>
          <cell r="K15">
            <v>39692</v>
          </cell>
          <cell r="L15">
            <v>39722</v>
          </cell>
          <cell r="M15">
            <v>39753</v>
          </cell>
          <cell r="N15">
            <v>39783</v>
          </cell>
          <cell r="O15">
            <v>39814</v>
          </cell>
          <cell r="P15">
            <v>39845</v>
          </cell>
          <cell r="Q15">
            <v>39873</v>
          </cell>
          <cell r="R15">
            <v>39904</v>
          </cell>
          <cell r="S15">
            <v>39934</v>
          </cell>
          <cell r="T15">
            <v>39965</v>
          </cell>
          <cell r="U15">
            <v>39995</v>
          </cell>
          <cell r="V15">
            <v>40026</v>
          </cell>
          <cell r="W15">
            <v>40057</v>
          </cell>
          <cell r="X15">
            <v>40087</v>
          </cell>
          <cell r="Y15">
            <v>40118</v>
          </cell>
          <cell r="Z15">
            <v>40148</v>
          </cell>
          <cell r="AA15">
            <v>40179</v>
          </cell>
          <cell r="AB15">
            <v>40210</v>
          </cell>
          <cell r="AC15">
            <v>40238</v>
          </cell>
          <cell r="AD15">
            <v>40269</v>
          </cell>
          <cell r="AE15">
            <v>40299</v>
          </cell>
          <cell r="AF15">
            <v>40330</v>
          </cell>
          <cell r="AG15">
            <v>40360</v>
          </cell>
          <cell r="AH15">
            <v>40391</v>
          </cell>
          <cell r="AI15">
            <v>40422</v>
          </cell>
          <cell r="AJ15">
            <v>40452</v>
          </cell>
          <cell r="AK15">
            <v>40483</v>
          </cell>
          <cell r="AL15">
            <v>40513</v>
          </cell>
          <cell r="AM15">
            <v>40544</v>
          </cell>
          <cell r="AN15">
            <v>40575</v>
          </cell>
          <cell r="AO15">
            <v>40603</v>
          </cell>
          <cell r="AP15">
            <v>40634</v>
          </cell>
          <cell r="AQ15">
            <v>40664</v>
          </cell>
          <cell r="AR15">
            <v>40695</v>
          </cell>
          <cell r="AS15">
            <v>40725</v>
          </cell>
          <cell r="AT15">
            <v>40756</v>
          </cell>
          <cell r="AU15">
            <v>40787</v>
          </cell>
          <cell r="AV15">
            <v>40817</v>
          </cell>
          <cell r="AW15">
            <v>40848</v>
          </cell>
          <cell r="AX15">
            <v>40878</v>
          </cell>
          <cell r="AY15">
            <v>40909</v>
          </cell>
          <cell r="AZ15">
            <v>40940</v>
          </cell>
          <cell r="BA15">
            <v>40969</v>
          </cell>
          <cell r="BB15">
            <v>41000</v>
          </cell>
          <cell r="BC15">
            <v>41030</v>
          </cell>
          <cell r="BD15">
            <v>41061</v>
          </cell>
          <cell r="BE15">
            <v>41091</v>
          </cell>
          <cell r="BF15">
            <v>41122</v>
          </cell>
          <cell r="BG15">
            <v>41153</v>
          </cell>
          <cell r="BH15">
            <v>41183</v>
          </cell>
          <cell r="BI15">
            <v>41214</v>
          </cell>
          <cell r="BJ15">
            <v>41244</v>
          </cell>
          <cell r="BK15">
            <v>41275</v>
          </cell>
          <cell r="BL15">
            <v>41306</v>
          </cell>
          <cell r="BM15">
            <v>41334</v>
          </cell>
          <cell r="BN15">
            <v>41365</v>
          </cell>
          <cell r="BO15">
            <v>41395</v>
          </cell>
          <cell r="BP15">
            <v>41426</v>
          </cell>
          <cell r="BQ15">
            <v>41456</v>
          </cell>
          <cell r="BR15">
            <v>41487</v>
          </cell>
          <cell r="BS15">
            <v>41518</v>
          </cell>
          <cell r="BT15">
            <v>41548</v>
          </cell>
          <cell r="BU15">
            <v>41579</v>
          </cell>
          <cell r="BV15">
            <v>41609</v>
          </cell>
          <cell r="BW15">
            <v>41640</v>
          </cell>
          <cell r="BX15">
            <v>41671</v>
          </cell>
          <cell r="BY15">
            <v>41699</v>
          </cell>
          <cell r="BZ15">
            <v>41730</v>
          </cell>
          <cell r="CA15">
            <v>41760</v>
          </cell>
          <cell r="CB15">
            <v>41791</v>
          </cell>
          <cell r="CC15">
            <v>41821</v>
          </cell>
          <cell r="CD15">
            <v>41852</v>
          </cell>
          <cell r="CE15">
            <v>41883</v>
          </cell>
          <cell r="CF15">
            <v>41913</v>
          </cell>
          <cell r="CG15">
            <v>41944</v>
          </cell>
          <cell r="CH15">
            <v>41974</v>
          </cell>
          <cell r="CI15">
            <v>42005</v>
          </cell>
          <cell r="CJ15">
            <v>42036</v>
          </cell>
          <cell r="CK15">
            <v>42064</v>
          </cell>
          <cell r="CL15">
            <v>42095</v>
          </cell>
          <cell r="CM15">
            <v>42125</v>
          </cell>
          <cell r="CN15">
            <v>42156</v>
          </cell>
          <cell r="CO15">
            <v>42186</v>
          </cell>
          <cell r="CP15">
            <v>42217</v>
          </cell>
          <cell r="CQ15">
            <v>42248</v>
          </cell>
          <cell r="CR15">
            <v>42278</v>
          </cell>
          <cell r="CS15">
            <v>42309</v>
          </cell>
          <cell r="CT15">
            <v>42339</v>
          </cell>
          <cell r="CU15">
            <v>42370</v>
          </cell>
          <cell r="CV15">
            <v>42401</v>
          </cell>
          <cell r="CW15">
            <v>42430</v>
          </cell>
          <cell r="CX15">
            <v>42461</v>
          </cell>
          <cell r="CY15">
            <v>42491</v>
          </cell>
          <cell r="CZ15">
            <v>42522</v>
          </cell>
          <cell r="DA15">
            <v>42552</v>
          </cell>
          <cell r="DB15">
            <v>42583</v>
          </cell>
          <cell r="DC15">
            <v>42614</v>
          </cell>
          <cell r="DD15">
            <v>42644</v>
          </cell>
          <cell r="DE15">
            <v>42675</v>
          </cell>
          <cell r="DF15">
            <v>42705</v>
          </cell>
          <cell r="DG15">
            <v>42736</v>
          </cell>
          <cell r="DH15">
            <v>42767</v>
          </cell>
          <cell r="DI15">
            <v>42795</v>
          </cell>
          <cell r="DJ15">
            <v>42826</v>
          </cell>
          <cell r="DK15">
            <v>42856</v>
          </cell>
          <cell r="DL15">
            <v>42887</v>
          </cell>
          <cell r="DM15">
            <v>42917</v>
          </cell>
          <cell r="DN15">
            <v>42948</v>
          </cell>
          <cell r="DO15">
            <v>42979</v>
          </cell>
          <cell r="DP15">
            <v>43009</v>
          </cell>
          <cell r="DQ15">
            <v>43040</v>
          </cell>
          <cell r="DR15">
            <v>43070</v>
          </cell>
          <cell r="DS15">
            <v>43101</v>
          </cell>
          <cell r="DT15">
            <v>43132</v>
          </cell>
          <cell r="DU15">
            <v>43160</v>
          </cell>
          <cell r="DV15">
            <v>43191</v>
          </cell>
          <cell r="DW15">
            <v>43221</v>
          </cell>
          <cell r="DX15">
            <v>43252</v>
          </cell>
          <cell r="DY15">
            <v>43282</v>
          </cell>
          <cell r="DZ15">
            <v>43313</v>
          </cell>
          <cell r="EA15">
            <v>43344</v>
          </cell>
          <cell r="EB15">
            <v>43374</v>
          </cell>
          <cell r="EC15">
            <v>43405</v>
          </cell>
          <cell r="ED15">
            <v>43435</v>
          </cell>
          <cell r="EE15">
            <v>43466</v>
          </cell>
          <cell r="EF15">
            <v>43497</v>
          </cell>
          <cell r="EG15">
            <v>43525</v>
          </cell>
          <cell r="EH15">
            <v>43556</v>
          </cell>
          <cell r="EI15">
            <v>43586</v>
          </cell>
          <cell r="EJ15">
            <v>43617</v>
          </cell>
          <cell r="EK15">
            <v>43647</v>
          </cell>
          <cell r="EL15">
            <v>43678</v>
          </cell>
          <cell r="EM15">
            <v>43709</v>
          </cell>
          <cell r="EN15">
            <v>43739</v>
          </cell>
          <cell r="EO15">
            <v>43770</v>
          </cell>
          <cell r="EP15">
            <v>43800</v>
          </cell>
          <cell r="EQ15">
            <v>43831</v>
          </cell>
          <cell r="ER15">
            <v>43862</v>
          </cell>
          <cell r="ES15">
            <v>43891</v>
          </cell>
          <cell r="ET15">
            <v>43922</v>
          </cell>
          <cell r="EU15">
            <v>43952</v>
          </cell>
          <cell r="EV15">
            <v>43983</v>
          </cell>
          <cell r="EW15">
            <v>44013</v>
          </cell>
          <cell r="EX15">
            <v>44044</v>
          </cell>
          <cell r="EY15">
            <v>44075</v>
          </cell>
          <cell r="EZ15">
            <v>44105</v>
          </cell>
          <cell r="FA15">
            <v>44136</v>
          </cell>
          <cell r="FB15">
            <v>44166</v>
          </cell>
          <cell r="FC15">
            <v>44197</v>
          </cell>
          <cell r="FD15">
            <v>44228</v>
          </cell>
          <cell r="FE15">
            <v>44256</v>
          </cell>
          <cell r="FF15">
            <v>44287</v>
          </cell>
          <cell r="FG15">
            <v>44317</v>
          </cell>
          <cell r="FH15">
            <v>44348</v>
          </cell>
          <cell r="FI15">
            <v>44378</v>
          </cell>
          <cell r="FJ15">
            <v>44409</v>
          </cell>
          <cell r="FK15">
            <v>44440</v>
          </cell>
          <cell r="FL15">
            <v>44470</v>
          </cell>
          <cell r="FM15">
            <v>44501</v>
          </cell>
          <cell r="FN15">
            <v>44531</v>
          </cell>
          <cell r="FO15">
            <v>44562</v>
          </cell>
          <cell r="FP15">
            <v>44593</v>
          </cell>
          <cell r="FQ15">
            <v>44621</v>
          </cell>
          <cell r="FR15">
            <v>44652</v>
          </cell>
          <cell r="FS15">
            <v>44682</v>
          </cell>
          <cell r="FT15">
            <v>44713</v>
          </cell>
          <cell r="FU15">
            <v>44743</v>
          </cell>
          <cell r="FV15">
            <v>44774</v>
          </cell>
          <cell r="FW15">
            <v>44805</v>
          </cell>
          <cell r="FX15">
            <v>44835</v>
          </cell>
          <cell r="FY15">
            <v>44866</v>
          </cell>
          <cell r="FZ15">
            <v>44896</v>
          </cell>
          <cell r="GA15">
            <v>44927</v>
          </cell>
          <cell r="GB15">
            <v>44958</v>
          </cell>
          <cell r="GC15">
            <v>44986</v>
          </cell>
          <cell r="GD15">
            <v>45017</v>
          </cell>
          <cell r="GE15">
            <v>45047</v>
          </cell>
          <cell r="GF15">
            <v>45078</v>
          </cell>
          <cell r="GG15">
            <v>45108</v>
          </cell>
          <cell r="GH15">
            <v>45139</v>
          </cell>
          <cell r="GI15">
            <v>45170</v>
          </cell>
          <cell r="GJ15">
            <v>45200</v>
          </cell>
          <cell r="GK15">
            <v>45231</v>
          </cell>
          <cell r="GL15">
            <v>45261</v>
          </cell>
          <cell r="GM15">
            <v>45292</v>
          </cell>
          <cell r="GN15">
            <v>45323</v>
          </cell>
          <cell r="GO15">
            <v>45352</v>
          </cell>
          <cell r="GP15">
            <v>45383</v>
          </cell>
          <cell r="GQ15">
            <v>45413</v>
          </cell>
          <cell r="GR15">
            <v>45444</v>
          </cell>
          <cell r="GS15">
            <v>45474</v>
          </cell>
          <cell r="GT15">
            <v>45505</v>
          </cell>
          <cell r="GU15">
            <v>45536</v>
          </cell>
          <cell r="GV15">
            <v>45566</v>
          </cell>
          <cell r="GW15">
            <v>45597</v>
          </cell>
          <cell r="GX15">
            <v>45627</v>
          </cell>
          <cell r="GY15">
            <v>45658</v>
          </cell>
          <cell r="GZ15">
            <v>45689</v>
          </cell>
          <cell r="HA15">
            <v>45717</v>
          </cell>
          <cell r="HB15">
            <v>45748</v>
          </cell>
          <cell r="HC15">
            <v>45778</v>
          </cell>
          <cell r="HD15">
            <v>45809</v>
          </cell>
          <cell r="HE15">
            <v>45839</v>
          </cell>
          <cell r="HF15">
            <v>45870</v>
          </cell>
          <cell r="HG15">
            <v>45901</v>
          </cell>
          <cell r="HH15">
            <v>45931</v>
          </cell>
          <cell r="HI15">
            <v>45962</v>
          </cell>
          <cell r="HJ15">
            <v>45992</v>
          </cell>
          <cell r="HK15">
            <v>46023</v>
          </cell>
          <cell r="HL15">
            <v>46054</v>
          </cell>
          <cell r="HM15">
            <v>46082</v>
          </cell>
          <cell r="HN15">
            <v>46113</v>
          </cell>
          <cell r="HO15">
            <v>46143</v>
          </cell>
          <cell r="HP15">
            <v>46174</v>
          </cell>
          <cell r="HQ15">
            <v>46204</v>
          </cell>
          <cell r="HR15">
            <v>46235</v>
          </cell>
          <cell r="HS15">
            <v>46266</v>
          </cell>
          <cell r="HT15">
            <v>46296</v>
          </cell>
          <cell r="HU15">
            <v>46327</v>
          </cell>
          <cell r="HV15">
            <v>46357</v>
          </cell>
          <cell r="HW15">
            <v>46388</v>
          </cell>
          <cell r="HX15">
            <v>46419</v>
          </cell>
          <cell r="HY15">
            <v>46447</v>
          </cell>
          <cell r="HZ15">
            <v>46478</v>
          </cell>
          <cell r="IA15">
            <v>46508</v>
          </cell>
          <cell r="IB15">
            <v>46539</v>
          </cell>
          <cell r="IC15">
            <v>46569</v>
          </cell>
          <cell r="ID15">
            <v>46600</v>
          </cell>
          <cell r="IE15">
            <v>46631</v>
          </cell>
          <cell r="IF15">
            <v>46661</v>
          </cell>
          <cell r="IG15">
            <v>46692</v>
          </cell>
          <cell r="IH15">
            <v>46722</v>
          </cell>
          <cell r="II15">
            <v>46753</v>
          </cell>
          <cell r="IJ15">
            <v>46784</v>
          </cell>
          <cell r="IK15">
            <v>46813</v>
          </cell>
          <cell r="IL15">
            <v>46844</v>
          </cell>
          <cell r="IM15">
            <v>46874</v>
          </cell>
          <cell r="IN15">
            <v>46905</v>
          </cell>
          <cell r="IO15">
            <v>46935</v>
          </cell>
          <cell r="IP15">
            <v>46966</v>
          </cell>
          <cell r="IQ15">
            <v>46997</v>
          </cell>
          <cell r="IR15">
            <v>47027</v>
          </cell>
          <cell r="IS15">
            <v>47058</v>
          </cell>
          <cell r="IT15">
            <v>47088</v>
          </cell>
        </row>
        <row r="16">
          <cell r="C16">
            <v>416</v>
          </cell>
          <cell r="D16">
            <v>400</v>
          </cell>
          <cell r="E16">
            <v>416</v>
          </cell>
          <cell r="F16">
            <v>416</v>
          </cell>
          <cell r="G16">
            <v>416</v>
          </cell>
          <cell r="H16">
            <v>400</v>
          </cell>
          <cell r="I16">
            <v>416</v>
          </cell>
          <cell r="J16">
            <v>416</v>
          </cell>
          <cell r="K16">
            <v>400</v>
          </cell>
          <cell r="L16">
            <v>432</v>
          </cell>
          <cell r="M16">
            <v>384</v>
          </cell>
          <cell r="N16">
            <v>416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400</v>
          </cell>
          <cell r="T16">
            <v>416</v>
          </cell>
          <cell r="U16">
            <v>416</v>
          </cell>
          <cell r="V16">
            <v>416</v>
          </cell>
          <cell r="W16">
            <v>400</v>
          </cell>
          <cell r="X16">
            <v>432</v>
          </cell>
          <cell r="Y16">
            <v>384</v>
          </cell>
          <cell r="Z16">
            <v>416</v>
          </cell>
          <cell r="AA16">
            <v>400</v>
          </cell>
          <cell r="AB16">
            <v>384</v>
          </cell>
          <cell r="AC16">
            <v>432</v>
          </cell>
          <cell r="AD16">
            <v>416</v>
          </cell>
          <cell r="AE16">
            <v>400</v>
          </cell>
          <cell r="AF16">
            <v>416</v>
          </cell>
          <cell r="AG16">
            <v>416</v>
          </cell>
          <cell r="AH16">
            <v>416</v>
          </cell>
          <cell r="AI16">
            <v>400</v>
          </cell>
          <cell r="AJ16">
            <v>416</v>
          </cell>
          <cell r="AK16">
            <v>400</v>
          </cell>
          <cell r="AL16">
            <v>416</v>
          </cell>
          <cell r="AM16">
            <v>400</v>
          </cell>
          <cell r="AN16">
            <v>384</v>
          </cell>
          <cell r="AO16">
            <v>432</v>
          </cell>
          <cell r="AP16">
            <v>416</v>
          </cell>
          <cell r="AQ16">
            <v>400</v>
          </cell>
          <cell r="AR16">
            <v>416</v>
          </cell>
          <cell r="AS16">
            <v>400</v>
          </cell>
          <cell r="AT16">
            <v>432</v>
          </cell>
          <cell r="AU16">
            <v>400</v>
          </cell>
          <cell r="AV16">
            <v>416</v>
          </cell>
          <cell r="AW16">
            <v>400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400</v>
          </cell>
          <cell r="BC16">
            <v>416</v>
          </cell>
          <cell r="BD16">
            <v>416</v>
          </cell>
          <cell r="BE16">
            <v>400</v>
          </cell>
          <cell r="BF16">
            <v>432</v>
          </cell>
          <cell r="BG16">
            <v>384</v>
          </cell>
          <cell r="BH16">
            <v>432</v>
          </cell>
          <cell r="BI16">
            <v>400</v>
          </cell>
          <cell r="BJ16">
            <v>400</v>
          </cell>
          <cell r="BK16">
            <v>416</v>
          </cell>
          <cell r="BL16">
            <v>384</v>
          </cell>
          <cell r="BM16">
            <v>416</v>
          </cell>
          <cell r="BN16">
            <v>416</v>
          </cell>
          <cell r="BO16">
            <v>416</v>
          </cell>
          <cell r="BP16">
            <v>400</v>
          </cell>
          <cell r="BQ16">
            <v>416</v>
          </cell>
          <cell r="BR16">
            <v>432</v>
          </cell>
          <cell r="BS16">
            <v>384</v>
          </cell>
          <cell r="BT16">
            <v>432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416</v>
          </cell>
          <cell r="BZ16">
            <v>416</v>
          </cell>
          <cell r="CA16">
            <v>416</v>
          </cell>
          <cell r="CB16">
            <v>400</v>
          </cell>
          <cell r="CC16">
            <v>416</v>
          </cell>
          <cell r="CD16">
            <v>416</v>
          </cell>
          <cell r="CE16">
            <v>400</v>
          </cell>
          <cell r="CF16">
            <v>432</v>
          </cell>
          <cell r="CG16">
            <v>384</v>
          </cell>
          <cell r="CH16">
            <v>416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400</v>
          </cell>
          <cell r="CN16">
            <v>416</v>
          </cell>
          <cell r="CO16">
            <v>416</v>
          </cell>
          <cell r="CP16">
            <v>416</v>
          </cell>
          <cell r="CQ16">
            <v>400</v>
          </cell>
          <cell r="CR16">
            <v>432</v>
          </cell>
          <cell r="CS16">
            <v>384</v>
          </cell>
          <cell r="CT16">
            <v>416</v>
          </cell>
          <cell r="CU16">
            <v>400</v>
          </cell>
          <cell r="CV16">
            <v>400</v>
          </cell>
          <cell r="CW16">
            <v>432</v>
          </cell>
          <cell r="CX16">
            <v>416</v>
          </cell>
          <cell r="CY16">
            <v>400</v>
          </cell>
          <cell r="CZ16">
            <v>416</v>
          </cell>
          <cell r="DA16">
            <v>400</v>
          </cell>
          <cell r="DB16">
            <v>432</v>
          </cell>
          <cell r="DC16">
            <v>400</v>
          </cell>
          <cell r="DD16">
            <v>416</v>
          </cell>
          <cell r="DE16">
            <v>400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400</v>
          </cell>
          <cell r="DK16">
            <v>416</v>
          </cell>
          <cell r="DL16">
            <v>416</v>
          </cell>
          <cell r="DM16">
            <v>400</v>
          </cell>
          <cell r="DN16">
            <v>432</v>
          </cell>
          <cell r="DO16">
            <v>400</v>
          </cell>
          <cell r="DP16">
            <v>416</v>
          </cell>
          <cell r="DQ16">
            <v>400</v>
          </cell>
          <cell r="DR16">
            <v>400</v>
          </cell>
          <cell r="DS16">
            <v>416</v>
          </cell>
          <cell r="DT16">
            <v>384</v>
          </cell>
          <cell r="DU16">
            <v>432</v>
          </cell>
          <cell r="DV16">
            <v>400</v>
          </cell>
          <cell r="DW16">
            <v>416</v>
          </cell>
          <cell r="DX16">
            <v>416</v>
          </cell>
          <cell r="DY16">
            <v>400</v>
          </cell>
          <cell r="DZ16">
            <v>432</v>
          </cell>
          <cell r="EA16">
            <v>384</v>
          </cell>
          <cell r="EB16">
            <v>432</v>
          </cell>
          <cell r="EC16">
            <v>400</v>
          </cell>
          <cell r="ED16">
            <v>400</v>
          </cell>
          <cell r="EE16">
            <v>416</v>
          </cell>
          <cell r="EF16">
            <v>384</v>
          </cell>
          <cell r="EG16">
            <v>416</v>
          </cell>
          <cell r="EH16">
            <v>416</v>
          </cell>
          <cell r="EI16">
            <v>416</v>
          </cell>
          <cell r="EJ16">
            <v>400</v>
          </cell>
          <cell r="EK16">
            <v>416</v>
          </cell>
          <cell r="EL16">
            <v>432</v>
          </cell>
          <cell r="EM16">
            <v>384</v>
          </cell>
          <cell r="EN16">
            <v>432</v>
          </cell>
          <cell r="EO16">
            <v>400</v>
          </cell>
          <cell r="EP16">
            <v>400</v>
          </cell>
          <cell r="EQ16">
            <v>416</v>
          </cell>
          <cell r="ER16">
            <v>400</v>
          </cell>
          <cell r="ES16">
            <v>416</v>
          </cell>
          <cell r="ET16">
            <v>416</v>
          </cell>
          <cell r="EU16">
            <v>400</v>
          </cell>
          <cell r="EV16">
            <v>416</v>
          </cell>
          <cell r="EW16">
            <v>416</v>
          </cell>
          <cell r="EX16">
            <v>416</v>
          </cell>
          <cell r="EY16">
            <v>400</v>
          </cell>
          <cell r="EZ16">
            <v>432</v>
          </cell>
          <cell r="FA16">
            <v>384</v>
          </cell>
          <cell r="FB16">
            <v>416</v>
          </cell>
          <cell r="FC16">
            <v>400</v>
          </cell>
          <cell r="FD16">
            <v>384</v>
          </cell>
          <cell r="FE16">
            <v>432</v>
          </cell>
          <cell r="FF16">
            <v>416</v>
          </cell>
          <cell r="FG16">
            <v>400</v>
          </cell>
          <cell r="FH16">
            <v>416</v>
          </cell>
          <cell r="FI16">
            <v>416</v>
          </cell>
          <cell r="FJ16">
            <v>416</v>
          </cell>
          <cell r="FK16">
            <v>400</v>
          </cell>
          <cell r="FL16">
            <v>416</v>
          </cell>
          <cell r="FM16">
            <v>400</v>
          </cell>
          <cell r="FN16">
            <v>416</v>
          </cell>
          <cell r="FO16">
            <v>400</v>
          </cell>
          <cell r="FP16">
            <v>384</v>
          </cell>
          <cell r="FQ16">
            <v>432</v>
          </cell>
          <cell r="FR16">
            <v>416</v>
          </cell>
          <cell r="FS16">
            <v>400</v>
          </cell>
          <cell r="FT16">
            <v>416</v>
          </cell>
          <cell r="FU16">
            <v>400</v>
          </cell>
          <cell r="FV16">
            <v>432</v>
          </cell>
          <cell r="FW16">
            <v>400</v>
          </cell>
          <cell r="FX16">
            <v>416</v>
          </cell>
          <cell r="FY16">
            <v>400</v>
          </cell>
          <cell r="FZ16">
            <v>416</v>
          </cell>
          <cell r="GA16">
            <v>400</v>
          </cell>
          <cell r="GB16">
            <v>384</v>
          </cell>
          <cell r="GC16">
            <v>432</v>
          </cell>
          <cell r="GD16">
            <v>400</v>
          </cell>
          <cell r="GE16">
            <v>416</v>
          </cell>
          <cell r="GF16">
            <v>416</v>
          </cell>
          <cell r="GG16">
            <v>400</v>
          </cell>
          <cell r="GH16">
            <v>432</v>
          </cell>
          <cell r="GI16">
            <v>400</v>
          </cell>
          <cell r="GJ16">
            <v>416</v>
          </cell>
          <cell r="GK16">
            <v>400</v>
          </cell>
          <cell r="GL16">
            <v>400</v>
          </cell>
          <cell r="GM16">
            <v>416</v>
          </cell>
          <cell r="GN16">
            <v>400</v>
          </cell>
          <cell r="GO16">
            <v>416</v>
          </cell>
          <cell r="GP16">
            <v>416</v>
          </cell>
          <cell r="GQ16">
            <v>416</v>
          </cell>
          <cell r="GR16">
            <v>400</v>
          </cell>
          <cell r="GS16">
            <v>416</v>
          </cell>
          <cell r="GT16">
            <v>432</v>
          </cell>
          <cell r="GU16">
            <v>384</v>
          </cell>
          <cell r="GV16">
            <v>432</v>
          </cell>
          <cell r="GW16">
            <v>400</v>
          </cell>
          <cell r="GX16">
            <v>400</v>
          </cell>
          <cell r="GY16">
            <v>416</v>
          </cell>
          <cell r="GZ16">
            <v>384</v>
          </cell>
          <cell r="HA16">
            <v>416</v>
          </cell>
          <cell r="HB16">
            <v>416</v>
          </cell>
          <cell r="HC16">
            <v>416</v>
          </cell>
          <cell r="HD16">
            <v>400</v>
          </cell>
          <cell r="HE16">
            <v>416</v>
          </cell>
          <cell r="HF16">
            <v>416</v>
          </cell>
          <cell r="HG16">
            <v>400</v>
          </cell>
          <cell r="HH16">
            <v>432</v>
          </cell>
          <cell r="HI16">
            <v>384</v>
          </cell>
          <cell r="HJ16">
            <v>416</v>
          </cell>
          <cell r="HK16">
            <v>416</v>
          </cell>
          <cell r="HL16">
            <v>384</v>
          </cell>
          <cell r="HM16">
            <v>416</v>
          </cell>
          <cell r="HN16">
            <v>416</v>
          </cell>
          <cell r="HO16">
            <v>400</v>
          </cell>
          <cell r="HP16">
            <v>416</v>
          </cell>
          <cell r="HQ16">
            <v>416</v>
          </cell>
          <cell r="HR16">
            <v>416</v>
          </cell>
          <cell r="HS16">
            <v>400</v>
          </cell>
          <cell r="HT16">
            <v>432</v>
          </cell>
          <cell r="HU16">
            <v>384</v>
          </cell>
          <cell r="HV16">
            <v>416</v>
          </cell>
          <cell r="HW16">
            <v>400</v>
          </cell>
          <cell r="HX16">
            <v>384</v>
          </cell>
          <cell r="HY16">
            <v>432</v>
          </cell>
          <cell r="HZ16">
            <v>416</v>
          </cell>
          <cell r="IA16">
            <v>400</v>
          </cell>
          <cell r="IB16">
            <v>416</v>
          </cell>
          <cell r="IC16">
            <v>416</v>
          </cell>
          <cell r="ID16">
            <v>416</v>
          </cell>
          <cell r="IE16">
            <v>400</v>
          </cell>
          <cell r="IF16">
            <v>416</v>
          </cell>
          <cell r="IG16">
            <v>400</v>
          </cell>
          <cell r="IH16">
            <v>416</v>
          </cell>
          <cell r="II16">
            <v>400</v>
          </cell>
          <cell r="IJ16">
            <v>400</v>
          </cell>
          <cell r="IK16">
            <v>432</v>
          </cell>
          <cell r="IL16">
            <v>400</v>
          </cell>
          <cell r="IM16">
            <v>416</v>
          </cell>
          <cell r="IN16">
            <v>416</v>
          </cell>
          <cell r="IO16">
            <v>400</v>
          </cell>
          <cell r="IP16">
            <v>432</v>
          </cell>
          <cell r="IQ16">
            <v>400</v>
          </cell>
          <cell r="IR16">
            <v>416</v>
          </cell>
          <cell r="IS16">
            <v>400</v>
          </cell>
          <cell r="IT16">
            <v>400</v>
          </cell>
        </row>
        <row r="17">
          <cell r="C17">
            <v>328</v>
          </cell>
          <cell r="D17">
            <v>296</v>
          </cell>
          <cell r="E17">
            <v>328</v>
          </cell>
          <cell r="F17">
            <v>304</v>
          </cell>
          <cell r="G17">
            <v>328</v>
          </cell>
          <cell r="H17">
            <v>320</v>
          </cell>
          <cell r="I17">
            <v>328</v>
          </cell>
          <cell r="J17">
            <v>328</v>
          </cell>
          <cell r="K17">
            <v>320</v>
          </cell>
          <cell r="L17">
            <v>312</v>
          </cell>
          <cell r="M17">
            <v>336</v>
          </cell>
          <cell r="N17">
            <v>328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344</v>
          </cell>
          <cell r="T17">
            <v>304</v>
          </cell>
          <cell r="U17">
            <v>328</v>
          </cell>
          <cell r="V17">
            <v>328</v>
          </cell>
          <cell r="W17">
            <v>320</v>
          </cell>
          <cell r="X17">
            <v>312</v>
          </cell>
          <cell r="Y17">
            <v>336</v>
          </cell>
          <cell r="Z17">
            <v>328</v>
          </cell>
          <cell r="AA17">
            <v>344</v>
          </cell>
          <cell r="AB17">
            <v>288</v>
          </cell>
          <cell r="AC17">
            <v>312</v>
          </cell>
          <cell r="AD17">
            <v>304</v>
          </cell>
          <cell r="AE17">
            <v>344</v>
          </cell>
          <cell r="AF17">
            <v>304</v>
          </cell>
          <cell r="AG17">
            <v>328</v>
          </cell>
          <cell r="AH17">
            <v>328</v>
          </cell>
          <cell r="AI17">
            <v>320</v>
          </cell>
          <cell r="AJ17">
            <v>328</v>
          </cell>
          <cell r="AK17">
            <v>320</v>
          </cell>
          <cell r="AL17">
            <v>328</v>
          </cell>
          <cell r="AM17">
            <v>344</v>
          </cell>
          <cell r="AN17">
            <v>288</v>
          </cell>
          <cell r="AO17">
            <v>312</v>
          </cell>
          <cell r="AP17">
            <v>304</v>
          </cell>
          <cell r="AQ17">
            <v>344</v>
          </cell>
          <cell r="AR17">
            <v>304</v>
          </cell>
          <cell r="AS17">
            <v>344</v>
          </cell>
          <cell r="AT17">
            <v>312</v>
          </cell>
          <cell r="AU17">
            <v>320</v>
          </cell>
          <cell r="AV17">
            <v>328</v>
          </cell>
          <cell r="AW17">
            <v>320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320</v>
          </cell>
          <cell r="BC17">
            <v>328</v>
          </cell>
          <cell r="BD17">
            <v>304</v>
          </cell>
          <cell r="BE17">
            <v>344</v>
          </cell>
          <cell r="BF17">
            <v>312</v>
          </cell>
          <cell r="BG17">
            <v>336</v>
          </cell>
          <cell r="BH17">
            <v>312</v>
          </cell>
          <cell r="BI17">
            <v>320</v>
          </cell>
          <cell r="BJ17">
            <v>344</v>
          </cell>
          <cell r="BK17">
            <v>328</v>
          </cell>
          <cell r="BL17">
            <v>288</v>
          </cell>
          <cell r="BM17">
            <v>328</v>
          </cell>
          <cell r="BN17">
            <v>304</v>
          </cell>
          <cell r="BO17">
            <v>328</v>
          </cell>
          <cell r="BP17">
            <v>320</v>
          </cell>
          <cell r="BQ17">
            <v>328</v>
          </cell>
          <cell r="BR17">
            <v>312</v>
          </cell>
          <cell r="BS17">
            <v>336</v>
          </cell>
          <cell r="BT17">
            <v>312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328</v>
          </cell>
          <cell r="BZ17">
            <v>304</v>
          </cell>
          <cell r="CA17">
            <v>328</v>
          </cell>
          <cell r="CB17">
            <v>320</v>
          </cell>
          <cell r="CC17">
            <v>328</v>
          </cell>
          <cell r="CD17">
            <v>328</v>
          </cell>
          <cell r="CE17">
            <v>320</v>
          </cell>
          <cell r="CF17">
            <v>312</v>
          </cell>
          <cell r="CG17">
            <v>336</v>
          </cell>
          <cell r="CH17">
            <v>328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344</v>
          </cell>
          <cell r="CN17">
            <v>304</v>
          </cell>
          <cell r="CO17">
            <v>328</v>
          </cell>
          <cell r="CP17">
            <v>328</v>
          </cell>
          <cell r="CQ17">
            <v>320</v>
          </cell>
          <cell r="CR17">
            <v>312</v>
          </cell>
          <cell r="CS17">
            <v>336</v>
          </cell>
          <cell r="CT17">
            <v>328</v>
          </cell>
          <cell r="CU17">
            <v>344</v>
          </cell>
          <cell r="CV17">
            <v>296</v>
          </cell>
          <cell r="CW17">
            <v>312</v>
          </cell>
          <cell r="CX17">
            <v>304</v>
          </cell>
          <cell r="CY17">
            <v>344</v>
          </cell>
          <cell r="CZ17">
            <v>304</v>
          </cell>
          <cell r="DA17">
            <v>344</v>
          </cell>
          <cell r="DB17">
            <v>312</v>
          </cell>
          <cell r="DC17">
            <v>320</v>
          </cell>
          <cell r="DD17">
            <v>328</v>
          </cell>
          <cell r="DE17">
            <v>320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320</v>
          </cell>
          <cell r="DK17">
            <v>328</v>
          </cell>
          <cell r="DL17">
            <v>304</v>
          </cell>
          <cell r="DM17">
            <v>344</v>
          </cell>
          <cell r="DN17">
            <v>312</v>
          </cell>
          <cell r="DO17">
            <v>320</v>
          </cell>
          <cell r="DP17">
            <v>328</v>
          </cell>
          <cell r="DQ17">
            <v>320</v>
          </cell>
          <cell r="DR17">
            <v>344</v>
          </cell>
          <cell r="DS17">
            <v>328</v>
          </cell>
          <cell r="DT17">
            <v>288</v>
          </cell>
          <cell r="DU17">
            <v>312</v>
          </cell>
          <cell r="DV17">
            <v>320</v>
          </cell>
          <cell r="DW17">
            <v>328</v>
          </cell>
          <cell r="DX17">
            <v>304</v>
          </cell>
          <cell r="DY17">
            <v>344</v>
          </cell>
          <cell r="DZ17">
            <v>312</v>
          </cell>
          <cell r="EA17">
            <v>336</v>
          </cell>
          <cell r="EB17">
            <v>312</v>
          </cell>
          <cell r="EC17">
            <v>320</v>
          </cell>
          <cell r="ED17">
            <v>344</v>
          </cell>
          <cell r="EE17">
            <v>328</v>
          </cell>
          <cell r="EF17">
            <v>288</v>
          </cell>
          <cell r="EG17">
            <v>328</v>
          </cell>
          <cell r="EH17">
            <v>304</v>
          </cell>
          <cell r="EI17">
            <v>328</v>
          </cell>
          <cell r="EJ17">
            <v>320</v>
          </cell>
          <cell r="EK17">
            <v>328</v>
          </cell>
          <cell r="EL17">
            <v>312</v>
          </cell>
          <cell r="EM17">
            <v>336</v>
          </cell>
          <cell r="EN17">
            <v>312</v>
          </cell>
          <cell r="EO17">
            <v>320</v>
          </cell>
          <cell r="EP17">
            <v>344</v>
          </cell>
          <cell r="EQ17">
            <v>328</v>
          </cell>
          <cell r="ER17">
            <v>296</v>
          </cell>
          <cell r="ES17">
            <v>328</v>
          </cell>
          <cell r="ET17">
            <v>304</v>
          </cell>
          <cell r="EU17">
            <v>344</v>
          </cell>
          <cell r="EV17">
            <v>304</v>
          </cell>
          <cell r="EW17">
            <v>328</v>
          </cell>
          <cell r="EX17">
            <v>328</v>
          </cell>
          <cell r="EY17">
            <v>320</v>
          </cell>
          <cell r="EZ17">
            <v>312</v>
          </cell>
          <cell r="FA17">
            <v>336</v>
          </cell>
          <cell r="FB17">
            <v>328</v>
          </cell>
          <cell r="FC17">
            <v>344</v>
          </cell>
          <cell r="FD17">
            <v>288</v>
          </cell>
          <cell r="FE17">
            <v>312</v>
          </cell>
          <cell r="FF17">
            <v>304</v>
          </cell>
          <cell r="FG17">
            <v>344</v>
          </cell>
          <cell r="FH17">
            <v>304</v>
          </cell>
          <cell r="FI17">
            <v>328</v>
          </cell>
          <cell r="FJ17">
            <v>328</v>
          </cell>
          <cell r="FK17">
            <v>320</v>
          </cell>
          <cell r="FL17">
            <v>328</v>
          </cell>
          <cell r="FM17">
            <v>320</v>
          </cell>
          <cell r="FN17">
            <v>328</v>
          </cell>
          <cell r="FO17">
            <v>344</v>
          </cell>
          <cell r="FP17">
            <v>288</v>
          </cell>
          <cell r="FQ17">
            <v>312</v>
          </cell>
          <cell r="FR17">
            <v>304</v>
          </cell>
          <cell r="FS17">
            <v>344</v>
          </cell>
          <cell r="FT17">
            <v>304</v>
          </cell>
          <cell r="FU17">
            <v>344</v>
          </cell>
          <cell r="FV17">
            <v>312</v>
          </cell>
          <cell r="FW17">
            <v>320</v>
          </cell>
          <cell r="FX17">
            <v>328</v>
          </cell>
          <cell r="FY17">
            <v>320</v>
          </cell>
          <cell r="FZ17">
            <v>328</v>
          </cell>
          <cell r="GA17">
            <v>344</v>
          </cell>
          <cell r="GB17">
            <v>288</v>
          </cell>
          <cell r="GC17">
            <v>312</v>
          </cell>
          <cell r="GD17">
            <v>320</v>
          </cell>
          <cell r="GE17">
            <v>328</v>
          </cell>
          <cell r="GF17">
            <v>304</v>
          </cell>
          <cell r="GG17">
            <v>344</v>
          </cell>
          <cell r="GH17">
            <v>312</v>
          </cell>
          <cell r="GI17">
            <v>320</v>
          </cell>
          <cell r="GJ17">
            <v>328</v>
          </cell>
          <cell r="GK17">
            <v>320</v>
          </cell>
          <cell r="GL17">
            <v>344</v>
          </cell>
          <cell r="GM17">
            <v>328</v>
          </cell>
          <cell r="GN17">
            <v>296</v>
          </cell>
          <cell r="GO17">
            <v>328</v>
          </cell>
          <cell r="GP17">
            <v>304</v>
          </cell>
          <cell r="GQ17">
            <v>328</v>
          </cell>
          <cell r="GR17">
            <v>320</v>
          </cell>
          <cell r="GS17">
            <v>328</v>
          </cell>
          <cell r="GT17">
            <v>312</v>
          </cell>
          <cell r="GU17">
            <v>336</v>
          </cell>
          <cell r="GV17">
            <v>312</v>
          </cell>
          <cell r="GW17">
            <v>320</v>
          </cell>
          <cell r="GX17">
            <v>344</v>
          </cell>
          <cell r="GY17">
            <v>328</v>
          </cell>
          <cell r="GZ17">
            <v>288</v>
          </cell>
          <cell r="HA17">
            <v>328</v>
          </cell>
          <cell r="HB17">
            <v>304</v>
          </cell>
          <cell r="HC17">
            <v>328</v>
          </cell>
          <cell r="HD17">
            <v>320</v>
          </cell>
          <cell r="HE17">
            <v>328</v>
          </cell>
          <cell r="HF17">
            <v>328</v>
          </cell>
          <cell r="HG17">
            <v>320</v>
          </cell>
          <cell r="HH17">
            <v>312</v>
          </cell>
          <cell r="HI17">
            <v>336</v>
          </cell>
          <cell r="HJ17">
            <v>328</v>
          </cell>
          <cell r="HK17">
            <v>328</v>
          </cell>
          <cell r="HL17">
            <v>288</v>
          </cell>
          <cell r="HM17">
            <v>328</v>
          </cell>
          <cell r="HN17">
            <v>304</v>
          </cell>
          <cell r="HO17">
            <v>344</v>
          </cell>
          <cell r="HP17">
            <v>304</v>
          </cell>
          <cell r="HQ17">
            <v>328</v>
          </cell>
          <cell r="HR17">
            <v>328</v>
          </cell>
          <cell r="HS17">
            <v>320</v>
          </cell>
          <cell r="HT17">
            <v>312</v>
          </cell>
          <cell r="HU17">
            <v>336</v>
          </cell>
          <cell r="HV17">
            <v>328</v>
          </cell>
          <cell r="HW17">
            <v>344</v>
          </cell>
          <cell r="HX17">
            <v>288</v>
          </cell>
          <cell r="HY17">
            <v>312</v>
          </cell>
          <cell r="HZ17">
            <v>304</v>
          </cell>
          <cell r="IA17">
            <v>344</v>
          </cell>
          <cell r="IB17">
            <v>304</v>
          </cell>
          <cell r="IC17">
            <v>328</v>
          </cell>
          <cell r="ID17">
            <v>328</v>
          </cell>
          <cell r="IE17">
            <v>320</v>
          </cell>
          <cell r="IF17">
            <v>328</v>
          </cell>
          <cell r="IG17">
            <v>320</v>
          </cell>
          <cell r="IH17">
            <v>328</v>
          </cell>
          <cell r="II17">
            <v>344</v>
          </cell>
          <cell r="IJ17">
            <v>296</v>
          </cell>
          <cell r="IK17">
            <v>312</v>
          </cell>
          <cell r="IL17">
            <v>320</v>
          </cell>
          <cell r="IM17">
            <v>328</v>
          </cell>
          <cell r="IN17">
            <v>304</v>
          </cell>
          <cell r="IO17">
            <v>344</v>
          </cell>
          <cell r="IP17">
            <v>312</v>
          </cell>
          <cell r="IQ17">
            <v>320</v>
          </cell>
          <cell r="IR17">
            <v>328</v>
          </cell>
          <cell r="IS17">
            <v>320</v>
          </cell>
          <cell r="IT17">
            <v>344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  <cell r="EE18">
            <v>744</v>
          </cell>
          <cell r="EF18">
            <v>672</v>
          </cell>
          <cell r="EG18">
            <v>744</v>
          </cell>
          <cell r="EH18">
            <v>720</v>
          </cell>
          <cell r="EI18">
            <v>744</v>
          </cell>
          <cell r="EJ18">
            <v>720</v>
          </cell>
          <cell r="EK18">
            <v>744</v>
          </cell>
          <cell r="EL18">
            <v>744</v>
          </cell>
          <cell r="EM18">
            <v>720</v>
          </cell>
          <cell r="EN18">
            <v>744</v>
          </cell>
          <cell r="EO18">
            <v>720</v>
          </cell>
          <cell r="EP18">
            <v>744</v>
          </cell>
          <cell r="EQ18">
            <v>744</v>
          </cell>
          <cell r="ER18">
            <v>696</v>
          </cell>
          <cell r="ES18">
            <v>744</v>
          </cell>
          <cell r="ET18">
            <v>720</v>
          </cell>
          <cell r="EU18">
            <v>744</v>
          </cell>
          <cell r="EV18">
            <v>720</v>
          </cell>
          <cell r="EW18">
            <v>744</v>
          </cell>
          <cell r="EX18">
            <v>744</v>
          </cell>
          <cell r="EY18">
            <v>720</v>
          </cell>
          <cell r="EZ18">
            <v>744</v>
          </cell>
          <cell r="FA18">
            <v>720</v>
          </cell>
          <cell r="FB18">
            <v>744</v>
          </cell>
          <cell r="FC18">
            <v>744</v>
          </cell>
          <cell r="FD18">
            <v>672</v>
          </cell>
          <cell r="FE18">
            <v>744</v>
          </cell>
          <cell r="FF18">
            <v>720</v>
          </cell>
          <cell r="FG18">
            <v>744</v>
          </cell>
          <cell r="FH18">
            <v>720</v>
          </cell>
          <cell r="FI18">
            <v>744</v>
          </cell>
          <cell r="FJ18">
            <v>744</v>
          </cell>
          <cell r="FK18">
            <v>720</v>
          </cell>
          <cell r="FL18">
            <v>744</v>
          </cell>
          <cell r="FM18">
            <v>720</v>
          </cell>
          <cell r="FN18">
            <v>744</v>
          </cell>
          <cell r="FO18">
            <v>744</v>
          </cell>
          <cell r="FP18">
            <v>672</v>
          </cell>
          <cell r="FQ18">
            <v>744</v>
          </cell>
          <cell r="FR18">
            <v>720</v>
          </cell>
          <cell r="FS18">
            <v>744</v>
          </cell>
          <cell r="FT18">
            <v>720</v>
          </cell>
          <cell r="FU18">
            <v>744</v>
          </cell>
          <cell r="FV18">
            <v>744</v>
          </cell>
          <cell r="FW18">
            <v>720</v>
          </cell>
          <cell r="FX18">
            <v>744</v>
          </cell>
          <cell r="FY18">
            <v>720</v>
          </cell>
          <cell r="FZ18">
            <v>744</v>
          </cell>
          <cell r="GA18">
            <v>744</v>
          </cell>
          <cell r="GB18">
            <v>672</v>
          </cell>
          <cell r="GC18">
            <v>744</v>
          </cell>
          <cell r="GD18">
            <v>720</v>
          </cell>
          <cell r="GE18">
            <v>744</v>
          </cell>
          <cell r="GF18">
            <v>720</v>
          </cell>
          <cell r="GG18">
            <v>744</v>
          </cell>
          <cell r="GH18">
            <v>744</v>
          </cell>
          <cell r="GI18">
            <v>720</v>
          </cell>
          <cell r="GJ18">
            <v>744</v>
          </cell>
          <cell r="GK18">
            <v>720</v>
          </cell>
          <cell r="GL18">
            <v>744</v>
          </cell>
          <cell r="GM18">
            <v>744</v>
          </cell>
          <cell r="GN18">
            <v>696</v>
          </cell>
          <cell r="GO18">
            <v>744</v>
          </cell>
          <cell r="GP18">
            <v>720</v>
          </cell>
          <cell r="GQ18">
            <v>744</v>
          </cell>
          <cell r="GR18">
            <v>720</v>
          </cell>
          <cell r="GS18">
            <v>744</v>
          </cell>
          <cell r="GT18">
            <v>744</v>
          </cell>
          <cell r="GU18">
            <v>720</v>
          </cell>
          <cell r="GV18">
            <v>744</v>
          </cell>
          <cell r="GW18">
            <v>720</v>
          </cell>
          <cell r="GX18">
            <v>744</v>
          </cell>
          <cell r="GY18">
            <v>744</v>
          </cell>
          <cell r="GZ18">
            <v>672</v>
          </cell>
          <cell r="HA18">
            <v>744</v>
          </cell>
          <cell r="HB18">
            <v>720</v>
          </cell>
          <cell r="HC18">
            <v>744</v>
          </cell>
          <cell r="HD18">
            <v>720</v>
          </cell>
          <cell r="HE18">
            <v>744</v>
          </cell>
          <cell r="HF18">
            <v>744</v>
          </cell>
          <cell r="HG18">
            <v>720</v>
          </cell>
          <cell r="HH18">
            <v>744</v>
          </cell>
          <cell r="HI18">
            <v>720</v>
          </cell>
          <cell r="HJ18">
            <v>744</v>
          </cell>
          <cell r="HK18">
            <v>744</v>
          </cell>
          <cell r="HL18">
            <v>672</v>
          </cell>
          <cell r="HM18">
            <v>744</v>
          </cell>
          <cell r="HN18">
            <v>720</v>
          </cell>
          <cell r="HO18">
            <v>744</v>
          </cell>
          <cell r="HP18">
            <v>720</v>
          </cell>
          <cell r="HQ18">
            <v>744</v>
          </cell>
          <cell r="HR18">
            <v>744</v>
          </cell>
          <cell r="HS18">
            <v>720</v>
          </cell>
          <cell r="HT18">
            <v>744</v>
          </cell>
          <cell r="HU18">
            <v>720</v>
          </cell>
          <cell r="HV18">
            <v>744</v>
          </cell>
          <cell r="HW18">
            <v>744</v>
          </cell>
          <cell r="HX18">
            <v>672</v>
          </cell>
          <cell r="HY18">
            <v>744</v>
          </cell>
          <cell r="HZ18">
            <v>720</v>
          </cell>
          <cell r="IA18">
            <v>744</v>
          </cell>
          <cell r="IB18">
            <v>720</v>
          </cell>
          <cell r="IC18">
            <v>744</v>
          </cell>
          <cell r="ID18">
            <v>744</v>
          </cell>
          <cell r="IE18">
            <v>720</v>
          </cell>
          <cell r="IF18">
            <v>744</v>
          </cell>
          <cell r="IG18">
            <v>720</v>
          </cell>
          <cell r="IH18">
            <v>744</v>
          </cell>
          <cell r="II18">
            <v>744</v>
          </cell>
          <cell r="IJ18">
            <v>696</v>
          </cell>
          <cell r="IK18">
            <v>744</v>
          </cell>
          <cell r="IL18">
            <v>720</v>
          </cell>
          <cell r="IM18">
            <v>744</v>
          </cell>
          <cell r="IN18">
            <v>720</v>
          </cell>
          <cell r="IO18">
            <v>744</v>
          </cell>
          <cell r="IP18">
            <v>744</v>
          </cell>
          <cell r="IQ18">
            <v>720</v>
          </cell>
          <cell r="IR18">
            <v>744</v>
          </cell>
          <cell r="IS18">
            <v>720</v>
          </cell>
          <cell r="IT18">
            <v>744</v>
          </cell>
        </row>
        <row r="19">
          <cell r="C19">
            <v>328</v>
          </cell>
          <cell r="D19">
            <v>296</v>
          </cell>
          <cell r="E19">
            <v>328</v>
          </cell>
          <cell r="F19">
            <v>303</v>
          </cell>
          <cell r="G19">
            <v>328</v>
          </cell>
          <cell r="H19">
            <v>320</v>
          </cell>
          <cell r="I19">
            <v>328</v>
          </cell>
          <cell r="J19">
            <v>328</v>
          </cell>
          <cell r="K19">
            <v>320</v>
          </cell>
          <cell r="L19">
            <v>313</v>
          </cell>
          <cell r="M19">
            <v>336</v>
          </cell>
          <cell r="N19">
            <v>328</v>
          </cell>
          <cell r="O19">
            <v>328</v>
          </cell>
          <cell r="P19">
            <v>288</v>
          </cell>
          <cell r="Q19">
            <v>328</v>
          </cell>
          <cell r="R19">
            <v>303</v>
          </cell>
          <cell r="S19">
            <v>344</v>
          </cell>
          <cell r="T19">
            <v>304</v>
          </cell>
          <cell r="U19">
            <v>328</v>
          </cell>
          <cell r="V19">
            <v>328</v>
          </cell>
          <cell r="W19">
            <v>320</v>
          </cell>
          <cell r="X19">
            <v>313</v>
          </cell>
          <cell r="Y19">
            <v>336</v>
          </cell>
          <cell r="Z19">
            <v>328</v>
          </cell>
          <cell r="AA19">
            <v>344</v>
          </cell>
          <cell r="AB19">
            <v>288</v>
          </cell>
          <cell r="AC19">
            <v>312</v>
          </cell>
          <cell r="AD19">
            <v>303</v>
          </cell>
          <cell r="AE19">
            <v>344</v>
          </cell>
          <cell r="AF19">
            <v>304</v>
          </cell>
          <cell r="AG19">
            <v>328</v>
          </cell>
          <cell r="AH19">
            <v>328</v>
          </cell>
          <cell r="AI19">
            <v>320</v>
          </cell>
          <cell r="AJ19">
            <v>329</v>
          </cell>
          <cell r="AK19">
            <v>320</v>
          </cell>
          <cell r="AL19">
            <v>328</v>
          </cell>
          <cell r="AM19">
            <v>344</v>
          </cell>
          <cell r="AN19">
            <v>288</v>
          </cell>
          <cell r="AO19">
            <v>312</v>
          </cell>
          <cell r="AP19">
            <v>303</v>
          </cell>
          <cell r="AQ19">
            <v>344</v>
          </cell>
          <cell r="AR19">
            <v>304</v>
          </cell>
          <cell r="AS19">
            <v>344</v>
          </cell>
          <cell r="AT19">
            <v>312</v>
          </cell>
          <cell r="AU19">
            <v>320</v>
          </cell>
          <cell r="AV19">
            <v>329</v>
          </cell>
          <cell r="AW19">
            <v>320</v>
          </cell>
          <cell r="AX19">
            <v>328</v>
          </cell>
          <cell r="AY19">
            <v>344</v>
          </cell>
          <cell r="AZ19">
            <v>296</v>
          </cell>
          <cell r="BA19">
            <v>312</v>
          </cell>
          <cell r="BB19">
            <v>319</v>
          </cell>
          <cell r="BC19">
            <v>328</v>
          </cell>
          <cell r="BD19">
            <v>304</v>
          </cell>
          <cell r="BE19">
            <v>344</v>
          </cell>
          <cell r="BF19">
            <v>312</v>
          </cell>
          <cell r="BG19">
            <v>336</v>
          </cell>
          <cell r="BH19">
            <v>313</v>
          </cell>
          <cell r="BI19">
            <v>320</v>
          </cell>
          <cell r="BJ19">
            <v>344</v>
          </cell>
          <cell r="BK19">
            <v>328</v>
          </cell>
          <cell r="BL19">
            <v>288</v>
          </cell>
          <cell r="BM19">
            <v>328</v>
          </cell>
          <cell r="BN19">
            <v>303</v>
          </cell>
          <cell r="BO19">
            <v>328</v>
          </cell>
          <cell r="BP19">
            <v>320</v>
          </cell>
          <cell r="BQ19">
            <v>328</v>
          </cell>
          <cell r="BR19">
            <v>312</v>
          </cell>
          <cell r="BS19">
            <v>336</v>
          </cell>
          <cell r="BT19">
            <v>313</v>
          </cell>
          <cell r="BU19">
            <v>320</v>
          </cell>
          <cell r="BV19">
            <v>344</v>
          </cell>
          <cell r="BW19">
            <v>328</v>
          </cell>
          <cell r="BX19">
            <v>288</v>
          </cell>
          <cell r="BY19">
            <v>328</v>
          </cell>
          <cell r="BZ19">
            <v>303</v>
          </cell>
          <cell r="CA19">
            <v>328</v>
          </cell>
          <cell r="CB19">
            <v>320</v>
          </cell>
          <cell r="CC19">
            <v>328</v>
          </cell>
          <cell r="CD19">
            <v>328</v>
          </cell>
          <cell r="CE19">
            <v>320</v>
          </cell>
          <cell r="CF19">
            <v>313</v>
          </cell>
          <cell r="CG19">
            <v>336</v>
          </cell>
          <cell r="CH19">
            <v>328</v>
          </cell>
          <cell r="CI19">
            <v>328</v>
          </cell>
          <cell r="CJ19">
            <v>288</v>
          </cell>
          <cell r="CK19">
            <v>328</v>
          </cell>
          <cell r="CL19">
            <v>303</v>
          </cell>
          <cell r="CM19">
            <v>344</v>
          </cell>
          <cell r="CN19">
            <v>304</v>
          </cell>
          <cell r="CO19">
            <v>328</v>
          </cell>
          <cell r="CP19">
            <v>328</v>
          </cell>
          <cell r="CQ19">
            <v>320</v>
          </cell>
          <cell r="CR19">
            <v>313</v>
          </cell>
          <cell r="CS19">
            <v>336</v>
          </cell>
          <cell r="CT19">
            <v>328</v>
          </cell>
          <cell r="CU19">
            <v>344</v>
          </cell>
          <cell r="CV19">
            <v>296</v>
          </cell>
          <cell r="CW19">
            <v>312</v>
          </cell>
          <cell r="CX19">
            <v>303</v>
          </cell>
          <cell r="CY19">
            <v>344</v>
          </cell>
          <cell r="CZ19">
            <v>304</v>
          </cell>
          <cell r="DA19">
            <v>344</v>
          </cell>
          <cell r="DB19">
            <v>312</v>
          </cell>
          <cell r="DC19">
            <v>320</v>
          </cell>
          <cell r="DD19">
            <v>329</v>
          </cell>
          <cell r="DE19">
            <v>320</v>
          </cell>
          <cell r="DF19">
            <v>328</v>
          </cell>
          <cell r="DG19">
            <v>344</v>
          </cell>
          <cell r="DH19">
            <v>288</v>
          </cell>
          <cell r="DI19">
            <v>312</v>
          </cell>
          <cell r="DJ19">
            <v>319</v>
          </cell>
          <cell r="DK19">
            <v>328</v>
          </cell>
          <cell r="DL19">
            <v>304</v>
          </cell>
          <cell r="DM19">
            <v>344</v>
          </cell>
          <cell r="DN19">
            <v>312</v>
          </cell>
          <cell r="DO19">
            <v>320</v>
          </cell>
          <cell r="DP19">
            <v>329</v>
          </cell>
          <cell r="DQ19">
            <v>320</v>
          </cell>
          <cell r="DR19">
            <v>344</v>
          </cell>
          <cell r="DS19">
            <v>328</v>
          </cell>
          <cell r="DT19">
            <v>288</v>
          </cell>
          <cell r="DU19">
            <v>312</v>
          </cell>
          <cell r="DV19">
            <v>319</v>
          </cell>
          <cell r="DW19">
            <v>328</v>
          </cell>
          <cell r="DX19">
            <v>304</v>
          </cell>
          <cell r="DY19">
            <v>344</v>
          </cell>
          <cell r="DZ19">
            <v>312</v>
          </cell>
          <cell r="EA19">
            <v>336</v>
          </cell>
          <cell r="EB19">
            <v>313</v>
          </cell>
          <cell r="EC19">
            <v>320</v>
          </cell>
          <cell r="ED19">
            <v>344</v>
          </cell>
          <cell r="EE19">
            <v>328</v>
          </cell>
          <cell r="EF19">
            <v>288</v>
          </cell>
          <cell r="EG19">
            <v>328</v>
          </cell>
          <cell r="EH19">
            <v>303</v>
          </cell>
          <cell r="EI19">
            <v>328</v>
          </cell>
          <cell r="EJ19">
            <v>320</v>
          </cell>
          <cell r="EK19">
            <v>328</v>
          </cell>
          <cell r="EL19">
            <v>312</v>
          </cell>
          <cell r="EM19">
            <v>336</v>
          </cell>
          <cell r="EN19">
            <v>313</v>
          </cell>
          <cell r="EO19">
            <v>320</v>
          </cell>
          <cell r="EP19">
            <v>344</v>
          </cell>
          <cell r="EQ19">
            <v>328</v>
          </cell>
          <cell r="ER19">
            <v>296</v>
          </cell>
          <cell r="ES19">
            <v>328</v>
          </cell>
          <cell r="ET19">
            <v>303</v>
          </cell>
          <cell r="EU19">
            <v>344</v>
          </cell>
          <cell r="EV19">
            <v>304</v>
          </cell>
          <cell r="EW19">
            <v>328</v>
          </cell>
          <cell r="EX19">
            <v>328</v>
          </cell>
          <cell r="EY19">
            <v>320</v>
          </cell>
          <cell r="EZ19">
            <v>313</v>
          </cell>
          <cell r="FA19">
            <v>336</v>
          </cell>
          <cell r="FB19">
            <v>328</v>
          </cell>
          <cell r="FC19">
            <v>344</v>
          </cell>
          <cell r="FD19">
            <v>288</v>
          </cell>
          <cell r="FE19">
            <v>312</v>
          </cell>
          <cell r="FF19">
            <v>303</v>
          </cell>
          <cell r="FG19">
            <v>344</v>
          </cell>
          <cell r="FH19">
            <v>304</v>
          </cell>
          <cell r="FI19">
            <v>328</v>
          </cell>
          <cell r="FJ19">
            <v>328</v>
          </cell>
          <cell r="FK19">
            <v>320</v>
          </cell>
          <cell r="FL19">
            <v>329</v>
          </cell>
          <cell r="FM19">
            <v>320</v>
          </cell>
          <cell r="FN19">
            <v>328</v>
          </cell>
          <cell r="FO19">
            <v>344</v>
          </cell>
          <cell r="FP19">
            <v>288</v>
          </cell>
          <cell r="FQ19">
            <v>312</v>
          </cell>
          <cell r="FR19">
            <v>303</v>
          </cell>
          <cell r="FS19">
            <v>344</v>
          </cell>
          <cell r="FT19">
            <v>304</v>
          </cell>
          <cell r="FU19">
            <v>344</v>
          </cell>
          <cell r="FV19">
            <v>312</v>
          </cell>
          <cell r="FW19">
            <v>320</v>
          </cell>
          <cell r="FX19">
            <v>329</v>
          </cell>
          <cell r="FY19">
            <v>320</v>
          </cell>
          <cell r="FZ19">
            <v>328</v>
          </cell>
          <cell r="GA19">
            <v>344</v>
          </cell>
          <cell r="GB19">
            <v>288</v>
          </cell>
          <cell r="GC19">
            <v>312</v>
          </cell>
          <cell r="GD19">
            <v>319</v>
          </cell>
          <cell r="GE19">
            <v>328</v>
          </cell>
          <cell r="GF19">
            <v>304</v>
          </cell>
          <cell r="GG19">
            <v>344</v>
          </cell>
          <cell r="GH19">
            <v>312</v>
          </cell>
          <cell r="GI19">
            <v>320</v>
          </cell>
          <cell r="GJ19">
            <v>329</v>
          </cell>
          <cell r="GK19">
            <v>320</v>
          </cell>
          <cell r="GL19">
            <v>344</v>
          </cell>
          <cell r="GM19">
            <v>328</v>
          </cell>
          <cell r="GN19">
            <v>296</v>
          </cell>
          <cell r="GO19">
            <v>328</v>
          </cell>
          <cell r="GP19">
            <v>303</v>
          </cell>
          <cell r="GQ19">
            <v>328</v>
          </cell>
          <cell r="GR19">
            <v>320</v>
          </cell>
          <cell r="GS19">
            <v>328</v>
          </cell>
          <cell r="GT19">
            <v>312</v>
          </cell>
          <cell r="GU19">
            <v>336</v>
          </cell>
          <cell r="GV19">
            <v>313</v>
          </cell>
          <cell r="GW19">
            <v>320</v>
          </cell>
          <cell r="GX19">
            <v>344</v>
          </cell>
          <cell r="GY19">
            <v>328</v>
          </cell>
          <cell r="GZ19">
            <v>288</v>
          </cell>
          <cell r="HA19">
            <v>328</v>
          </cell>
          <cell r="HB19">
            <v>303</v>
          </cell>
          <cell r="HC19">
            <v>328</v>
          </cell>
          <cell r="HD19">
            <v>320</v>
          </cell>
          <cell r="HE19">
            <v>328</v>
          </cell>
          <cell r="HF19">
            <v>328</v>
          </cell>
          <cell r="HG19">
            <v>320</v>
          </cell>
          <cell r="HH19">
            <v>313</v>
          </cell>
          <cell r="HI19">
            <v>336</v>
          </cell>
          <cell r="HJ19">
            <v>328</v>
          </cell>
          <cell r="HK19">
            <v>328</v>
          </cell>
          <cell r="HL19">
            <v>288</v>
          </cell>
          <cell r="HM19">
            <v>328</v>
          </cell>
          <cell r="HN19">
            <v>303</v>
          </cell>
          <cell r="HO19">
            <v>344</v>
          </cell>
          <cell r="HP19">
            <v>304</v>
          </cell>
          <cell r="HQ19">
            <v>328</v>
          </cell>
          <cell r="HR19">
            <v>328</v>
          </cell>
          <cell r="HS19">
            <v>320</v>
          </cell>
          <cell r="HT19">
            <v>313</v>
          </cell>
          <cell r="HU19">
            <v>336</v>
          </cell>
          <cell r="HV19">
            <v>328</v>
          </cell>
          <cell r="HW19">
            <v>344</v>
          </cell>
          <cell r="HX19">
            <v>288</v>
          </cell>
          <cell r="HY19">
            <v>312</v>
          </cell>
          <cell r="HZ19">
            <v>303</v>
          </cell>
          <cell r="IA19">
            <v>344</v>
          </cell>
          <cell r="IB19">
            <v>304</v>
          </cell>
          <cell r="IC19">
            <v>328</v>
          </cell>
          <cell r="ID19">
            <v>328</v>
          </cell>
          <cell r="IE19">
            <v>320</v>
          </cell>
          <cell r="IF19">
            <v>329</v>
          </cell>
          <cell r="IG19">
            <v>320</v>
          </cell>
          <cell r="IH19">
            <v>328</v>
          </cell>
          <cell r="II19">
            <v>344</v>
          </cell>
          <cell r="IJ19">
            <v>296</v>
          </cell>
          <cell r="IK19">
            <v>312</v>
          </cell>
          <cell r="IL19">
            <v>319</v>
          </cell>
          <cell r="IM19">
            <v>328</v>
          </cell>
          <cell r="IN19">
            <v>304</v>
          </cell>
          <cell r="IO19">
            <v>344</v>
          </cell>
          <cell r="IP19">
            <v>312</v>
          </cell>
          <cell r="IQ19">
            <v>320</v>
          </cell>
          <cell r="IR19">
            <v>329</v>
          </cell>
          <cell r="IS19">
            <v>320</v>
          </cell>
          <cell r="IT19">
            <v>344</v>
          </cell>
        </row>
        <row r="20">
          <cell r="C20">
            <v>744</v>
          </cell>
          <cell r="D20">
            <v>696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672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  <cell r="AA20">
            <v>744</v>
          </cell>
          <cell r="AB20">
            <v>672</v>
          </cell>
          <cell r="AC20">
            <v>744</v>
          </cell>
          <cell r="AD20">
            <v>719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745</v>
          </cell>
          <cell r="AK20">
            <v>720</v>
          </cell>
          <cell r="AL20">
            <v>744</v>
          </cell>
          <cell r="AM20">
            <v>744</v>
          </cell>
          <cell r="AN20">
            <v>672</v>
          </cell>
          <cell r="AO20">
            <v>744</v>
          </cell>
          <cell r="AP20">
            <v>719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745</v>
          </cell>
          <cell r="AW20">
            <v>720</v>
          </cell>
          <cell r="AX20">
            <v>744</v>
          </cell>
          <cell r="AY20">
            <v>744</v>
          </cell>
          <cell r="AZ20">
            <v>696</v>
          </cell>
          <cell r="BA20">
            <v>744</v>
          </cell>
          <cell r="BB20">
            <v>719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745</v>
          </cell>
          <cell r="BI20">
            <v>720</v>
          </cell>
          <cell r="BJ20">
            <v>744</v>
          </cell>
          <cell r="BK20">
            <v>744</v>
          </cell>
          <cell r="BL20">
            <v>672</v>
          </cell>
          <cell r="BM20">
            <v>744</v>
          </cell>
          <cell r="BN20">
            <v>719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745</v>
          </cell>
          <cell r="BU20">
            <v>720</v>
          </cell>
          <cell r="BV20">
            <v>744</v>
          </cell>
          <cell r="BW20">
            <v>744</v>
          </cell>
          <cell r="BX20">
            <v>672</v>
          </cell>
          <cell r="BY20">
            <v>744</v>
          </cell>
          <cell r="BZ20">
            <v>719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745</v>
          </cell>
          <cell r="CG20">
            <v>720</v>
          </cell>
          <cell r="CH20">
            <v>744</v>
          </cell>
          <cell r="CI20">
            <v>744</v>
          </cell>
          <cell r="CJ20">
            <v>672</v>
          </cell>
          <cell r="CK20">
            <v>744</v>
          </cell>
          <cell r="CL20">
            <v>719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745</v>
          </cell>
          <cell r="CS20">
            <v>720</v>
          </cell>
          <cell r="CT20">
            <v>744</v>
          </cell>
          <cell r="CU20">
            <v>744</v>
          </cell>
          <cell r="CV20">
            <v>696</v>
          </cell>
          <cell r="CW20">
            <v>744</v>
          </cell>
          <cell r="CX20">
            <v>719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745</v>
          </cell>
          <cell r="DE20">
            <v>720</v>
          </cell>
          <cell r="DF20">
            <v>744</v>
          </cell>
          <cell r="DG20">
            <v>744</v>
          </cell>
          <cell r="DH20">
            <v>672</v>
          </cell>
          <cell r="DI20">
            <v>744</v>
          </cell>
          <cell r="DJ20">
            <v>719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745</v>
          </cell>
          <cell r="DQ20">
            <v>720</v>
          </cell>
          <cell r="DR20">
            <v>744</v>
          </cell>
          <cell r="DS20">
            <v>744</v>
          </cell>
          <cell r="DT20">
            <v>672</v>
          </cell>
          <cell r="DU20">
            <v>744</v>
          </cell>
          <cell r="DV20">
            <v>719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745</v>
          </cell>
          <cell r="EC20">
            <v>720</v>
          </cell>
          <cell r="ED20">
            <v>744</v>
          </cell>
          <cell r="EE20">
            <v>744</v>
          </cell>
          <cell r="EF20">
            <v>672</v>
          </cell>
          <cell r="EG20">
            <v>744</v>
          </cell>
          <cell r="EH20">
            <v>719</v>
          </cell>
          <cell r="EI20">
            <v>744</v>
          </cell>
          <cell r="EJ20">
            <v>720</v>
          </cell>
          <cell r="EK20">
            <v>744</v>
          </cell>
          <cell r="EL20">
            <v>744</v>
          </cell>
          <cell r="EM20">
            <v>720</v>
          </cell>
          <cell r="EN20">
            <v>745</v>
          </cell>
          <cell r="EO20">
            <v>720</v>
          </cell>
          <cell r="EP20">
            <v>744</v>
          </cell>
          <cell r="EQ20">
            <v>744</v>
          </cell>
          <cell r="ER20">
            <v>696</v>
          </cell>
          <cell r="ES20">
            <v>744</v>
          </cell>
          <cell r="ET20">
            <v>719</v>
          </cell>
          <cell r="EU20">
            <v>744</v>
          </cell>
          <cell r="EV20">
            <v>720</v>
          </cell>
          <cell r="EW20">
            <v>744</v>
          </cell>
          <cell r="EX20">
            <v>744</v>
          </cell>
          <cell r="EY20">
            <v>720</v>
          </cell>
          <cell r="EZ20">
            <v>745</v>
          </cell>
          <cell r="FA20">
            <v>720</v>
          </cell>
          <cell r="FB20">
            <v>744</v>
          </cell>
          <cell r="FC20">
            <v>744</v>
          </cell>
          <cell r="FD20">
            <v>672</v>
          </cell>
          <cell r="FE20">
            <v>744</v>
          </cell>
          <cell r="FF20">
            <v>719</v>
          </cell>
          <cell r="FG20">
            <v>744</v>
          </cell>
          <cell r="FH20">
            <v>720</v>
          </cell>
          <cell r="FI20">
            <v>744</v>
          </cell>
          <cell r="FJ20">
            <v>744</v>
          </cell>
          <cell r="FK20">
            <v>720</v>
          </cell>
          <cell r="FL20">
            <v>745</v>
          </cell>
          <cell r="FM20">
            <v>720</v>
          </cell>
          <cell r="FN20">
            <v>744</v>
          </cell>
          <cell r="FO20">
            <v>744</v>
          </cell>
          <cell r="FP20">
            <v>672</v>
          </cell>
          <cell r="FQ20">
            <v>744</v>
          </cell>
          <cell r="FR20">
            <v>719</v>
          </cell>
          <cell r="FS20">
            <v>744</v>
          </cell>
          <cell r="FT20">
            <v>720</v>
          </cell>
          <cell r="FU20">
            <v>744</v>
          </cell>
          <cell r="FV20">
            <v>744</v>
          </cell>
          <cell r="FW20">
            <v>720</v>
          </cell>
          <cell r="FX20">
            <v>745</v>
          </cell>
          <cell r="FY20">
            <v>720</v>
          </cell>
          <cell r="FZ20">
            <v>744</v>
          </cell>
          <cell r="GA20">
            <v>744</v>
          </cell>
          <cell r="GB20">
            <v>672</v>
          </cell>
          <cell r="GC20">
            <v>744</v>
          </cell>
          <cell r="GD20">
            <v>719</v>
          </cell>
          <cell r="GE20">
            <v>744</v>
          </cell>
          <cell r="GF20">
            <v>720</v>
          </cell>
          <cell r="GG20">
            <v>744</v>
          </cell>
          <cell r="GH20">
            <v>744</v>
          </cell>
          <cell r="GI20">
            <v>720</v>
          </cell>
          <cell r="GJ20">
            <v>745</v>
          </cell>
          <cell r="GK20">
            <v>720</v>
          </cell>
          <cell r="GL20">
            <v>744</v>
          </cell>
          <cell r="GM20">
            <v>744</v>
          </cell>
          <cell r="GN20">
            <v>696</v>
          </cell>
          <cell r="GO20">
            <v>744</v>
          </cell>
          <cell r="GP20">
            <v>719</v>
          </cell>
          <cell r="GQ20">
            <v>744</v>
          </cell>
          <cell r="GR20">
            <v>720</v>
          </cell>
          <cell r="GS20">
            <v>744</v>
          </cell>
          <cell r="GT20">
            <v>744</v>
          </cell>
          <cell r="GU20">
            <v>720</v>
          </cell>
          <cell r="GV20">
            <v>745</v>
          </cell>
          <cell r="GW20">
            <v>720</v>
          </cell>
          <cell r="GX20">
            <v>744</v>
          </cell>
          <cell r="GY20">
            <v>744</v>
          </cell>
          <cell r="GZ20">
            <v>672</v>
          </cell>
          <cell r="HA20">
            <v>744</v>
          </cell>
          <cell r="HB20">
            <v>719</v>
          </cell>
          <cell r="HC20">
            <v>744</v>
          </cell>
          <cell r="HD20">
            <v>720</v>
          </cell>
          <cell r="HE20">
            <v>744</v>
          </cell>
          <cell r="HF20">
            <v>744</v>
          </cell>
          <cell r="HG20">
            <v>720</v>
          </cell>
          <cell r="HH20">
            <v>745</v>
          </cell>
          <cell r="HI20">
            <v>720</v>
          </cell>
          <cell r="HJ20">
            <v>744</v>
          </cell>
          <cell r="HK20">
            <v>744</v>
          </cell>
          <cell r="HL20">
            <v>672</v>
          </cell>
          <cell r="HM20">
            <v>744</v>
          </cell>
          <cell r="HN20">
            <v>719</v>
          </cell>
          <cell r="HO20">
            <v>744</v>
          </cell>
          <cell r="HP20">
            <v>720</v>
          </cell>
          <cell r="HQ20">
            <v>744</v>
          </cell>
          <cell r="HR20">
            <v>744</v>
          </cell>
          <cell r="HS20">
            <v>720</v>
          </cell>
          <cell r="HT20">
            <v>745</v>
          </cell>
          <cell r="HU20">
            <v>720</v>
          </cell>
          <cell r="HV20">
            <v>744</v>
          </cell>
          <cell r="HW20">
            <v>744</v>
          </cell>
          <cell r="HX20">
            <v>672</v>
          </cell>
          <cell r="HY20">
            <v>744</v>
          </cell>
          <cell r="HZ20">
            <v>719</v>
          </cell>
          <cell r="IA20">
            <v>744</v>
          </cell>
          <cell r="IB20">
            <v>720</v>
          </cell>
          <cell r="IC20">
            <v>744</v>
          </cell>
          <cell r="ID20">
            <v>744</v>
          </cell>
          <cell r="IE20">
            <v>720</v>
          </cell>
          <cell r="IF20">
            <v>745</v>
          </cell>
          <cell r="IG20">
            <v>720</v>
          </cell>
          <cell r="IH20">
            <v>744</v>
          </cell>
          <cell r="II20">
            <v>744</v>
          </cell>
          <cell r="IJ20">
            <v>696</v>
          </cell>
          <cell r="IK20">
            <v>744</v>
          </cell>
          <cell r="IL20">
            <v>719</v>
          </cell>
          <cell r="IM20">
            <v>744</v>
          </cell>
          <cell r="IN20">
            <v>720</v>
          </cell>
          <cell r="IO20">
            <v>744</v>
          </cell>
          <cell r="IP20">
            <v>744</v>
          </cell>
          <cell r="IQ20">
            <v>720</v>
          </cell>
          <cell r="IR20">
            <v>745</v>
          </cell>
          <cell r="IS20">
            <v>720</v>
          </cell>
          <cell r="IT20">
            <v>744</v>
          </cell>
        </row>
        <row r="21">
          <cell r="C21">
            <v>39448</v>
          </cell>
          <cell r="G21">
            <v>39594</v>
          </cell>
          <cell r="I21">
            <v>39633</v>
          </cell>
          <cell r="K21">
            <v>39692</v>
          </cell>
          <cell r="M21">
            <v>39779</v>
          </cell>
          <cell r="N21">
            <v>39807</v>
          </cell>
          <cell r="O21">
            <v>39814</v>
          </cell>
          <cell r="S21">
            <v>39958</v>
          </cell>
          <cell r="U21">
            <v>39998</v>
          </cell>
          <cell r="W21">
            <v>40063</v>
          </cell>
          <cell r="Y21">
            <v>40143</v>
          </cell>
          <cell r="Z21">
            <v>40172</v>
          </cell>
          <cell r="AA21">
            <v>40179</v>
          </cell>
          <cell r="AE21">
            <v>40329</v>
          </cell>
          <cell r="AG21">
            <v>40364</v>
          </cell>
          <cell r="AI21">
            <v>40427</v>
          </cell>
          <cell r="AK21">
            <v>40507</v>
          </cell>
          <cell r="AL21">
            <v>40537</v>
          </cell>
          <cell r="AM21">
            <v>40544</v>
          </cell>
          <cell r="AQ21">
            <v>40693</v>
          </cell>
          <cell r="AS21">
            <v>40728</v>
          </cell>
          <cell r="AU21">
            <v>40791</v>
          </cell>
          <cell r="AW21">
            <v>40871</v>
          </cell>
          <cell r="AX21">
            <v>40903</v>
          </cell>
          <cell r="AY21">
            <v>40910</v>
          </cell>
          <cell r="BC21">
            <v>41057</v>
          </cell>
          <cell r="BE21">
            <v>41094</v>
          </cell>
          <cell r="BG21">
            <v>41155</v>
          </cell>
          <cell r="BI21">
            <v>41235</v>
          </cell>
          <cell r="BJ21">
            <v>41268</v>
          </cell>
          <cell r="BK21">
            <v>41275</v>
          </cell>
          <cell r="BO21">
            <v>41421</v>
          </cell>
          <cell r="BQ21">
            <v>41459</v>
          </cell>
          <cell r="BS21">
            <v>41519</v>
          </cell>
          <cell r="BU21">
            <v>41606</v>
          </cell>
          <cell r="BV21">
            <v>41633</v>
          </cell>
          <cell r="BW21">
            <v>41640</v>
          </cell>
          <cell r="CA21">
            <v>41785</v>
          </cell>
          <cell r="CC21">
            <v>41824</v>
          </cell>
          <cell r="CE21">
            <v>41883</v>
          </cell>
          <cell r="CG21">
            <v>41970</v>
          </cell>
          <cell r="CH21">
            <v>41998</v>
          </cell>
          <cell r="CI21">
            <v>42005</v>
          </cell>
          <cell r="CM21">
            <v>42149</v>
          </cell>
          <cell r="CO21">
            <v>42189</v>
          </cell>
          <cell r="CQ21">
            <v>42254</v>
          </cell>
          <cell r="CS21">
            <v>42334</v>
          </cell>
          <cell r="CT21">
            <v>42363</v>
          </cell>
          <cell r="CU21">
            <v>42370</v>
          </cell>
          <cell r="CY21">
            <v>42520</v>
          </cell>
          <cell r="DA21">
            <v>42555</v>
          </cell>
          <cell r="DC21">
            <v>42618</v>
          </cell>
          <cell r="DE21">
            <v>42698</v>
          </cell>
          <cell r="DF21">
            <v>42730</v>
          </cell>
          <cell r="DG21">
            <v>42737</v>
          </cell>
          <cell r="DK21">
            <v>42884</v>
          </cell>
          <cell r="DM21">
            <v>42920</v>
          </cell>
          <cell r="DO21">
            <v>42982</v>
          </cell>
          <cell r="DQ21">
            <v>43062</v>
          </cell>
          <cell r="DR21">
            <v>43094</v>
          </cell>
          <cell r="DS21">
            <v>43101</v>
          </cell>
          <cell r="DW21">
            <v>43248</v>
          </cell>
          <cell r="DY21">
            <v>43285</v>
          </cell>
          <cell r="EA21">
            <v>43346</v>
          </cell>
          <cell r="EC21">
            <v>43426</v>
          </cell>
          <cell r="ED21">
            <v>43459</v>
          </cell>
          <cell r="EE21">
            <v>43466</v>
          </cell>
          <cell r="EI21">
            <v>43612</v>
          </cell>
          <cell r="EK21">
            <v>43650</v>
          </cell>
          <cell r="EM21">
            <v>43710</v>
          </cell>
          <cell r="EO21">
            <v>43797</v>
          </cell>
          <cell r="EP21">
            <v>43824</v>
          </cell>
          <cell r="EQ21">
            <v>43831</v>
          </cell>
          <cell r="EU21">
            <v>43976</v>
          </cell>
          <cell r="EW21">
            <v>44016</v>
          </cell>
          <cell r="EY21">
            <v>44081</v>
          </cell>
          <cell r="FA21">
            <v>44161</v>
          </cell>
          <cell r="FB21">
            <v>44190</v>
          </cell>
          <cell r="FC21">
            <v>44197</v>
          </cell>
          <cell r="FG21">
            <v>44347</v>
          </cell>
          <cell r="FI21">
            <v>44382</v>
          </cell>
          <cell r="FK21">
            <v>44445</v>
          </cell>
          <cell r="FM21">
            <v>44525</v>
          </cell>
          <cell r="FN21">
            <v>44555</v>
          </cell>
          <cell r="FO21">
            <v>44562</v>
          </cell>
          <cell r="FS21">
            <v>44711</v>
          </cell>
          <cell r="FU21">
            <v>44746</v>
          </cell>
          <cell r="FW21">
            <v>44809</v>
          </cell>
          <cell r="FY21">
            <v>44889</v>
          </cell>
          <cell r="FZ21">
            <v>44921</v>
          </cell>
          <cell r="GA21">
            <v>44928</v>
          </cell>
          <cell r="GE21">
            <v>45075</v>
          </cell>
          <cell r="GG21">
            <v>45111</v>
          </cell>
          <cell r="GI21">
            <v>45173</v>
          </cell>
          <cell r="GK21">
            <v>45253</v>
          </cell>
          <cell r="GL21">
            <v>45285</v>
          </cell>
          <cell r="GM21">
            <v>45292</v>
          </cell>
          <cell r="GQ21">
            <v>45439</v>
          </cell>
          <cell r="GS21">
            <v>45477</v>
          </cell>
          <cell r="GU21">
            <v>45537</v>
          </cell>
          <cell r="GW21">
            <v>45624</v>
          </cell>
          <cell r="GX21">
            <v>45651</v>
          </cell>
          <cell r="GY21">
            <v>45658</v>
          </cell>
          <cell r="HC21">
            <v>45803</v>
          </cell>
          <cell r="HE21">
            <v>45842</v>
          </cell>
          <cell r="HG21">
            <v>45901</v>
          </cell>
          <cell r="HI21">
            <v>45988</v>
          </cell>
          <cell r="HJ21">
            <v>46016</v>
          </cell>
          <cell r="HK21">
            <v>46023</v>
          </cell>
          <cell r="HO21">
            <v>46167</v>
          </cell>
          <cell r="HQ21">
            <v>46207</v>
          </cell>
          <cell r="HS21">
            <v>46272</v>
          </cell>
          <cell r="HU21">
            <v>46352</v>
          </cell>
          <cell r="HV21">
            <v>46381</v>
          </cell>
          <cell r="HW21">
            <v>46388</v>
          </cell>
          <cell r="IA21">
            <v>46538</v>
          </cell>
          <cell r="IC21">
            <v>46573</v>
          </cell>
          <cell r="IE21">
            <v>46636</v>
          </cell>
          <cell r="IG21">
            <v>46716</v>
          </cell>
          <cell r="IH21">
            <v>46746</v>
          </cell>
          <cell r="II21">
            <v>46753</v>
          </cell>
          <cell r="IM21">
            <v>46902</v>
          </cell>
          <cell r="IO21">
            <v>46938</v>
          </cell>
          <cell r="IQ21">
            <v>47000</v>
          </cell>
          <cell r="IS21">
            <v>47080</v>
          </cell>
          <cell r="IT21">
            <v>47112</v>
          </cell>
        </row>
        <row r="26">
          <cell r="C26">
            <v>352</v>
          </cell>
          <cell r="D26">
            <v>336</v>
          </cell>
          <cell r="E26">
            <v>336</v>
          </cell>
          <cell r="F26">
            <v>352</v>
          </cell>
          <cell r="G26">
            <v>336</v>
          </cell>
          <cell r="H26">
            <v>336</v>
          </cell>
          <cell r="I26">
            <v>352</v>
          </cell>
          <cell r="J26">
            <v>336</v>
          </cell>
          <cell r="K26">
            <v>336</v>
          </cell>
          <cell r="L26">
            <v>368</v>
          </cell>
          <cell r="M26">
            <v>304</v>
          </cell>
          <cell r="N26">
            <v>352</v>
          </cell>
          <cell r="O26">
            <v>336</v>
          </cell>
          <cell r="P26">
            <v>320</v>
          </cell>
          <cell r="Q26">
            <v>352</v>
          </cell>
          <cell r="R26">
            <v>352</v>
          </cell>
          <cell r="S26">
            <v>320</v>
          </cell>
          <cell r="T26">
            <v>352</v>
          </cell>
          <cell r="U26">
            <v>352</v>
          </cell>
          <cell r="V26">
            <v>336</v>
          </cell>
          <cell r="W26">
            <v>336</v>
          </cell>
          <cell r="X26">
            <v>352</v>
          </cell>
          <cell r="Y26">
            <v>320</v>
          </cell>
          <cell r="Z26">
            <v>352</v>
          </cell>
          <cell r="AA26">
            <v>320</v>
          </cell>
          <cell r="AB26">
            <v>320</v>
          </cell>
          <cell r="AC26">
            <v>368</v>
          </cell>
          <cell r="AD26">
            <v>352</v>
          </cell>
          <cell r="AE26">
            <v>320</v>
          </cell>
          <cell r="AF26">
            <v>352</v>
          </cell>
          <cell r="AG26">
            <v>336</v>
          </cell>
          <cell r="AH26">
            <v>352</v>
          </cell>
          <cell r="AI26">
            <v>336</v>
          </cell>
          <cell r="AJ26">
            <v>336</v>
          </cell>
          <cell r="AK26">
            <v>336</v>
          </cell>
          <cell r="AL26">
            <v>352</v>
          </cell>
          <cell r="AM26">
            <v>320</v>
          </cell>
          <cell r="AN26">
            <v>320</v>
          </cell>
          <cell r="AO26">
            <v>368</v>
          </cell>
          <cell r="AP26">
            <v>336</v>
          </cell>
          <cell r="AQ26">
            <v>336</v>
          </cell>
          <cell r="AR26">
            <v>352</v>
          </cell>
          <cell r="AS26">
            <v>320</v>
          </cell>
          <cell r="AT26">
            <v>368</v>
          </cell>
          <cell r="AU26">
            <v>336</v>
          </cell>
          <cell r="AV26">
            <v>336</v>
          </cell>
          <cell r="AW26">
            <v>336</v>
          </cell>
          <cell r="AX26">
            <v>336</v>
          </cell>
          <cell r="AY26">
            <v>336</v>
          </cell>
          <cell r="AZ26">
            <v>336</v>
          </cell>
          <cell r="BA26">
            <v>352</v>
          </cell>
          <cell r="BB26">
            <v>336</v>
          </cell>
          <cell r="BC26">
            <v>352</v>
          </cell>
          <cell r="BD26">
            <v>336</v>
          </cell>
          <cell r="BE26">
            <v>336</v>
          </cell>
          <cell r="BF26">
            <v>368</v>
          </cell>
          <cell r="BG26">
            <v>304</v>
          </cell>
          <cell r="BH26">
            <v>368</v>
          </cell>
          <cell r="BI26">
            <v>336</v>
          </cell>
          <cell r="BJ26">
            <v>320</v>
          </cell>
          <cell r="BK26">
            <v>352</v>
          </cell>
          <cell r="BL26">
            <v>320</v>
          </cell>
          <cell r="BM26">
            <v>336</v>
          </cell>
          <cell r="BN26">
            <v>352</v>
          </cell>
          <cell r="BO26">
            <v>352</v>
          </cell>
          <cell r="BP26">
            <v>320</v>
          </cell>
          <cell r="BQ26">
            <v>352</v>
          </cell>
          <cell r="BR26">
            <v>352</v>
          </cell>
          <cell r="BS26">
            <v>320</v>
          </cell>
          <cell r="BT26">
            <v>368</v>
          </cell>
          <cell r="BU26">
            <v>320</v>
          </cell>
          <cell r="BV26">
            <v>336</v>
          </cell>
          <cell r="BW26">
            <v>352</v>
          </cell>
          <cell r="BX26">
            <v>320</v>
          </cell>
          <cell r="BY26">
            <v>336</v>
          </cell>
          <cell r="BZ26">
            <v>352</v>
          </cell>
          <cell r="CA26">
            <v>336</v>
          </cell>
          <cell r="CB26">
            <v>336</v>
          </cell>
          <cell r="CC26">
            <v>352</v>
          </cell>
          <cell r="CD26">
            <v>336</v>
          </cell>
          <cell r="CE26">
            <v>336</v>
          </cell>
          <cell r="CF26">
            <v>368</v>
          </cell>
          <cell r="CG26">
            <v>304</v>
          </cell>
          <cell r="CH26">
            <v>352</v>
          </cell>
          <cell r="CI26">
            <v>336</v>
          </cell>
          <cell r="CJ26">
            <v>320</v>
          </cell>
          <cell r="CK26">
            <v>352</v>
          </cell>
          <cell r="CL26">
            <v>352</v>
          </cell>
          <cell r="CM26">
            <v>320</v>
          </cell>
          <cell r="CN26">
            <v>352</v>
          </cell>
          <cell r="CO26">
            <v>352</v>
          </cell>
          <cell r="CP26">
            <v>336</v>
          </cell>
          <cell r="CQ26">
            <v>336</v>
          </cell>
          <cell r="CR26">
            <v>352</v>
          </cell>
          <cell r="CS26">
            <v>320</v>
          </cell>
          <cell r="CT26">
            <v>352</v>
          </cell>
          <cell r="CU26">
            <v>320</v>
          </cell>
          <cell r="CV26">
            <v>336</v>
          </cell>
          <cell r="CW26">
            <v>368</v>
          </cell>
          <cell r="CX26">
            <v>336</v>
          </cell>
          <cell r="CY26">
            <v>336</v>
          </cell>
          <cell r="CZ26">
            <v>352</v>
          </cell>
          <cell r="DA26">
            <v>320</v>
          </cell>
          <cell r="DB26">
            <v>368</v>
          </cell>
          <cell r="DC26">
            <v>336</v>
          </cell>
          <cell r="DD26">
            <v>336</v>
          </cell>
          <cell r="DE26">
            <v>336</v>
          </cell>
          <cell r="DF26">
            <v>336</v>
          </cell>
          <cell r="DG26">
            <v>336</v>
          </cell>
          <cell r="DH26">
            <v>320</v>
          </cell>
          <cell r="DI26">
            <v>368</v>
          </cell>
          <cell r="DJ26">
            <v>320</v>
          </cell>
          <cell r="DK26">
            <v>352</v>
          </cell>
          <cell r="DL26">
            <v>352</v>
          </cell>
          <cell r="DM26">
            <v>320</v>
          </cell>
          <cell r="DN26">
            <v>368</v>
          </cell>
          <cell r="DO26">
            <v>320</v>
          </cell>
          <cell r="DP26">
            <v>352</v>
          </cell>
          <cell r="DQ26">
            <v>336</v>
          </cell>
          <cell r="DR26">
            <v>320</v>
          </cell>
          <cell r="DS26">
            <v>352</v>
          </cell>
          <cell r="DT26">
            <v>320</v>
          </cell>
          <cell r="DU26">
            <v>352</v>
          </cell>
          <cell r="DV26">
            <v>336</v>
          </cell>
          <cell r="DW26">
            <v>352</v>
          </cell>
          <cell r="DX26">
            <v>336</v>
          </cell>
          <cell r="DY26">
            <v>336</v>
          </cell>
          <cell r="DZ26">
            <v>368</v>
          </cell>
          <cell r="EA26">
            <v>304</v>
          </cell>
          <cell r="EB26">
            <v>368</v>
          </cell>
          <cell r="EC26">
            <v>336</v>
          </cell>
          <cell r="ED26">
            <v>320</v>
          </cell>
          <cell r="EE26">
            <v>352</v>
          </cell>
          <cell r="EF26">
            <v>320</v>
          </cell>
          <cell r="EG26">
            <v>336</v>
          </cell>
          <cell r="EH26">
            <v>352</v>
          </cell>
          <cell r="EI26">
            <v>352</v>
          </cell>
          <cell r="EJ26">
            <v>320</v>
          </cell>
          <cell r="EK26">
            <v>352</v>
          </cell>
          <cell r="EL26">
            <v>352</v>
          </cell>
          <cell r="EM26">
            <v>320</v>
          </cell>
          <cell r="EN26">
            <v>368</v>
          </cell>
          <cell r="EO26">
            <v>320</v>
          </cell>
          <cell r="EP26">
            <v>336</v>
          </cell>
          <cell r="EQ26">
            <v>352</v>
          </cell>
          <cell r="ER26">
            <v>320</v>
          </cell>
          <cell r="ES26">
            <v>352</v>
          </cell>
          <cell r="ET26">
            <v>352</v>
          </cell>
          <cell r="EU26">
            <v>320</v>
          </cell>
          <cell r="EV26">
            <v>352</v>
          </cell>
          <cell r="EW26">
            <v>352</v>
          </cell>
          <cell r="EX26">
            <v>336</v>
          </cell>
          <cell r="EY26">
            <v>336</v>
          </cell>
          <cell r="EZ26">
            <v>352</v>
          </cell>
          <cell r="FA26">
            <v>320</v>
          </cell>
          <cell r="FB26">
            <v>352</v>
          </cell>
          <cell r="FC26">
            <v>320</v>
          </cell>
          <cell r="FD26">
            <v>320</v>
          </cell>
          <cell r="FE26">
            <v>368</v>
          </cell>
          <cell r="FF26">
            <v>352</v>
          </cell>
          <cell r="FG26">
            <v>320</v>
          </cell>
          <cell r="FH26">
            <v>352</v>
          </cell>
          <cell r="FI26">
            <v>336</v>
          </cell>
          <cell r="FJ26">
            <v>352</v>
          </cell>
          <cell r="FK26">
            <v>336</v>
          </cell>
          <cell r="FL26">
            <v>336</v>
          </cell>
          <cell r="FM26">
            <v>336</v>
          </cell>
          <cell r="FN26">
            <v>352</v>
          </cell>
          <cell r="FO26">
            <v>320</v>
          </cell>
          <cell r="FP26">
            <v>320</v>
          </cell>
          <cell r="FQ26">
            <v>368</v>
          </cell>
          <cell r="FR26">
            <v>336</v>
          </cell>
          <cell r="FS26">
            <v>336</v>
          </cell>
          <cell r="FT26">
            <v>352</v>
          </cell>
          <cell r="FU26">
            <v>320</v>
          </cell>
          <cell r="FV26">
            <v>368</v>
          </cell>
          <cell r="FW26">
            <v>336</v>
          </cell>
          <cell r="FX26">
            <v>336</v>
          </cell>
          <cell r="FY26">
            <v>336</v>
          </cell>
          <cell r="FZ26">
            <v>336</v>
          </cell>
          <cell r="GA26">
            <v>336</v>
          </cell>
          <cell r="GB26">
            <v>320</v>
          </cell>
          <cell r="GC26">
            <v>368</v>
          </cell>
          <cell r="GD26">
            <v>320</v>
          </cell>
          <cell r="GE26">
            <v>352</v>
          </cell>
          <cell r="GF26">
            <v>352</v>
          </cell>
          <cell r="GG26">
            <v>320</v>
          </cell>
          <cell r="GH26">
            <v>368</v>
          </cell>
          <cell r="GI26">
            <v>320</v>
          </cell>
          <cell r="GJ26">
            <v>352</v>
          </cell>
          <cell r="GK26">
            <v>336</v>
          </cell>
          <cell r="GL26">
            <v>320</v>
          </cell>
          <cell r="GM26">
            <v>352</v>
          </cell>
          <cell r="GN26">
            <v>336</v>
          </cell>
          <cell r="GO26">
            <v>336</v>
          </cell>
          <cell r="GP26">
            <v>352</v>
          </cell>
          <cell r="GQ26">
            <v>352</v>
          </cell>
          <cell r="GR26">
            <v>320</v>
          </cell>
          <cell r="GS26">
            <v>352</v>
          </cell>
          <cell r="GT26">
            <v>352</v>
          </cell>
          <cell r="GU26">
            <v>320</v>
          </cell>
          <cell r="GV26">
            <v>368</v>
          </cell>
          <cell r="GW26">
            <v>320</v>
          </cell>
          <cell r="GX26">
            <v>336</v>
          </cell>
          <cell r="GY26">
            <v>352</v>
          </cell>
          <cell r="GZ26">
            <v>320</v>
          </cell>
          <cell r="HA26">
            <v>336</v>
          </cell>
          <cell r="HB26">
            <v>352</v>
          </cell>
          <cell r="HC26">
            <v>336</v>
          </cell>
          <cell r="HD26">
            <v>336</v>
          </cell>
          <cell r="HE26">
            <v>352</v>
          </cell>
          <cell r="HF26">
            <v>336</v>
          </cell>
          <cell r="HG26">
            <v>336</v>
          </cell>
          <cell r="HH26">
            <v>368</v>
          </cell>
          <cell r="HI26">
            <v>304</v>
          </cell>
          <cell r="HJ26">
            <v>352</v>
          </cell>
          <cell r="HK26">
            <v>336</v>
          </cell>
          <cell r="HL26">
            <v>320</v>
          </cell>
          <cell r="HM26">
            <v>352</v>
          </cell>
          <cell r="HN26">
            <v>352</v>
          </cell>
          <cell r="HO26">
            <v>320</v>
          </cell>
          <cell r="HP26">
            <v>352</v>
          </cell>
          <cell r="HQ26">
            <v>352</v>
          </cell>
          <cell r="HR26">
            <v>336</v>
          </cell>
          <cell r="HS26">
            <v>336</v>
          </cell>
          <cell r="HT26">
            <v>352</v>
          </cell>
          <cell r="HU26">
            <v>320</v>
          </cell>
          <cell r="HV26">
            <v>352</v>
          </cell>
          <cell r="HW26">
            <v>320</v>
          </cell>
          <cell r="HX26">
            <v>320</v>
          </cell>
          <cell r="HY26">
            <v>368</v>
          </cell>
          <cell r="HZ26">
            <v>352</v>
          </cell>
          <cell r="IA26">
            <v>320</v>
          </cell>
          <cell r="IB26">
            <v>352</v>
          </cell>
          <cell r="IC26">
            <v>336</v>
          </cell>
          <cell r="ID26">
            <v>352</v>
          </cell>
          <cell r="IE26">
            <v>336</v>
          </cell>
          <cell r="IF26">
            <v>336</v>
          </cell>
          <cell r="IG26">
            <v>336</v>
          </cell>
          <cell r="IH26">
            <v>352</v>
          </cell>
          <cell r="II26">
            <v>320</v>
          </cell>
          <cell r="IJ26">
            <v>336</v>
          </cell>
          <cell r="IK26">
            <v>368</v>
          </cell>
          <cell r="IL26">
            <v>320</v>
          </cell>
          <cell r="IM26">
            <v>352</v>
          </cell>
          <cell r="IN26">
            <v>352</v>
          </cell>
          <cell r="IO26">
            <v>320</v>
          </cell>
          <cell r="IP26">
            <v>368</v>
          </cell>
          <cell r="IQ26">
            <v>320</v>
          </cell>
          <cell r="IR26">
            <v>352</v>
          </cell>
          <cell r="IS26">
            <v>336</v>
          </cell>
          <cell r="IT26">
            <v>320</v>
          </cell>
        </row>
        <row r="27">
          <cell r="C27">
            <v>392</v>
          </cell>
          <cell r="D27">
            <v>360</v>
          </cell>
          <cell r="E27">
            <v>408</v>
          </cell>
          <cell r="F27">
            <v>368</v>
          </cell>
          <cell r="G27">
            <v>408</v>
          </cell>
          <cell r="H27">
            <v>384</v>
          </cell>
          <cell r="I27">
            <v>392</v>
          </cell>
          <cell r="J27">
            <v>408</v>
          </cell>
          <cell r="K27">
            <v>384</v>
          </cell>
          <cell r="L27">
            <v>376</v>
          </cell>
          <cell r="M27">
            <v>416</v>
          </cell>
          <cell r="N27">
            <v>392</v>
          </cell>
          <cell r="O27">
            <v>408</v>
          </cell>
          <cell r="P27">
            <v>352</v>
          </cell>
          <cell r="Q27">
            <v>392</v>
          </cell>
          <cell r="R27">
            <v>368</v>
          </cell>
          <cell r="S27">
            <v>424</v>
          </cell>
          <cell r="T27">
            <v>368</v>
          </cell>
          <cell r="U27">
            <v>392</v>
          </cell>
          <cell r="V27">
            <v>408</v>
          </cell>
          <cell r="W27">
            <v>384</v>
          </cell>
          <cell r="X27">
            <v>392</v>
          </cell>
          <cell r="Y27">
            <v>400</v>
          </cell>
          <cell r="Z27">
            <v>392</v>
          </cell>
          <cell r="AA27">
            <v>424</v>
          </cell>
          <cell r="AB27">
            <v>352</v>
          </cell>
          <cell r="AC27">
            <v>376</v>
          </cell>
          <cell r="AD27">
            <v>368</v>
          </cell>
          <cell r="AE27">
            <v>424</v>
          </cell>
          <cell r="AF27">
            <v>368</v>
          </cell>
          <cell r="AG27">
            <v>408</v>
          </cell>
          <cell r="AH27">
            <v>392</v>
          </cell>
          <cell r="AI27">
            <v>384</v>
          </cell>
          <cell r="AJ27">
            <v>408</v>
          </cell>
          <cell r="AK27">
            <v>384</v>
          </cell>
          <cell r="AL27">
            <v>392</v>
          </cell>
          <cell r="AM27">
            <v>424</v>
          </cell>
          <cell r="AN27">
            <v>352</v>
          </cell>
          <cell r="AO27">
            <v>376</v>
          </cell>
          <cell r="AP27">
            <v>384</v>
          </cell>
          <cell r="AQ27">
            <v>408</v>
          </cell>
          <cell r="AR27">
            <v>368</v>
          </cell>
          <cell r="AS27">
            <v>424</v>
          </cell>
          <cell r="AT27">
            <v>376</v>
          </cell>
          <cell r="AU27">
            <v>384</v>
          </cell>
          <cell r="AV27">
            <v>408</v>
          </cell>
          <cell r="AW27">
            <v>384</v>
          </cell>
          <cell r="AX27">
            <v>408</v>
          </cell>
          <cell r="AY27">
            <v>408</v>
          </cell>
          <cell r="AZ27">
            <v>360</v>
          </cell>
          <cell r="BA27">
            <v>392</v>
          </cell>
          <cell r="BB27">
            <v>384</v>
          </cell>
          <cell r="BC27">
            <v>392</v>
          </cell>
          <cell r="BD27">
            <v>384</v>
          </cell>
          <cell r="BE27">
            <v>408</v>
          </cell>
          <cell r="BF27">
            <v>376</v>
          </cell>
          <cell r="BG27">
            <v>416</v>
          </cell>
          <cell r="BH27">
            <v>376</v>
          </cell>
          <cell r="BI27">
            <v>384</v>
          </cell>
          <cell r="BJ27">
            <v>424</v>
          </cell>
          <cell r="BK27">
            <v>392</v>
          </cell>
          <cell r="BL27">
            <v>352</v>
          </cell>
          <cell r="BM27">
            <v>408</v>
          </cell>
          <cell r="BN27">
            <v>368</v>
          </cell>
          <cell r="BO27">
            <v>392</v>
          </cell>
          <cell r="BP27">
            <v>400</v>
          </cell>
          <cell r="BQ27">
            <v>392</v>
          </cell>
          <cell r="BR27">
            <v>392</v>
          </cell>
          <cell r="BS27">
            <v>400</v>
          </cell>
          <cell r="BT27">
            <v>376</v>
          </cell>
          <cell r="BU27">
            <v>400</v>
          </cell>
          <cell r="BV27">
            <v>408</v>
          </cell>
          <cell r="BW27">
            <v>392</v>
          </cell>
          <cell r="BX27">
            <v>352</v>
          </cell>
          <cell r="BY27">
            <v>408</v>
          </cell>
          <cell r="BZ27">
            <v>368</v>
          </cell>
          <cell r="CA27">
            <v>408</v>
          </cell>
          <cell r="CB27">
            <v>384</v>
          </cell>
          <cell r="CC27">
            <v>392</v>
          </cell>
          <cell r="CD27">
            <v>408</v>
          </cell>
          <cell r="CE27">
            <v>384</v>
          </cell>
          <cell r="CF27">
            <v>376</v>
          </cell>
          <cell r="CG27">
            <v>416</v>
          </cell>
          <cell r="CH27">
            <v>392</v>
          </cell>
          <cell r="CI27">
            <v>408</v>
          </cell>
          <cell r="CJ27">
            <v>352</v>
          </cell>
          <cell r="CK27">
            <v>392</v>
          </cell>
          <cell r="CL27">
            <v>368</v>
          </cell>
          <cell r="CM27">
            <v>424</v>
          </cell>
          <cell r="CN27">
            <v>368</v>
          </cell>
          <cell r="CO27">
            <v>392</v>
          </cell>
          <cell r="CP27">
            <v>408</v>
          </cell>
          <cell r="CQ27">
            <v>384</v>
          </cell>
          <cell r="CR27">
            <v>392</v>
          </cell>
          <cell r="CS27">
            <v>400</v>
          </cell>
          <cell r="CT27">
            <v>392</v>
          </cell>
          <cell r="CU27">
            <v>424</v>
          </cell>
          <cell r="CV27">
            <v>360</v>
          </cell>
          <cell r="CW27">
            <v>376</v>
          </cell>
          <cell r="CX27">
            <v>384</v>
          </cell>
          <cell r="CY27">
            <v>408</v>
          </cell>
          <cell r="CZ27">
            <v>368</v>
          </cell>
          <cell r="DA27">
            <v>424</v>
          </cell>
          <cell r="DB27">
            <v>376</v>
          </cell>
          <cell r="DC27">
            <v>384</v>
          </cell>
          <cell r="DD27">
            <v>408</v>
          </cell>
          <cell r="DE27">
            <v>384</v>
          </cell>
          <cell r="DF27">
            <v>408</v>
          </cell>
          <cell r="DG27">
            <v>408</v>
          </cell>
          <cell r="DH27">
            <v>352</v>
          </cell>
          <cell r="DI27">
            <v>376</v>
          </cell>
          <cell r="DJ27">
            <v>400</v>
          </cell>
          <cell r="DK27">
            <v>392</v>
          </cell>
          <cell r="DL27">
            <v>368</v>
          </cell>
          <cell r="DM27">
            <v>424</v>
          </cell>
          <cell r="DN27">
            <v>376</v>
          </cell>
          <cell r="DO27">
            <v>400</v>
          </cell>
          <cell r="DP27">
            <v>392</v>
          </cell>
          <cell r="DQ27">
            <v>384</v>
          </cell>
          <cell r="DR27">
            <v>424</v>
          </cell>
          <cell r="DS27">
            <v>392</v>
          </cell>
          <cell r="DT27">
            <v>352</v>
          </cell>
          <cell r="DU27">
            <v>392</v>
          </cell>
          <cell r="DV27">
            <v>384</v>
          </cell>
          <cell r="DW27">
            <v>392</v>
          </cell>
          <cell r="DX27">
            <v>384</v>
          </cell>
          <cell r="DY27">
            <v>408</v>
          </cell>
          <cell r="DZ27">
            <v>376</v>
          </cell>
          <cell r="EA27">
            <v>416</v>
          </cell>
          <cell r="EB27">
            <v>376</v>
          </cell>
          <cell r="EC27">
            <v>384</v>
          </cell>
          <cell r="ED27">
            <v>424</v>
          </cell>
          <cell r="EE27">
            <v>392</v>
          </cell>
          <cell r="EF27">
            <v>352</v>
          </cell>
          <cell r="EG27">
            <v>408</v>
          </cell>
          <cell r="EH27">
            <v>368</v>
          </cell>
          <cell r="EI27">
            <v>392</v>
          </cell>
          <cell r="EJ27">
            <v>400</v>
          </cell>
          <cell r="EK27">
            <v>392</v>
          </cell>
          <cell r="EL27">
            <v>392</v>
          </cell>
          <cell r="EM27">
            <v>400</v>
          </cell>
          <cell r="EN27">
            <v>376</v>
          </cell>
          <cell r="EO27">
            <v>400</v>
          </cell>
          <cell r="EP27">
            <v>408</v>
          </cell>
          <cell r="EQ27">
            <v>392</v>
          </cell>
          <cell r="ER27">
            <v>376</v>
          </cell>
          <cell r="ES27">
            <v>392</v>
          </cell>
          <cell r="ET27">
            <v>368</v>
          </cell>
          <cell r="EU27">
            <v>424</v>
          </cell>
          <cell r="EV27">
            <v>368</v>
          </cell>
          <cell r="EW27">
            <v>392</v>
          </cell>
          <cell r="EX27">
            <v>408</v>
          </cell>
          <cell r="EY27">
            <v>384</v>
          </cell>
          <cell r="EZ27">
            <v>392</v>
          </cell>
          <cell r="FA27">
            <v>400</v>
          </cell>
          <cell r="FB27">
            <v>392</v>
          </cell>
          <cell r="FC27">
            <v>424</v>
          </cell>
          <cell r="FD27">
            <v>352</v>
          </cell>
          <cell r="FE27">
            <v>376</v>
          </cell>
          <cell r="FF27">
            <v>368</v>
          </cell>
          <cell r="FG27">
            <v>424</v>
          </cell>
          <cell r="FH27">
            <v>368</v>
          </cell>
          <cell r="FI27">
            <v>408</v>
          </cell>
          <cell r="FJ27">
            <v>392</v>
          </cell>
          <cell r="FK27">
            <v>384</v>
          </cell>
          <cell r="FL27">
            <v>408</v>
          </cell>
          <cell r="FM27">
            <v>384</v>
          </cell>
          <cell r="FN27">
            <v>392</v>
          </cell>
          <cell r="FO27">
            <v>424</v>
          </cell>
          <cell r="FP27">
            <v>352</v>
          </cell>
          <cell r="FQ27">
            <v>376</v>
          </cell>
          <cell r="FR27">
            <v>384</v>
          </cell>
          <cell r="FS27">
            <v>408</v>
          </cell>
          <cell r="FT27">
            <v>368</v>
          </cell>
          <cell r="FU27">
            <v>424</v>
          </cell>
          <cell r="FV27">
            <v>376</v>
          </cell>
          <cell r="FW27">
            <v>384</v>
          </cell>
          <cell r="FX27">
            <v>408</v>
          </cell>
          <cell r="FY27">
            <v>384</v>
          </cell>
          <cell r="FZ27">
            <v>408</v>
          </cell>
          <cell r="GA27">
            <v>408</v>
          </cell>
          <cell r="GB27">
            <v>352</v>
          </cell>
          <cell r="GC27">
            <v>376</v>
          </cell>
          <cell r="GD27">
            <v>400</v>
          </cell>
          <cell r="GE27">
            <v>392</v>
          </cell>
          <cell r="GF27">
            <v>368</v>
          </cell>
          <cell r="GG27">
            <v>424</v>
          </cell>
          <cell r="GH27">
            <v>376</v>
          </cell>
          <cell r="GI27">
            <v>400</v>
          </cell>
          <cell r="GJ27">
            <v>392</v>
          </cell>
          <cell r="GK27">
            <v>384</v>
          </cell>
          <cell r="GL27">
            <v>424</v>
          </cell>
          <cell r="GM27">
            <v>392</v>
          </cell>
          <cell r="GN27">
            <v>360</v>
          </cell>
          <cell r="GO27">
            <v>408</v>
          </cell>
          <cell r="GP27">
            <v>368</v>
          </cell>
          <cell r="GQ27">
            <v>392</v>
          </cell>
          <cell r="GR27">
            <v>400</v>
          </cell>
          <cell r="GS27">
            <v>392</v>
          </cell>
          <cell r="GT27">
            <v>392</v>
          </cell>
          <cell r="GU27">
            <v>400</v>
          </cell>
          <cell r="GV27">
            <v>376</v>
          </cell>
          <cell r="GW27">
            <v>400</v>
          </cell>
          <cell r="GX27">
            <v>408</v>
          </cell>
          <cell r="GY27">
            <v>392</v>
          </cell>
          <cell r="GZ27">
            <v>352</v>
          </cell>
          <cell r="HA27">
            <v>408</v>
          </cell>
          <cell r="HB27">
            <v>368</v>
          </cell>
          <cell r="HC27">
            <v>408</v>
          </cell>
          <cell r="HD27">
            <v>384</v>
          </cell>
          <cell r="HE27">
            <v>392</v>
          </cell>
          <cell r="HF27">
            <v>408</v>
          </cell>
          <cell r="HG27">
            <v>384</v>
          </cell>
          <cell r="HH27">
            <v>376</v>
          </cell>
          <cell r="HI27">
            <v>416</v>
          </cell>
          <cell r="HJ27">
            <v>392</v>
          </cell>
          <cell r="HK27">
            <v>408</v>
          </cell>
          <cell r="HL27">
            <v>352</v>
          </cell>
          <cell r="HM27">
            <v>392</v>
          </cell>
          <cell r="HN27">
            <v>368</v>
          </cell>
          <cell r="HO27">
            <v>424</v>
          </cell>
          <cell r="HP27">
            <v>368</v>
          </cell>
          <cell r="HQ27">
            <v>392</v>
          </cell>
          <cell r="HR27">
            <v>408</v>
          </cell>
          <cell r="HS27">
            <v>384</v>
          </cell>
          <cell r="HT27">
            <v>392</v>
          </cell>
          <cell r="HU27">
            <v>400</v>
          </cell>
          <cell r="HV27">
            <v>392</v>
          </cell>
          <cell r="HW27">
            <v>424</v>
          </cell>
          <cell r="HX27">
            <v>352</v>
          </cell>
          <cell r="HY27">
            <v>376</v>
          </cell>
          <cell r="HZ27">
            <v>368</v>
          </cell>
          <cell r="IA27">
            <v>424</v>
          </cell>
          <cell r="IB27">
            <v>368</v>
          </cell>
          <cell r="IC27">
            <v>408</v>
          </cell>
          <cell r="ID27">
            <v>392</v>
          </cell>
          <cell r="IE27">
            <v>384</v>
          </cell>
          <cell r="IF27">
            <v>408</v>
          </cell>
          <cell r="IG27">
            <v>384</v>
          </cell>
          <cell r="IH27">
            <v>392</v>
          </cell>
          <cell r="II27">
            <v>424</v>
          </cell>
          <cell r="IJ27">
            <v>360</v>
          </cell>
          <cell r="IK27">
            <v>376</v>
          </cell>
          <cell r="IL27">
            <v>400</v>
          </cell>
          <cell r="IM27">
            <v>392</v>
          </cell>
          <cell r="IN27">
            <v>368</v>
          </cell>
          <cell r="IO27">
            <v>424</v>
          </cell>
          <cell r="IP27">
            <v>376</v>
          </cell>
          <cell r="IQ27">
            <v>400</v>
          </cell>
          <cell r="IR27">
            <v>392</v>
          </cell>
          <cell r="IS27">
            <v>384</v>
          </cell>
          <cell r="IT27">
            <v>424</v>
          </cell>
        </row>
        <row r="28">
          <cell r="C28">
            <v>744</v>
          </cell>
          <cell r="D28">
            <v>696</v>
          </cell>
          <cell r="E28">
            <v>744</v>
          </cell>
          <cell r="F28">
            <v>720</v>
          </cell>
          <cell r="G28">
            <v>744</v>
          </cell>
          <cell r="H28">
            <v>720</v>
          </cell>
          <cell r="I28">
            <v>744</v>
          </cell>
          <cell r="J28">
            <v>744</v>
          </cell>
          <cell r="K28">
            <v>720</v>
          </cell>
          <cell r="L28">
            <v>744</v>
          </cell>
          <cell r="M28">
            <v>720</v>
          </cell>
          <cell r="N28">
            <v>744</v>
          </cell>
          <cell r="O28">
            <v>744</v>
          </cell>
          <cell r="P28">
            <v>672</v>
          </cell>
          <cell r="Q28">
            <v>744</v>
          </cell>
          <cell r="R28">
            <v>720</v>
          </cell>
          <cell r="S28">
            <v>744</v>
          </cell>
          <cell r="T28">
            <v>720</v>
          </cell>
          <cell r="U28">
            <v>744</v>
          </cell>
          <cell r="V28">
            <v>744</v>
          </cell>
          <cell r="W28">
            <v>720</v>
          </cell>
          <cell r="X28">
            <v>744</v>
          </cell>
          <cell r="Y28">
            <v>720</v>
          </cell>
          <cell r="Z28">
            <v>744</v>
          </cell>
          <cell r="AA28">
            <v>744</v>
          </cell>
          <cell r="AB28">
            <v>672</v>
          </cell>
          <cell r="AC28">
            <v>744</v>
          </cell>
          <cell r="AD28">
            <v>720</v>
          </cell>
          <cell r="AE28">
            <v>744</v>
          </cell>
          <cell r="AF28">
            <v>720</v>
          </cell>
          <cell r="AG28">
            <v>744</v>
          </cell>
          <cell r="AH28">
            <v>744</v>
          </cell>
          <cell r="AI28">
            <v>720</v>
          </cell>
          <cell r="AJ28">
            <v>744</v>
          </cell>
          <cell r="AK28">
            <v>720</v>
          </cell>
          <cell r="AL28">
            <v>744</v>
          </cell>
          <cell r="AM28">
            <v>744</v>
          </cell>
          <cell r="AN28">
            <v>672</v>
          </cell>
          <cell r="AO28">
            <v>744</v>
          </cell>
          <cell r="AP28">
            <v>720</v>
          </cell>
          <cell r="AQ28">
            <v>744</v>
          </cell>
          <cell r="AR28">
            <v>720</v>
          </cell>
          <cell r="AS28">
            <v>744</v>
          </cell>
          <cell r="AT28">
            <v>744</v>
          </cell>
          <cell r="AU28">
            <v>720</v>
          </cell>
          <cell r="AV28">
            <v>744</v>
          </cell>
          <cell r="AW28">
            <v>720</v>
          </cell>
          <cell r="AX28">
            <v>744</v>
          </cell>
          <cell r="AY28">
            <v>744</v>
          </cell>
          <cell r="AZ28">
            <v>696</v>
          </cell>
          <cell r="BA28">
            <v>744</v>
          </cell>
          <cell r="BB28">
            <v>720</v>
          </cell>
          <cell r="BC28">
            <v>744</v>
          </cell>
          <cell r="BD28">
            <v>720</v>
          </cell>
          <cell r="BE28">
            <v>744</v>
          </cell>
          <cell r="BF28">
            <v>744</v>
          </cell>
          <cell r="BG28">
            <v>720</v>
          </cell>
          <cell r="BH28">
            <v>744</v>
          </cell>
          <cell r="BI28">
            <v>720</v>
          </cell>
          <cell r="BJ28">
            <v>744</v>
          </cell>
          <cell r="BK28">
            <v>744</v>
          </cell>
          <cell r="BL28">
            <v>672</v>
          </cell>
          <cell r="BM28">
            <v>744</v>
          </cell>
          <cell r="BN28">
            <v>720</v>
          </cell>
          <cell r="BO28">
            <v>744</v>
          </cell>
          <cell r="BP28">
            <v>720</v>
          </cell>
          <cell r="BQ28">
            <v>744</v>
          </cell>
          <cell r="BR28">
            <v>744</v>
          </cell>
          <cell r="BS28">
            <v>720</v>
          </cell>
          <cell r="BT28">
            <v>744</v>
          </cell>
          <cell r="BU28">
            <v>720</v>
          </cell>
          <cell r="BV28">
            <v>744</v>
          </cell>
          <cell r="BW28">
            <v>744</v>
          </cell>
          <cell r="BX28">
            <v>672</v>
          </cell>
          <cell r="BY28">
            <v>744</v>
          </cell>
          <cell r="BZ28">
            <v>720</v>
          </cell>
          <cell r="CA28">
            <v>744</v>
          </cell>
          <cell r="CB28">
            <v>720</v>
          </cell>
          <cell r="CC28">
            <v>744</v>
          </cell>
          <cell r="CD28">
            <v>744</v>
          </cell>
          <cell r="CE28">
            <v>720</v>
          </cell>
          <cell r="CF28">
            <v>744</v>
          </cell>
          <cell r="CG28">
            <v>720</v>
          </cell>
          <cell r="CH28">
            <v>744</v>
          </cell>
          <cell r="CI28">
            <v>744</v>
          </cell>
          <cell r="CJ28">
            <v>672</v>
          </cell>
          <cell r="CK28">
            <v>744</v>
          </cell>
          <cell r="CL28">
            <v>720</v>
          </cell>
          <cell r="CM28">
            <v>744</v>
          </cell>
          <cell r="CN28">
            <v>720</v>
          </cell>
          <cell r="CO28">
            <v>744</v>
          </cell>
          <cell r="CP28">
            <v>744</v>
          </cell>
          <cell r="CQ28">
            <v>720</v>
          </cell>
          <cell r="CR28">
            <v>744</v>
          </cell>
          <cell r="CS28">
            <v>720</v>
          </cell>
          <cell r="CT28">
            <v>744</v>
          </cell>
          <cell r="CU28">
            <v>744</v>
          </cell>
          <cell r="CV28">
            <v>696</v>
          </cell>
          <cell r="CW28">
            <v>744</v>
          </cell>
          <cell r="CX28">
            <v>720</v>
          </cell>
          <cell r="CY28">
            <v>744</v>
          </cell>
          <cell r="CZ28">
            <v>720</v>
          </cell>
          <cell r="DA28">
            <v>744</v>
          </cell>
          <cell r="DB28">
            <v>744</v>
          </cell>
          <cell r="DC28">
            <v>720</v>
          </cell>
          <cell r="DD28">
            <v>744</v>
          </cell>
          <cell r="DE28">
            <v>720</v>
          </cell>
          <cell r="DF28">
            <v>744</v>
          </cell>
          <cell r="DG28">
            <v>744</v>
          </cell>
          <cell r="DH28">
            <v>672</v>
          </cell>
          <cell r="DI28">
            <v>744</v>
          </cell>
          <cell r="DJ28">
            <v>720</v>
          </cell>
          <cell r="DK28">
            <v>744</v>
          </cell>
          <cell r="DL28">
            <v>720</v>
          </cell>
          <cell r="DM28">
            <v>744</v>
          </cell>
          <cell r="DN28">
            <v>744</v>
          </cell>
          <cell r="DO28">
            <v>720</v>
          </cell>
          <cell r="DP28">
            <v>744</v>
          </cell>
          <cell r="DQ28">
            <v>720</v>
          </cell>
          <cell r="DR28">
            <v>744</v>
          </cell>
          <cell r="DS28">
            <v>744</v>
          </cell>
          <cell r="DT28">
            <v>672</v>
          </cell>
          <cell r="DU28">
            <v>744</v>
          </cell>
          <cell r="DV28">
            <v>720</v>
          </cell>
          <cell r="DW28">
            <v>744</v>
          </cell>
          <cell r="DX28">
            <v>720</v>
          </cell>
          <cell r="DY28">
            <v>744</v>
          </cell>
          <cell r="DZ28">
            <v>744</v>
          </cell>
          <cell r="EA28">
            <v>720</v>
          </cell>
          <cell r="EB28">
            <v>744</v>
          </cell>
          <cell r="EC28">
            <v>720</v>
          </cell>
          <cell r="ED28">
            <v>744</v>
          </cell>
          <cell r="EE28">
            <v>744</v>
          </cell>
          <cell r="EF28">
            <v>672</v>
          </cell>
          <cell r="EG28">
            <v>744</v>
          </cell>
          <cell r="EH28">
            <v>720</v>
          </cell>
          <cell r="EI28">
            <v>744</v>
          </cell>
          <cell r="EJ28">
            <v>720</v>
          </cell>
          <cell r="EK28">
            <v>744</v>
          </cell>
          <cell r="EL28">
            <v>744</v>
          </cell>
          <cell r="EM28">
            <v>720</v>
          </cell>
          <cell r="EN28">
            <v>744</v>
          </cell>
          <cell r="EO28">
            <v>720</v>
          </cell>
          <cell r="EP28">
            <v>744</v>
          </cell>
          <cell r="EQ28">
            <v>744</v>
          </cell>
          <cell r="ER28">
            <v>696</v>
          </cell>
          <cell r="ES28">
            <v>744</v>
          </cell>
          <cell r="ET28">
            <v>720</v>
          </cell>
          <cell r="EU28">
            <v>744</v>
          </cell>
          <cell r="EV28">
            <v>720</v>
          </cell>
          <cell r="EW28">
            <v>744</v>
          </cell>
          <cell r="EX28">
            <v>744</v>
          </cell>
          <cell r="EY28">
            <v>720</v>
          </cell>
          <cell r="EZ28">
            <v>744</v>
          </cell>
          <cell r="FA28">
            <v>720</v>
          </cell>
          <cell r="FB28">
            <v>744</v>
          </cell>
          <cell r="FC28">
            <v>744</v>
          </cell>
          <cell r="FD28">
            <v>672</v>
          </cell>
          <cell r="FE28">
            <v>744</v>
          </cell>
          <cell r="FF28">
            <v>720</v>
          </cell>
          <cell r="FG28">
            <v>744</v>
          </cell>
          <cell r="FH28">
            <v>720</v>
          </cell>
          <cell r="FI28">
            <v>744</v>
          </cell>
          <cell r="FJ28">
            <v>744</v>
          </cell>
          <cell r="FK28">
            <v>720</v>
          </cell>
          <cell r="FL28">
            <v>744</v>
          </cell>
          <cell r="FM28">
            <v>720</v>
          </cell>
          <cell r="FN28">
            <v>744</v>
          </cell>
          <cell r="FO28">
            <v>744</v>
          </cell>
          <cell r="FP28">
            <v>672</v>
          </cell>
          <cell r="FQ28">
            <v>744</v>
          </cell>
          <cell r="FR28">
            <v>720</v>
          </cell>
          <cell r="FS28">
            <v>744</v>
          </cell>
          <cell r="FT28">
            <v>720</v>
          </cell>
          <cell r="FU28">
            <v>744</v>
          </cell>
          <cell r="FV28">
            <v>744</v>
          </cell>
          <cell r="FW28">
            <v>720</v>
          </cell>
          <cell r="FX28">
            <v>744</v>
          </cell>
          <cell r="FY28">
            <v>720</v>
          </cell>
          <cell r="FZ28">
            <v>744</v>
          </cell>
          <cell r="GA28">
            <v>744</v>
          </cell>
          <cell r="GB28">
            <v>672</v>
          </cell>
          <cell r="GC28">
            <v>744</v>
          </cell>
          <cell r="GD28">
            <v>720</v>
          </cell>
          <cell r="GE28">
            <v>744</v>
          </cell>
          <cell r="GF28">
            <v>720</v>
          </cell>
          <cell r="GG28">
            <v>744</v>
          </cell>
          <cell r="GH28">
            <v>744</v>
          </cell>
          <cell r="GI28">
            <v>720</v>
          </cell>
          <cell r="GJ28">
            <v>744</v>
          </cell>
          <cell r="GK28">
            <v>720</v>
          </cell>
          <cell r="GL28">
            <v>744</v>
          </cell>
          <cell r="GM28">
            <v>744</v>
          </cell>
          <cell r="GN28">
            <v>696</v>
          </cell>
          <cell r="GO28">
            <v>744</v>
          </cell>
          <cell r="GP28">
            <v>720</v>
          </cell>
          <cell r="GQ28">
            <v>744</v>
          </cell>
          <cell r="GR28">
            <v>720</v>
          </cell>
          <cell r="GS28">
            <v>744</v>
          </cell>
          <cell r="GT28">
            <v>744</v>
          </cell>
          <cell r="GU28">
            <v>720</v>
          </cell>
          <cell r="GV28">
            <v>744</v>
          </cell>
          <cell r="GW28">
            <v>720</v>
          </cell>
          <cell r="GX28">
            <v>744</v>
          </cell>
          <cell r="GY28">
            <v>744</v>
          </cell>
          <cell r="GZ28">
            <v>672</v>
          </cell>
          <cell r="HA28">
            <v>744</v>
          </cell>
          <cell r="HB28">
            <v>720</v>
          </cell>
          <cell r="HC28">
            <v>744</v>
          </cell>
          <cell r="HD28">
            <v>720</v>
          </cell>
          <cell r="HE28">
            <v>744</v>
          </cell>
          <cell r="HF28">
            <v>744</v>
          </cell>
          <cell r="HG28">
            <v>720</v>
          </cell>
          <cell r="HH28">
            <v>744</v>
          </cell>
          <cell r="HI28">
            <v>720</v>
          </cell>
          <cell r="HJ28">
            <v>744</v>
          </cell>
          <cell r="HK28">
            <v>744</v>
          </cell>
          <cell r="HL28">
            <v>672</v>
          </cell>
          <cell r="HM28">
            <v>744</v>
          </cell>
          <cell r="HN28">
            <v>720</v>
          </cell>
          <cell r="HO28">
            <v>744</v>
          </cell>
          <cell r="HP28">
            <v>720</v>
          </cell>
          <cell r="HQ28">
            <v>744</v>
          </cell>
          <cell r="HR28">
            <v>744</v>
          </cell>
          <cell r="HS28">
            <v>720</v>
          </cell>
          <cell r="HT28">
            <v>744</v>
          </cell>
          <cell r="HU28">
            <v>720</v>
          </cell>
          <cell r="HV28">
            <v>744</v>
          </cell>
          <cell r="HW28">
            <v>744</v>
          </cell>
          <cell r="HX28">
            <v>672</v>
          </cell>
          <cell r="HY28">
            <v>744</v>
          </cell>
          <cell r="HZ28">
            <v>720</v>
          </cell>
          <cell r="IA28">
            <v>744</v>
          </cell>
          <cell r="IB28">
            <v>720</v>
          </cell>
          <cell r="IC28">
            <v>744</v>
          </cell>
          <cell r="ID28">
            <v>744</v>
          </cell>
          <cell r="IE28">
            <v>720</v>
          </cell>
          <cell r="IF28">
            <v>744</v>
          </cell>
          <cell r="IG28">
            <v>720</v>
          </cell>
          <cell r="IH28">
            <v>744</v>
          </cell>
          <cell r="II28">
            <v>744</v>
          </cell>
          <cell r="IJ28">
            <v>696</v>
          </cell>
          <cell r="IK28">
            <v>744</v>
          </cell>
          <cell r="IL28">
            <v>720</v>
          </cell>
          <cell r="IM28">
            <v>744</v>
          </cell>
          <cell r="IN28">
            <v>720</v>
          </cell>
          <cell r="IO28">
            <v>744</v>
          </cell>
          <cell r="IP28">
            <v>744</v>
          </cell>
          <cell r="IQ28">
            <v>720</v>
          </cell>
          <cell r="IR28">
            <v>744</v>
          </cell>
          <cell r="IS28">
            <v>720</v>
          </cell>
          <cell r="IT28">
            <v>744</v>
          </cell>
        </row>
        <row r="29">
          <cell r="C29">
            <v>392</v>
          </cell>
          <cell r="D29">
            <v>360</v>
          </cell>
          <cell r="E29">
            <v>408</v>
          </cell>
          <cell r="F29">
            <v>367</v>
          </cell>
          <cell r="G29">
            <v>408</v>
          </cell>
          <cell r="H29">
            <v>384</v>
          </cell>
          <cell r="I29">
            <v>392</v>
          </cell>
          <cell r="J29">
            <v>408</v>
          </cell>
          <cell r="K29">
            <v>384</v>
          </cell>
          <cell r="L29">
            <v>377</v>
          </cell>
          <cell r="M29">
            <v>416</v>
          </cell>
          <cell r="N29">
            <v>392</v>
          </cell>
          <cell r="O29">
            <v>408</v>
          </cell>
          <cell r="P29">
            <v>352</v>
          </cell>
          <cell r="Q29">
            <v>392</v>
          </cell>
          <cell r="R29">
            <v>367</v>
          </cell>
          <cell r="S29">
            <v>424</v>
          </cell>
          <cell r="T29">
            <v>368</v>
          </cell>
          <cell r="U29">
            <v>392</v>
          </cell>
          <cell r="V29">
            <v>408</v>
          </cell>
          <cell r="W29">
            <v>384</v>
          </cell>
          <cell r="X29">
            <v>393</v>
          </cell>
          <cell r="Y29">
            <v>400</v>
          </cell>
          <cell r="Z29">
            <v>392</v>
          </cell>
          <cell r="AA29">
            <v>424</v>
          </cell>
          <cell r="AB29">
            <v>352</v>
          </cell>
          <cell r="AC29">
            <v>376</v>
          </cell>
          <cell r="AD29">
            <v>367</v>
          </cell>
          <cell r="AE29">
            <v>424</v>
          </cell>
          <cell r="AF29">
            <v>368</v>
          </cell>
          <cell r="AG29">
            <v>408</v>
          </cell>
          <cell r="AH29">
            <v>392</v>
          </cell>
          <cell r="AI29">
            <v>384</v>
          </cell>
          <cell r="AJ29">
            <v>409</v>
          </cell>
          <cell r="AK29">
            <v>384</v>
          </cell>
          <cell r="AL29">
            <v>392</v>
          </cell>
          <cell r="AM29">
            <v>424</v>
          </cell>
          <cell r="AN29">
            <v>352</v>
          </cell>
          <cell r="AO29">
            <v>376</v>
          </cell>
          <cell r="AP29">
            <v>383</v>
          </cell>
          <cell r="AQ29">
            <v>408</v>
          </cell>
          <cell r="AR29">
            <v>368</v>
          </cell>
          <cell r="AS29">
            <v>424</v>
          </cell>
          <cell r="AT29">
            <v>376</v>
          </cell>
          <cell r="AU29">
            <v>384</v>
          </cell>
          <cell r="AV29">
            <v>409</v>
          </cell>
          <cell r="AW29">
            <v>384</v>
          </cell>
          <cell r="AX29">
            <v>408</v>
          </cell>
          <cell r="AY29">
            <v>408</v>
          </cell>
          <cell r="AZ29">
            <v>360</v>
          </cell>
          <cell r="BA29">
            <v>392</v>
          </cell>
          <cell r="BB29">
            <v>383</v>
          </cell>
          <cell r="BC29">
            <v>392</v>
          </cell>
          <cell r="BD29">
            <v>384</v>
          </cell>
          <cell r="BE29">
            <v>408</v>
          </cell>
          <cell r="BF29">
            <v>376</v>
          </cell>
          <cell r="BG29">
            <v>416</v>
          </cell>
          <cell r="BH29">
            <v>377</v>
          </cell>
          <cell r="BI29">
            <v>384</v>
          </cell>
          <cell r="BJ29">
            <v>424</v>
          </cell>
          <cell r="BK29">
            <v>392</v>
          </cell>
          <cell r="BL29">
            <v>352</v>
          </cell>
          <cell r="BM29">
            <v>408</v>
          </cell>
          <cell r="BN29">
            <v>367</v>
          </cell>
          <cell r="BO29">
            <v>392</v>
          </cell>
          <cell r="BP29">
            <v>400</v>
          </cell>
          <cell r="BQ29">
            <v>392</v>
          </cell>
          <cell r="BR29">
            <v>392</v>
          </cell>
          <cell r="BS29">
            <v>400</v>
          </cell>
          <cell r="BT29">
            <v>377</v>
          </cell>
          <cell r="BU29">
            <v>400</v>
          </cell>
          <cell r="BV29">
            <v>408</v>
          </cell>
          <cell r="BW29">
            <v>392</v>
          </cell>
          <cell r="BX29">
            <v>352</v>
          </cell>
          <cell r="BY29">
            <v>408</v>
          </cell>
          <cell r="BZ29">
            <v>367</v>
          </cell>
          <cell r="CA29">
            <v>408</v>
          </cell>
          <cell r="CB29">
            <v>384</v>
          </cell>
          <cell r="CC29">
            <v>392</v>
          </cell>
          <cell r="CD29">
            <v>408</v>
          </cell>
          <cell r="CE29">
            <v>384</v>
          </cell>
          <cell r="CF29">
            <v>377</v>
          </cell>
          <cell r="CG29">
            <v>416</v>
          </cell>
          <cell r="CH29">
            <v>392</v>
          </cell>
          <cell r="CI29">
            <v>408</v>
          </cell>
          <cell r="CJ29">
            <v>352</v>
          </cell>
          <cell r="CK29">
            <v>392</v>
          </cell>
          <cell r="CL29">
            <v>367</v>
          </cell>
          <cell r="CM29">
            <v>424</v>
          </cell>
          <cell r="CN29">
            <v>368</v>
          </cell>
          <cell r="CO29">
            <v>392</v>
          </cell>
          <cell r="CP29">
            <v>408</v>
          </cell>
          <cell r="CQ29">
            <v>384</v>
          </cell>
          <cell r="CR29">
            <v>393</v>
          </cell>
          <cell r="CS29">
            <v>400</v>
          </cell>
          <cell r="CT29">
            <v>392</v>
          </cell>
          <cell r="CU29">
            <v>424</v>
          </cell>
          <cell r="CV29">
            <v>360</v>
          </cell>
          <cell r="CW29">
            <v>376</v>
          </cell>
          <cell r="CX29">
            <v>383</v>
          </cell>
          <cell r="CY29">
            <v>408</v>
          </cell>
          <cell r="CZ29">
            <v>368</v>
          </cell>
          <cell r="DA29">
            <v>424</v>
          </cell>
          <cell r="DB29">
            <v>376</v>
          </cell>
          <cell r="DC29">
            <v>384</v>
          </cell>
          <cell r="DD29">
            <v>409</v>
          </cell>
          <cell r="DE29">
            <v>384</v>
          </cell>
          <cell r="DF29">
            <v>408</v>
          </cell>
          <cell r="DG29">
            <v>408</v>
          </cell>
          <cell r="DH29">
            <v>352</v>
          </cell>
          <cell r="DI29">
            <v>376</v>
          </cell>
          <cell r="DJ29">
            <v>399</v>
          </cell>
          <cell r="DK29">
            <v>392</v>
          </cell>
          <cell r="DL29">
            <v>368</v>
          </cell>
          <cell r="DM29">
            <v>424</v>
          </cell>
          <cell r="DN29">
            <v>376</v>
          </cell>
          <cell r="DO29">
            <v>400</v>
          </cell>
          <cell r="DP29">
            <v>393</v>
          </cell>
          <cell r="DQ29">
            <v>384</v>
          </cell>
          <cell r="DR29">
            <v>424</v>
          </cell>
          <cell r="DS29">
            <v>392</v>
          </cell>
          <cell r="DT29">
            <v>352</v>
          </cell>
          <cell r="DU29">
            <v>392</v>
          </cell>
          <cell r="DV29">
            <v>383</v>
          </cell>
          <cell r="DW29">
            <v>392</v>
          </cell>
          <cell r="DX29">
            <v>384</v>
          </cell>
          <cell r="DY29">
            <v>408</v>
          </cell>
          <cell r="DZ29">
            <v>376</v>
          </cell>
          <cell r="EA29">
            <v>416</v>
          </cell>
          <cell r="EB29">
            <v>377</v>
          </cell>
          <cell r="EC29">
            <v>384</v>
          </cell>
          <cell r="ED29">
            <v>424</v>
          </cell>
          <cell r="EE29">
            <v>392</v>
          </cell>
          <cell r="EF29">
            <v>352</v>
          </cell>
          <cell r="EG29">
            <v>408</v>
          </cell>
          <cell r="EH29">
            <v>367</v>
          </cell>
          <cell r="EI29">
            <v>392</v>
          </cell>
          <cell r="EJ29">
            <v>400</v>
          </cell>
          <cell r="EK29">
            <v>392</v>
          </cell>
          <cell r="EL29">
            <v>392</v>
          </cell>
          <cell r="EM29">
            <v>400</v>
          </cell>
          <cell r="EN29">
            <v>377</v>
          </cell>
          <cell r="EO29">
            <v>400</v>
          </cell>
          <cell r="EP29">
            <v>408</v>
          </cell>
          <cell r="EQ29">
            <v>392</v>
          </cell>
          <cell r="ER29">
            <v>376</v>
          </cell>
          <cell r="ES29">
            <v>392</v>
          </cell>
          <cell r="ET29">
            <v>367</v>
          </cell>
          <cell r="EU29">
            <v>424</v>
          </cell>
          <cell r="EV29">
            <v>368</v>
          </cell>
          <cell r="EW29">
            <v>392</v>
          </cell>
          <cell r="EX29">
            <v>408</v>
          </cell>
          <cell r="EY29">
            <v>384</v>
          </cell>
          <cell r="EZ29">
            <v>393</v>
          </cell>
          <cell r="FA29">
            <v>400</v>
          </cell>
          <cell r="FB29">
            <v>392</v>
          </cell>
          <cell r="FC29">
            <v>424</v>
          </cell>
          <cell r="FD29">
            <v>352</v>
          </cell>
          <cell r="FE29">
            <v>376</v>
          </cell>
          <cell r="FF29">
            <v>367</v>
          </cell>
          <cell r="FG29">
            <v>424</v>
          </cell>
          <cell r="FH29">
            <v>368</v>
          </cell>
          <cell r="FI29">
            <v>408</v>
          </cell>
          <cell r="FJ29">
            <v>392</v>
          </cell>
          <cell r="FK29">
            <v>384</v>
          </cell>
          <cell r="FL29">
            <v>409</v>
          </cell>
          <cell r="FM29">
            <v>384</v>
          </cell>
          <cell r="FN29">
            <v>392</v>
          </cell>
          <cell r="FO29">
            <v>424</v>
          </cell>
          <cell r="FP29">
            <v>352</v>
          </cell>
          <cell r="FQ29">
            <v>376</v>
          </cell>
          <cell r="FR29">
            <v>383</v>
          </cell>
          <cell r="FS29">
            <v>408</v>
          </cell>
          <cell r="FT29">
            <v>368</v>
          </cell>
          <cell r="FU29">
            <v>424</v>
          </cell>
          <cell r="FV29">
            <v>376</v>
          </cell>
          <cell r="FW29">
            <v>384</v>
          </cell>
          <cell r="FX29">
            <v>409</v>
          </cell>
          <cell r="FY29">
            <v>384</v>
          </cell>
          <cell r="FZ29">
            <v>408</v>
          </cell>
          <cell r="GA29">
            <v>408</v>
          </cell>
          <cell r="GB29">
            <v>352</v>
          </cell>
          <cell r="GC29">
            <v>376</v>
          </cell>
          <cell r="GD29">
            <v>399</v>
          </cell>
          <cell r="GE29">
            <v>392</v>
          </cell>
          <cell r="GF29">
            <v>368</v>
          </cell>
          <cell r="GG29">
            <v>424</v>
          </cell>
          <cell r="GH29">
            <v>376</v>
          </cell>
          <cell r="GI29">
            <v>400</v>
          </cell>
          <cell r="GJ29">
            <v>393</v>
          </cell>
          <cell r="GK29">
            <v>384</v>
          </cell>
          <cell r="GL29">
            <v>424</v>
          </cell>
          <cell r="GM29">
            <v>392</v>
          </cell>
          <cell r="GN29">
            <v>360</v>
          </cell>
          <cell r="GO29">
            <v>408</v>
          </cell>
          <cell r="GP29">
            <v>367</v>
          </cell>
          <cell r="GQ29">
            <v>392</v>
          </cell>
          <cell r="GR29">
            <v>400</v>
          </cell>
          <cell r="GS29">
            <v>392</v>
          </cell>
          <cell r="GT29">
            <v>392</v>
          </cell>
          <cell r="GU29">
            <v>400</v>
          </cell>
          <cell r="GV29">
            <v>377</v>
          </cell>
          <cell r="GW29">
            <v>400</v>
          </cell>
          <cell r="GX29">
            <v>408</v>
          </cell>
          <cell r="GY29">
            <v>392</v>
          </cell>
          <cell r="GZ29">
            <v>352</v>
          </cell>
          <cell r="HA29">
            <v>408</v>
          </cell>
          <cell r="HB29">
            <v>367</v>
          </cell>
          <cell r="HC29">
            <v>408</v>
          </cell>
          <cell r="HD29">
            <v>384</v>
          </cell>
          <cell r="HE29">
            <v>392</v>
          </cell>
          <cell r="HF29">
            <v>408</v>
          </cell>
          <cell r="HG29">
            <v>384</v>
          </cell>
          <cell r="HH29">
            <v>377</v>
          </cell>
          <cell r="HI29">
            <v>416</v>
          </cell>
          <cell r="HJ29">
            <v>392</v>
          </cell>
          <cell r="HK29">
            <v>408</v>
          </cell>
          <cell r="HL29">
            <v>352</v>
          </cell>
          <cell r="HM29">
            <v>392</v>
          </cell>
          <cell r="HN29">
            <v>367</v>
          </cell>
          <cell r="HO29">
            <v>424</v>
          </cell>
          <cell r="HP29">
            <v>368</v>
          </cell>
          <cell r="HQ29">
            <v>392</v>
          </cell>
          <cell r="HR29">
            <v>408</v>
          </cell>
          <cell r="HS29">
            <v>384</v>
          </cell>
          <cell r="HT29">
            <v>393</v>
          </cell>
          <cell r="HU29">
            <v>400</v>
          </cell>
          <cell r="HV29">
            <v>392</v>
          </cell>
          <cell r="HW29">
            <v>424</v>
          </cell>
          <cell r="HX29">
            <v>352</v>
          </cell>
          <cell r="HY29">
            <v>376</v>
          </cell>
          <cell r="HZ29">
            <v>367</v>
          </cell>
          <cell r="IA29">
            <v>424</v>
          </cell>
          <cell r="IB29">
            <v>368</v>
          </cell>
          <cell r="IC29">
            <v>408</v>
          </cell>
          <cell r="ID29">
            <v>392</v>
          </cell>
          <cell r="IE29">
            <v>384</v>
          </cell>
          <cell r="IF29">
            <v>409</v>
          </cell>
          <cell r="IG29">
            <v>384</v>
          </cell>
          <cell r="IH29">
            <v>392</v>
          </cell>
          <cell r="II29">
            <v>424</v>
          </cell>
          <cell r="IJ29">
            <v>360</v>
          </cell>
          <cell r="IK29">
            <v>376</v>
          </cell>
          <cell r="IL29">
            <v>399</v>
          </cell>
          <cell r="IM29">
            <v>392</v>
          </cell>
          <cell r="IN29">
            <v>368</v>
          </cell>
          <cell r="IO29">
            <v>424</v>
          </cell>
          <cell r="IP29">
            <v>376</v>
          </cell>
          <cell r="IQ29">
            <v>400</v>
          </cell>
          <cell r="IR29">
            <v>393</v>
          </cell>
          <cell r="IS29">
            <v>384</v>
          </cell>
          <cell r="IT29">
            <v>424</v>
          </cell>
        </row>
      </sheetData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3">
          <cell r="AP33">
            <v>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IDAHO</v>
          </cell>
          <cell r="AL15">
            <v>7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550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4118</v>
          </cell>
        </row>
        <row r="257">
          <cell r="AK257">
            <v>4194</v>
          </cell>
        </row>
        <row r="258">
          <cell r="AK258">
            <v>4311</v>
          </cell>
        </row>
        <row r="259">
          <cell r="AK259">
            <v>18221</v>
          </cell>
        </row>
        <row r="260">
          <cell r="AK260">
            <v>18222</v>
          </cell>
        </row>
        <row r="261">
          <cell r="AK261">
            <v>22842</v>
          </cell>
        </row>
        <row r="262">
          <cell r="AK262">
            <v>25316</v>
          </cell>
        </row>
        <row r="263">
          <cell r="AK263">
            <v>25317</v>
          </cell>
        </row>
        <row r="264">
          <cell r="AK264">
            <v>25318</v>
          </cell>
        </row>
        <row r="265">
          <cell r="AK265">
            <v>25319</v>
          </cell>
        </row>
        <row r="266">
          <cell r="AK266">
            <v>25399</v>
          </cell>
        </row>
        <row r="267">
          <cell r="AK267">
            <v>40910</v>
          </cell>
        </row>
        <row r="268">
          <cell r="AK268">
            <v>40911</v>
          </cell>
        </row>
        <row r="269">
          <cell r="AK269">
            <v>41010</v>
          </cell>
        </row>
        <row r="270">
          <cell r="AK270">
            <v>41011</v>
          </cell>
        </row>
        <row r="271">
          <cell r="AK271">
            <v>41110</v>
          </cell>
        </row>
        <row r="272">
          <cell r="AK272">
            <v>41111</v>
          </cell>
        </row>
        <row r="273">
          <cell r="AK273">
            <v>41140</v>
          </cell>
        </row>
        <row r="274">
          <cell r="AK274">
            <v>41141</v>
          </cell>
        </row>
        <row r="275">
          <cell r="AK275">
            <v>41160</v>
          </cell>
        </row>
        <row r="276">
          <cell r="AK276">
            <v>41170</v>
          </cell>
        </row>
        <row r="277">
          <cell r="AK277">
            <v>41181</v>
          </cell>
        </row>
        <row r="278">
          <cell r="AK278">
            <v>108360</v>
          </cell>
        </row>
        <row r="279">
          <cell r="AK279">
            <v>108361</v>
          </cell>
        </row>
        <row r="280">
          <cell r="AK280">
            <v>108362</v>
          </cell>
        </row>
        <row r="281">
          <cell r="AK281">
            <v>108364</v>
          </cell>
        </row>
        <row r="282">
          <cell r="AK282">
            <v>108365</v>
          </cell>
        </row>
        <row r="283">
          <cell r="AK283">
            <v>108366</v>
          </cell>
        </row>
        <row r="284">
          <cell r="AK284">
            <v>108367</v>
          </cell>
        </row>
        <row r="285">
          <cell r="AK285">
            <v>108368</v>
          </cell>
        </row>
        <row r="286">
          <cell r="AK286">
            <v>108369</v>
          </cell>
        </row>
        <row r="287">
          <cell r="AK287">
            <v>108370</v>
          </cell>
        </row>
        <row r="288">
          <cell r="AK288">
            <v>108371</v>
          </cell>
        </row>
        <row r="289">
          <cell r="AK289">
            <v>108372</v>
          </cell>
        </row>
        <row r="290">
          <cell r="AK290">
            <v>108373</v>
          </cell>
        </row>
        <row r="291">
          <cell r="AK291">
            <v>111399</v>
          </cell>
        </row>
        <row r="292">
          <cell r="AK292">
            <v>403360</v>
          </cell>
        </row>
        <row r="293">
          <cell r="AK293">
            <v>403361</v>
          </cell>
        </row>
        <row r="294">
          <cell r="AK294">
            <v>403362</v>
          </cell>
        </row>
        <row r="295">
          <cell r="AK295">
            <v>403364</v>
          </cell>
        </row>
        <row r="296">
          <cell r="AK296">
            <v>403365</v>
          </cell>
        </row>
        <row r="297">
          <cell r="AK297">
            <v>403366</v>
          </cell>
        </row>
        <row r="298">
          <cell r="AK298">
            <v>403367</v>
          </cell>
        </row>
        <row r="299">
          <cell r="AK299">
            <v>403368</v>
          </cell>
        </row>
        <row r="300">
          <cell r="AK300">
            <v>403369</v>
          </cell>
        </row>
        <row r="301">
          <cell r="AK301">
            <v>403370</v>
          </cell>
        </row>
        <row r="302">
          <cell r="AK302">
            <v>403371</v>
          </cell>
        </row>
        <row r="303">
          <cell r="AK303">
            <v>403372</v>
          </cell>
        </row>
        <row r="304">
          <cell r="AK304">
            <v>403373</v>
          </cell>
        </row>
        <row r="305">
          <cell r="AK305">
            <v>404330</v>
          </cell>
        </row>
        <row r="306">
          <cell r="AK306">
            <v>1081390</v>
          </cell>
        </row>
        <row r="307">
          <cell r="AK307">
            <v>1081399</v>
          </cell>
        </row>
        <row r="308">
          <cell r="AK308" t="str">
            <v>108D</v>
          </cell>
        </row>
        <row r="309">
          <cell r="AK309" t="str">
            <v>108D00</v>
          </cell>
        </row>
        <row r="310">
          <cell r="AK310" t="str">
            <v>108DS</v>
          </cell>
        </row>
        <row r="311">
          <cell r="AK311" t="str">
            <v>108EP</v>
          </cell>
        </row>
        <row r="312">
          <cell r="AK312" t="str">
            <v>108GP</v>
          </cell>
        </row>
        <row r="313">
          <cell r="AK313" t="str">
            <v>108HP</v>
          </cell>
        </row>
        <row r="314">
          <cell r="AK314" t="str">
            <v>108MP</v>
          </cell>
        </row>
        <row r="315">
          <cell r="AK315" t="str">
            <v>108MP</v>
          </cell>
        </row>
        <row r="316">
          <cell r="AK316" t="str">
            <v>108NP</v>
          </cell>
        </row>
        <row r="317">
          <cell r="AK317" t="str">
            <v>108OP</v>
          </cell>
        </row>
        <row r="318">
          <cell r="AK318" t="str">
            <v>108SP</v>
          </cell>
        </row>
        <row r="319">
          <cell r="AK319" t="str">
            <v>108TP</v>
          </cell>
        </row>
        <row r="320">
          <cell r="AK320" t="str">
            <v>111CLG</v>
          </cell>
        </row>
        <row r="321">
          <cell r="AK321" t="str">
            <v>111CLH</v>
          </cell>
        </row>
        <row r="322">
          <cell r="AK322" t="str">
            <v>111CLS</v>
          </cell>
        </row>
        <row r="323">
          <cell r="AK323" t="str">
            <v>111IP</v>
          </cell>
        </row>
        <row r="324">
          <cell r="AK324" t="str">
            <v>111IP</v>
          </cell>
        </row>
        <row r="325">
          <cell r="AK325" t="str">
            <v>182M</v>
          </cell>
        </row>
        <row r="326">
          <cell r="AK326" t="str">
            <v>186M</v>
          </cell>
        </row>
        <row r="327">
          <cell r="AK327" t="str">
            <v>390L</v>
          </cell>
        </row>
        <row r="328">
          <cell r="AK328" t="str">
            <v>392L</v>
          </cell>
        </row>
        <row r="329">
          <cell r="AK329" t="str">
            <v>399G</v>
          </cell>
        </row>
        <row r="330">
          <cell r="AK330" t="str">
            <v>399L</v>
          </cell>
        </row>
        <row r="331">
          <cell r="AK331" t="str">
            <v>403EP</v>
          </cell>
        </row>
        <row r="332">
          <cell r="AK332" t="str">
            <v>403GP</v>
          </cell>
        </row>
        <row r="333">
          <cell r="AK333" t="str">
            <v>403GV0</v>
          </cell>
        </row>
        <row r="334">
          <cell r="AK334" t="str">
            <v>403HP</v>
          </cell>
        </row>
        <row r="335">
          <cell r="AK335" t="str">
            <v>403MP</v>
          </cell>
        </row>
        <row r="336">
          <cell r="AK336" t="str">
            <v>403NP</v>
          </cell>
        </row>
        <row r="337">
          <cell r="AK337" t="str">
            <v>403OP</v>
          </cell>
        </row>
        <row r="338">
          <cell r="AK338" t="str">
            <v>403SP</v>
          </cell>
        </row>
        <row r="339">
          <cell r="AK339" t="str">
            <v>403TP</v>
          </cell>
        </row>
        <row r="340">
          <cell r="AK340" t="str">
            <v>404CLG</v>
          </cell>
        </row>
        <row r="341">
          <cell r="AK341" t="str">
            <v>404CLS</v>
          </cell>
        </row>
        <row r="342">
          <cell r="AK342" t="str">
            <v>404IP</v>
          </cell>
        </row>
        <row r="343">
          <cell r="AK343" t="str">
            <v>404M</v>
          </cell>
        </row>
        <row r="344">
          <cell r="AK344" t="str">
            <v>CWC</v>
          </cell>
        </row>
        <row r="345">
          <cell r="AK345" t="str">
            <v>D00</v>
          </cell>
        </row>
        <row r="346">
          <cell r="AK346" t="str">
            <v>DS0</v>
          </cell>
        </row>
        <row r="347">
          <cell r="AK347" t="str">
            <v>FITOTH</v>
          </cell>
        </row>
        <row r="348">
          <cell r="AK348" t="str">
            <v>FITPMI</v>
          </cell>
        </row>
        <row r="349">
          <cell r="AK349" t="str">
            <v>G00</v>
          </cell>
        </row>
        <row r="350">
          <cell r="AK350" t="str">
            <v>H00</v>
          </cell>
        </row>
        <row r="351">
          <cell r="AK351" t="str">
            <v>I00</v>
          </cell>
        </row>
        <row r="352">
          <cell r="AK352" t="str">
            <v>N00</v>
          </cell>
        </row>
        <row r="353">
          <cell r="AK353" t="str">
            <v>O00</v>
          </cell>
        </row>
        <row r="354">
          <cell r="AK354" t="str">
            <v>OWC131</v>
          </cell>
        </row>
        <row r="355">
          <cell r="AK355" t="str">
            <v>OWC135</v>
          </cell>
        </row>
        <row r="356">
          <cell r="AK356" t="str">
            <v>OWC143</v>
          </cell>
        </row>
        <row r="357">
          <cell r="AK357" t="str">
            <v>OWC232</v>
          </cell>
        </row>
        <row r="358">
          <cell r="AK358" t="str">
            <v>OWC25330</v>
          </cell>
        </row>
        <row r="359">
          <cell r="AK359" t="str">
            <v>DFA</v>
          </cell>
        </row>
        <row r="360">
          <cell r="AK360" t="str">
            <v>S00</v>
          </cell>
        </row>
        <row r="361">
          <cell r="AK361" t="str">
            <v>SCHMAF</v>
          </cell>
        </row>
        <row r="362">
          <cell r="AK362" t="str">
            <v>SCHMAP</v>
          </cell>
        </row>
        <row r="363">
          <cell r="AK363" t="str">
            <v>SCHMAT</v>
          </cell>
        </row>
        <row r="364">
          <cell r="AK364" t="str">
            <v>SCHMDF</v>
          </cell>
        </row>
        <row r="365">
          <cell r="AK365" t="str">
            <v>SCHMDP</v>
          </cell>
        </row>
        <row r="366">
          <cell r="AK366" t="str">
            <v>SCHMDT</v>
          </cell>
        </row>
        <row r="367">
          <cell r="AK367" t="str">
            <v>T00</v>
          </cell>
        </row>
        <row r="368">
          <cell r="AK368" t="str">
            <v>TS0</v>
          </cell>
        </row>
        <row r="369">
          <cell r="AK369" t="str">
            <v>182W</v>
          </cell>
        </row>
        <row r="370">
          <cell r="AK370">
            <v>115</v>
          </cell>
        </row>
        <row r="371">
          <cell r="AK371">
            <v>2283</v>
          </cell>
        </row>
        <row r="372">
          <cell r="AK372">
            <v>230</v>
          </cell>
        </row>
        <row r="373">
          <cell r="AK373">
            <v>254</v>
          </cell>
        </row>
        <row r="374">
          <cell r="AK374">
            <v>2533</v>
          </cell>
        </row>
        <row r="375">
          <cell r="AK375">
            <v>254105</v>
          </cell>
        </row>
        <row r="376">
          <cell r="AK376">
            <v>22844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1.7764363382654205E-2</v>
          </cell>
          <cell r="G4">
            <v>0.2818622731899626</v>
          </cell>
          <cell r="H4">
            <v>8.647394521001163E-2</v>
          </cell>
          <cell r="I4">
            <v>0</v>
          </cell>
          <cell r="J4">
            <v>0.10673227778788404</v>
          </cell>
          <cell r="K4">
            <v>0.42451456866669429</v>
          </cell>
          <cell r="L4">
            <v>6.1113713937219954E-2</v>
          </cell>
          <cell r="M4">
            <v>1.7530709472366922E-2</v>
          </cell>
          <cell r="N4">
            <v>4.0081483532063839E-3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1.7764363382654205E-2</v>
          </cell>
          <cell r="X4">
            <v>0.2818622731899626</v>
          </cell>
          <cell r="Y4">
            <v>8.647394521001163E-2</v>
          </cell>
          <cell r="Z4">
            <v>0.12426298726025095</v>
          </cell>
          <cell r="AA4">
            <v>0.10673227778788404</v>
          </cell>
          <cell r="AB4">
            <v>0.42451456866669429</v>
          </cell>
          <cell r="AC4">
            <v>6.1113713937219954E-2</v>
          </cell>
          <cell r="AD4">
            <v>1.7530709472366922E-2</v>
          </cell>
          <cell r="AE4">
            <v>4.0081483532063839E-3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1.7764363382654205E-2</v>
          </cell>
          <cell r="G5">
            <v>0.2818622731899626</v>
          </cell>
          <cell r="H5">
            <v>8.647394521001163E-2</v>
          </cell>
          <cell r="I5">
            <v>0</v>
          </cell>
          <cell r="J5">
            <v>0.10673227778788404</v>
          </cell>
          <cell r="K5">
            <v>0.42451456866669429</v>
          </cell>
          <cell r="L5">
            <v>6.1113713937219954E-2</v>
          </cell>
          <cell r="M5">
            <v>1.7530709472366922E-2</v>
          </cell>
          <cell r="N5">
            <v>4.0081483532063839E-3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1.7764363382654205E-2</v>
          </cell>
          <cell r="X5">
            <v>0.2818622731899626</v>
          </cell>
          <cell r="Y5">
            <v>8.647394521001163E-2</v>
          </cell>
          <cell r="Z5">
            <v>0.12426298726025095</v>
          </cell>
          <cell r="AA5">
            <v>0.10673227778788404</v>
          </cell>
          <cell r="AB5">
            <v>0.42451456866669429</v>
          </cell>
          <cell r="AC5">
            <v>6.1113713937219954E-2</v>
          </cell>
          <cell r="AD5">
            <v>1.7530709472366922E-2</v>
          </cell>
          <cell r="AE5">
            <v>4.0081483532063839E-3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1.7764363382654205E-2</v>
          </cell>
          <cell r="G6">
            <v>0.2818622731899626</v>
          </cell>
          <cell r="H6">
            <v>8.647394521001163E-2</v>
          </cell>
          <cell r="I6">
            <v>0</v>
          </cell>
          <cell r="J6">
            <v>0.10673227778788404</v>
          </cell>
          <cell r="K6">
            <v>0.42451456866669429</v>
          </cell>
          <cell r="L6">
            <v>6.1113713937219954E-2</v>
          </cell>
          <cell r="M6">
            <v>1.7530709472366922E-2</v>
          </cell>
          <cell r="N6">
            <v>4.0081483532063839E-3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1.7764363382654205E-2</v>
          </cell>
          <cell r="X6">
            <v>0.2818622731899626</v>
          </cell>
          <cell r="Y6">
            <v>8.647394521001163E-2</v>
          </cell>
          <cell r="Z6">
            <v>0.12426298726025095</v>
          </cell>
          <cell r="AA6">
            <v>0.10673227778788404</v>
          </cell>
          <cell r="AB6">
            <v>0.42451456866669429</v>
          </cell>
          <cell r="AC6">
            <v>6.1113713937219954E-2</v>
          </cell>
          <cell r="AD6">
            <v>1.7530709472366922E-2</v>
          </cell>
          <cell r="AE6">
            <v>4.0081483532063839E-3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1.0000000000000002</v>
          </cell>
          <cell r="F7">
            <v>3.6045411822042996E-2</v>
          </cell>
          <cell r="G7">
            <v>0.57192264622045752</v>
          </cell>
          <cell r="H7">
            <v>0.17546302672547204</v>
          </cell>
          <cell r="I7">
            <v>0</v>
          </cell>
          <cell r="J7">
            <v>0.21656891523202754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1.0000000000000002</v>
          </cell>
          <cell r="W7">
            <v>3.6045411822042996E-2</v>
          </cell>
          <cell r="X7">
            <v>0.57192264622045752</v>
          </cell>
          <cell r="Y7">
            <v>0.17546302672547204</v>
          </cell>
          <cell r="Z7">
            <v>0.21656891523202754</v>
          </cell>
          <cell r="AA7">
            <v>0.21656891523202754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0.83703090130642133</v>
          </cell>
          <cell r="L8">
            <v>0.12050014495313448</v>
          </cell>
          <cell r="M8">
            <v>3.4565941037744047E-2</v>
          </cell>
          <cell r="N8">
            <v>7.9030127027002149E-3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3.4565941037744047E-2</v>
          </cell>
          <cell r="AA8">
            <v>0</v>
          </cell>
          <cell r="AB8">
            <v>0.83703090130642133</v>
          </cell>
          <cell r="AC8">
            <v>0.12050014495313448</v>
          </cell>
          <cell r="AD8">
            <v>3.4565941037744047E-2</v>
          </cell>
          <cell r="AE8">
            <v>7.9030127027002149E-3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</v>
          </cell>
          <cell r="F9">
            <v>1.8015310151040433E-2</v>
          </cell>
          <cell r="G9">
            <v>0.28398526526053858</v>
          </cell>
          <cell r="H9">
            <v>8.7416869264590566E-2</v>
          </cell>
          <cell r="I9">
            <v>0</v>
          </cell>
          <cell r="J9">
            <v>0.10314154848549544</v>
          </cell>
          <cell r="K9">
            <v>0.42691876642035897</v>
          </cell>
          <cell r="L9">
            <v>5.950140153200098E-2</v>
          </cell>
          <cell r="M9">
            <v>1.6946217634598078E-2</v>
          </cell>
          <cell r="N9">
            <v>4.0746212513768946E-3</v>
          </cell>
          <cell r="O9">
            <v>0</v>
          </cell>
          <cell r="P9">
            <v>0</v>
          </cell>
          <cell r="S9" t="str">
            <v>SC</v>
          </cell>
          <cell r="V9">
            <v>0.99999999999999989</v>
          </cell>
          <cell r="W9">
            <v>1.8015310151040433E-2</v>
          </cell>
          <cell r="X9">
            <v>0.28398526526053858</v>
          </cell>
          <cell r="Y9">
            <v>8.7416869264590566E-2</v>
          </cell>
          <cell r="Z9">
            <v>0.12008776612009352</v>
          </cell>
          <cell r="AA9">
            <v>0.10314154848549544</v>
          </cell>
          <cell r="AB9">
            <v>0.42691876642035897</v>
          </cell>
          <cell r="AC9">
            <v>5.950140153200098E-2</v>
          </cell>
          <cell r="AD9">
            <v>1.6946217634598078E-2</v>
          </cell>
          <cell r="AE9">
            <v>4.0746212513768946E-3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1.7011523077495531E-2</v>
          </cell>
          <cell r="G10">
            <v>0.27549329697823455</v>
          </cell>
          <cell r="H10">
            <v>8.3645173046274848E-2</v>
          </cell>
          <cell r="I10">
            <v>0</v>
          </cell>
          <cell r="J10">
            <v>0.11750446569504985</v>
          </cell>
          <cell r="K10">
            <v>0.41730197540570008</v>
          </cell>
          <cell r="L10">
            <v>6.5950651152876877E-2</v>
          </cell>
          <cell r="M10">
            <v>1.9284184985673455E-2</v>
          </cell>
          <cell r="N10">
            <v>3.8087296586948528E-3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1.7011523077495531E-2</v>
          </cell>
          <cell r="X10">
            <v>0.27549329697823455</v>
          </cell>
          <cell r="Y10">
            <v>8.3645173046274848E-2</v>
          </cell>
          <cell r="Z10">
            <v>0.13678865068072332</v>
          </cell>
          <cell r="AA10">
            <v>0.11750446569504985</v>
          </cell>
          <cell r="AB10">
            <v>0.41730197540570008</v>
          </cell>
          <cell r="AC10">
            <v>6.5950651152876877E-2</v>
          </cell>
          <cell r="AD10">
            <v>1.9284184985673455E-2</v>
          </cell>
          <cell r="AE10">
            <v>3.8087296586948528E-3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1.7011523077495531E-2</v>
          </cell>
          <cell r="G11">
            <v>0.27549329697823455</v>
          </cell>
          <cell r="H11">
            <v>8.3645173046274848E-2</v>
          </cell>
          <cell r="I11">
            <v>0</v>
          </cell>
          <cell r="J11">
            <v>0.11750446569504985</v>
          </cell>
          <cell r="K11">
            <v>0.41730197540570008</v>
          </cell>
          <cell r="L11">
            <v>6.5950651152876877E-2</v>
          </cell>
          <cell r="M11">
            <v>1.9284184985673455E-2</v>
          </cell>
          <cell r="N11">
            <v>3.8087296586948528E-3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1.7011523077495531E-2</v>
          </cell>
          <cell r="X11">
            <v>0.27549329697823455</v>
          </cell>
          <cell r="Y11">
            <v>8.3645173046274848E-2</v>
          </cell>
          <cell r="Z11">
            <v>0.13678865068072332</v>
          </cell>
          <cell r="AA11">
            <v>0.11750446569504985</v>
          </cell>
          <cell r="AB11">
            <v>0.41730197540570008</v>
          </cell>
          <cell r="AC11">
            <v>6.5950651152876877E-2</v>
          </cell>
          <cell r="AD11">
            <v>1.9284184985673455E-2</v>
          </cell>
          <cell r="AE11">
            <v>3.8087296586948528E-3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1.7011523077495531E-2</v>
          </cell>
          <cell r="G12">
            <v>0.27549329697823455</v>
          </cell>
          <cell r="H12">
            <v>8.3645173046274848E-2</v>
          </cell>
          <cell r="I12">
            <v>0</v>
          </cell>
          <cell r="J12">
            <v>0.11750446569504985</v>
          </cell>
          <cell r="K12">
            <v>0.41730197540570008</v>
          </cell>
          <cell r="L12">
            <v>6.5950651152876877E-2</v>
          </cell>
          <cell r="M12">
            <v>1.9284184985673455E-2</v>
          </cell>
          <cell r="N12">
            <v>3.8087296586948528E-3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1.7011523077495531E-2</v>
          </cell>
          <cell r="X12">
            <v>0.27549329697823455</v>
          </cell>
          <cell r="Y12">
            <v>8.3645173046274848E-2</v>
          </cell>
          <cell r="Z12">
            <v>0.13678865068072332</v>
          </cell>
          <cell r="AA12">
            <v>0.11750446569504985</v>
          </cell>
          <cell r="AB12">
            <v>0.41730197540570008</v>
          </cell>
          <cell r="AC12">
            <v>6.5950651152876877E-2</v>
          </cell>
          <cell r="AD12">
            <v>1.9284184985673455E-2</v>
          </cell>
          <cell r="AE12">
            <v>3.8087296586948528E-3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3.4460385750286725E-2</v>
          </cell>
          <cell r="G13">
            <v>0.55806909482710054</v>
          </cell>
          <cell r="H13">
            <v>0.16944073239022853</v>
          </cell>
          <cell r="I13">
            <v>0</v>
          </cell>
          <cell r="J13">
            <v>0.23802978703238425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3.4460385750286725E-2</v>
          </cell>
          <cell r="X13">
            <v>0.55806909482710054</v>
          </cell>
          <cell r="Y13">
            <v>0.16944073239022853</v>
          </cell>
          <cell r="Z13">
            <v>0.23802978703238425</v>
          </cell>
          <cell r="AA13">
            <v>0.23802978703238425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0.82414466297915689</v>
          </cell>
          <cell r="L14">
            <v>0.13024831026692821</v>
          </cell>
          <cell r="M14">
            <v>3.8085029720730336E-2</v>
          </cell>
          <cell r="N14">
            <v>7.5219970331846962E-3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3.8085029720730336E-2</v>
          </cell>
          <cell r="AA14">
            <v>0</v>
          </cell>
          <cell r="AB14">
            <v>0.82414466297915689</v>
          </cell>
          <cell r="AC14">
            <v>0.13024831026692821</v>
          </cell>
          <cell r="AD14">
            <v>3.8085029720730336E-2</v>
          </cell>
          <cell r="AE14">
            <v>7.5219970331846962E-3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0.99999999999999989</v>
          </cell>
          <cell r="F15">
            <v>2.6030247081670604E-2</v>
          </cell>
          <cell r="G15">
            <v>0.29590108258057185</v>
          </cell>
          <cell r="H15">
            <v>8.2863304391117457E-2</v>
          </cell>
          <cell r="I15">
            <v>0</v>
          </cell>
          <cell r="J15">
            <v>9.8758653750368658E-2</v>
          </cell>
          <cell r="K15">
            <v>0.41966588325401816</v>
          </cell>
          <cell r="L15">
            <v>5.7282688585859887E-2</v>
          </cell>
          <cell r="M15">
            <v>1.6980900545184287E-2</v>
          </cell>
          <cell r="N15">
            <v>2.517239811208963E-3</v>
          </cell>
          <cell r="O15">
            <v>0</v>
          </cell>
          <cell r="P15">
            <v>0</v>
          </cell>
          <cell r="S15" t="str">
            <v>SO</v>
          </cell>
          <cell r="V15">
            <v>1</v>
          </cell>
          <cell r="W15">
            <v>2.6014931404649652E-2</v>
          </cell>
          <cell r="X15">
            <v>0.29509426812513229</v>
          </cell>
          <cell r="Y15">
            <v>8.300261255203277E-2</v>
          </cell>
          <cell r="Z15">
            <v>0.1158275235210954</v>
          </cell>
          <cell r="AA15">
            <v>9.8856526564804259E-2</v>
          </cell>
          <cell r="AB15">
            <v>0.41996472908055099</v>
          </cell>
          <cell r="AC15">
            <v>5.7555174583311927E-2</v>
          </cell>
          <cell r="AD15">
            <v>1.6970996956291149E-2</v>
          </cell>
          <cell r="AE15">
            <v>2.5407607332270715E-3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0.99999999999999989</v>
          </cell>
          <cell r="F16">
            <v>2.6030247081670604E-2</v>
          </cell>
          <cell r="G16">
            <v>0.29590108258057185</v>
          </cell>
          <cell r="H16">
            <v>8.2863304391117457E-2</v>
          </cell>
          <cell r="I16">
            <v>0</v>
          </cell>
          <cell r="J16">
            <v>9.8758653750368658E-2</v>
          </cell>
          <cell r="K16">
            <v>0.41966588325401816</v>
          </cell>
          <cell r="L16">
            <v>5.7282688585859887E-2</v>
          </cell>
          <cell r="M16">
            <v>1.6980900545184287E-2</v>
          </cell>
          <cell r="N16">
            <v>2.517239811208963E-3</v>
          </cell>
          <cell r="O16">
            <v>0</v>
          </cell>
          <cell r="P16">
            <v>0</v>
          </cell>
          <cell r="S16" t="str">
            <v>SO-P</v>
          </cell>
          <cell r="V16">
            <v>1</v>
          </cell>
          <cell r="W16">
            <v>2.6014931404649652E-2</v>
          </cell>
          <cell r="X16">
            <v>0.29509426812513229</v>
          </cell>
          <cell r="Y16">
            <v>8.300261255203277E-2</v>
          </cell>
          <cell r="Z16">
            <v>0.1158275235210954</v>
          </cell>
          <cell r="AA16">
            <v>9.8856526564804259E-2</v>
          </cell>
          <cell r="AB16">
            <v>0.41996472908055099</v>
          </cell>
          <cell r="AC16">
            <v>5.7555174583311927E-2</v>
          </cell>
          <cell r="AD16">
            <v>1.6970996956291149E-2</v>
          </cell>
          <cell r="AE16">
            <v>2.5407607332270715E-3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0.99999999999999989</v>
          </cell>
          <cell r="F17">
            <v>2.6030247081670604E-2</v>
          </cell>
          <cell r="G17">
            <v>0.29590108258057185</v>
          </cell>
          <cell r="H17">
            <v>8.2863304391117457E-2</v>
          </cell>
          <cell r="I17">
            <v>0</v>
          </cell>
          <cell r="J17">
            <v>9.8758653750368658E-2</v>
          </cell>
          <cell r="K17">
            <v>0.41966588325401816</v>
          </cell>
          <cell r="L17">
            <v>5.7282688585859887E-2</v>
          </cell>
          <cell r="M17">
            <v>1.6980900545184287E-2</v>
          </cell>
          <cell r="N17">
            <v>2.517239811208963E-3</v>
          </cell>
          <cell r="O17">
            <v>0</v>
          </cell>
          <cell r="P17">
            <v>0</v>
          </cell>
          <cell r="S17" t="str">
            <v>SO-U</v>
          </cell>
          <cell r="V17">
            <v>1</v>
          </cell>
          <cell r="W17">
            <v>2.6014931404649652E-2</v>
          </cell>
          <cell r="X17">
            <v>0.29509426812513229</v>
          </cell>
          <cell r="Y17">
            <v>8.300261255203277E-2</v>
          </cell>
          <cell r="Z17">
            <v>0.1158275235210954</v>
          </cell>
          <cell r="AA17">
            <v>9.8856526564804259E-2</v>
          </cell>
          <cell r="AB17">
            <v>0.41996472908055099</v>
          </cell>
          <cell r="AC17">
            <v>5.7555174583311927E-2</v>
          </cell>
          <cell r="AD17">
            <v>1.6970996956291149E-2</v>
          </cell>
          <cell r="AE17">
            <v>2.5407607332270715E-3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1</v>
          </cell>
          <cell r="F20">
            <v>2.6030247081670604E-2</v>
          </cell>
          <cell r="G20">
            <v>0.29590108258057191</v>
          </cell>
          <cell r="H20">
            <v>8.2863304391117443E-2</v>
          </cell>
          <cell r="I20">
            <v>0</v>
          </cell>
          <cell r="J20">
            <v>9.8758653750368672E-2</v>
          </cell>
          <cell r="K20">
            <v>0.41966588325401821</v>
          </cell>
          <cell r="L20">
            <v>5.7282688585859907E-2</v>
          </cell>
          <cell r="M20">
            <v>1.6980900545184287E-2</v>
          </cell>
          <cell r="N20">
            <v>2.517239811208963E-3</v>
          </cell>
          <cell r="O20">
            <v>0</v>
          </cell>
          <cell r="P20">
            <v>0</v>
          </cell>
          <cell r="S20" t="str">
            <v>GPS</v>
          </cell>
          <cell r="V20">
            <v>1.0000000000000002</v>
          </cell>
          <cell r="W20">
            <v>2.6014931404649663E-2</v>
          </cell>
          <cell r="X20">
            <v>0.2950942681251324</v>
          </cell>
          <cell r="Y20">
            <v>8.3002612552032784E-2</v>
          </cell>
          <cell r="Z20">
            <v>0.11582752352109543</v>
          </cell>
          <cell r="AA20">
            <v>9.8856526564804273E-2</v>
          </cell>
          <cell r="AB20">
            <v>0.41996472908055105</v>
          </cell>
          <cell r="AC20">
            <v>5.7555174583311941E-2</v>
          </cell>
          <cell r="AD20">
            <v>1.6970996956291153E-2</v>
          </cell>
          <cell r="AE20">
            <v>2.5407607332270719E-3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2.590966740879791E-2</v>
          </cell>
          <cell r="G23">
            <v>0.29049951734187585</v>
          </cell>
          <cell r="H23">
            <v>8.1205217707742861E-2</v>
          </cell>
          <cell r="I23">
            <v>0</v>
          </cell>
          <cell r="J23">
            <v>9.5843740054362622E-2</v>
          </cell>
          <cell r="K23">
            <v>0.4319126440953624</v>
          </cell>
          <cell r="L23">
            <v>5.5536755237333951E-2</v>
          </cell>
          <cell r="M23">
            <v>1.6668980703132941E-2</v>
          </cell>
          <cell r="N23">
            <v>2.4234774513913946E-3</v>
          </cell>
          <cell r="O23">
            <v>0</v>
          </cell>
          <cell r="P23">
            <v>0</v>
          </cell>
          <cell r="S23" t="str">
            <v>SNP</v>
          </cell>
          <cell r="V23">
            <v>1.0000000000000007</v>
          </cell>
          <cell r="W23">
            <v>2.5884913724777477E-2</v>
          </cell>
          <cell r="X23">
            <v>0.28908905756795766</v>
          </cell>
          <cell r="Y23">
            <v>8.1433973688548919E-2</v>
          </cell>
          <cell r="Z23">
            <v>0.1128285842698474</v>
          </cell>
          <cell r="AA23">
            <v>9.6157748645381083E-2</v>
          </cell>
          <cell r="AB23">
            <v>0.43215789764824541</v>
          </cell>
          <cell r="AC23">
            <v>5.6138510867190017E-2</v>
          </cell>
          <cell r="AD23">
            <v>1.6670835624466328E-2</v>
          </cell>
          <cell r="AE23">
            <v>2.4670622334335788E-3</v>
          </cell>
          <cell r="AF23">
            <v>0</v>
          </cell>
          <cell r="AG23">
            <v>0</v>
          </cell>
        </row>
        <row r="24">
          <cell r="B24" t="str">
            <v>SSCCT</v>
          </cell>
          <cell r="E24">
            <v>1</v>
          </cell>
          <cell r="F24">
            <v>1.7739799435706312E-2</v>
          </cell>
          <cell r="G24">
            <v>0.27033274779820121</v>
          </cell>
          <cell r="H24">
            <v>8.7851044067061734E-2</v>
          </cell>
          <cell r="I24">
            <v>0</v>
          </cell>
          <cell r="J24">
            <v>0.10079603892153131</v>
          </cell>
          <cell r="K24">
            <v>0.43987497354267641</v>
          </cell>
          <cell r="L24">
            <v>6.2895330069514963E-2</v>
          </cell>
          <cell r="M24">
            <v>1.6299681753449556E-2</v>
          </cell>
          <cell r="N24">
            <v>4.2103844118585318E-3</v>
          </cell>
          <cell r="O24">
            <v>0</v>
          </cell>
          <cell r="P24">
            <v>0</v>
          </cell>
          <cell r="S24" t="str">
            <v>SSCCT</v>
          </cell>
          <cell r="V24">
            <v>1</v>
          </cell>
          <cell r="W24">
            <v>1.7739799435706312E-2</v>
          </cell>
          <cell r="X24">
            <v>0.27033274779820121</v>
          </cell>
          <cell r="Y24">
            <v>8.7851044067061734E-2</v>
          </cell>
          <cell r="Z24">
            <v>0.11709572067498086</v>
          </cell>
          <cell r="AA24">
            <v>0.10079603892153131</v>
          </cell>
          <cell r="AB24">
            <v>0.43987497354267641</v>
          </cell>
          <cell r="AC24">
            <v>6.2895330069514963E-2</v>
          </cell>
          <cell r="AD24">
            <v>1.6299681753449556E-2</v>
          </cell>
          <cell r="AE24">
            <v>4.2103844118585318E-3</v>
          </cell>
          <cell r="AF24">
            <v>0</v>
          </cell>
          <cell r="AG24">
            <v>0</v>
          </cell>
        </row>
        <row r="25">
          <cell r="B25" t="str">
            <v>SSECT</v>
          </cell>
          <cell r="E25">
            <v>0.99999999999999978</v>
          </cell>
          <cell r="F25">
            <v>1.7458064765397251E-2</v>
          </cell>
          <cell r="G25">
            <v>0.2671987673047444</v>
          </cell>
          <cell r="H25">
            <v>8.352228099480169E-2</v>
          </cell>
          <cell r="I25">
            <v>0</v>
          </cell>
          <cell r="J25">
            <v>0.11569454142111391</v>
          </cell>
          <cell r="K25">
            <v>0.42229975840880296</v>
          </cell>
          <cell r="L25">
            <v>7.1125082041280457E-2</v>
          </cell>
          <cell r="M25">
            <v>1.8770369088520641E-2</v>
          </cell>
          <cell r="N25">
            <v>3.9311359753385899E-3</v>
          </cell>
          <cell r="O25">
            <v>0</v>
          </cell>
          <cell r="P25">
            <v>0</v>
          </cell>
          <cell r="S25" t="str">
            <v>SSECT</v>
          </cell>
          <cell r="V25">
            <v>1</v>
          </cell>
          <cell r="W25">
            <v>1.7458064765397251E-2</v>
          </cell>
          <cell r="X25">
            <v>0.2671987673047444</v>
          </cell>
          <cell r="Y25">
            <v>8.352228099480169E-2</v>
          </cell>
          <cell r="Z25">
            <v>0.13446491050963455</v>
          </cell>
          <cell r="AA25">
            <v>0.11569454142111391</v>
          </cell>
          <cell r="AB25">
            <v>0.42229975840880296</v>
          </cell>
          <cell r="AC25">
            <v>7.1125082041280457E-2</v>
          </cell>
          <cell r="AD25">
            <v>1.8770369088520641E-2</v>
          </cell>
          <cell r="AE25">
            <v>3.9311359753385899E-3</v>
          </cell>
          <cell r="AF25">
            <v>0</v>
          </cell>
          <cell r="AG25">
            <v>0</v>
          </cell>
        </row>
        <row r="26">
          <cell r="B26" t="str">
            <v>SSCCH</v>
          </cell>
          <cell r="E26">
            <v>1</v>
          </cell>
          <cell r="F26">
            <v>1.8195807856117834E-2</v>
          </cell>
          <cell r="G26">
            <v>0.29697639584041147</v>
          </cell>
          <cell r="H26">
            <v>8.7797061117357675E-2</v>
          </cell>
          <cell r="I26">
            <v>0</v>
          </cell>
          <cell r="J26">
            <v>0.10436472713342967</v>
          </cell>
          <cell r="K26">
            <v>0.41543580175313644</v>
          </cell>
          <cell r="L26">
            <v>5.5945957811556361E-2</v>
          </cell>
          <cell r="M26">
            <v>1.7381326119986756E-2</v>
          </cell>
          <cell r="N26">
            <v>3.9029223680038102E-3</v>
          </cell>
          <cell r="O26">
            <v>0</v>
          </cell>
          <cell r="P26">
            <v>0</v>
          </cell>
          <cell r="S26" t="str">
            <v>SSCCH</v>
          </cell>
          <cell r="V26">
            <v>1</v>
          </cell>
          <cell r="W26">
            <v>1.8195807856117834E-2</v>
          </cell>
          <cell r="X26">
            <v>0.29697639584041147</v>
          </cell>
          <cell r="Y26">
            <v>8.7797061117357675E-2</v>
          </cell>
          <cell r="Z26">
            <v>0.12174605325341643</v>
          </cell>
          <cell r="AA26">
            <v>0.10436472713342967</v>
          </cell>
          <cell r="AB26">
            <v>0.41543580175313644</v>
          </cell>
          <cell r="AC26">
            <v>5.5945957811556361E-2</v>
          </cell>
          <cell r="AD26">
            <v>1.7381326119986756E-2</v>
          </cell>
          <cell r="AE26">
            <v>3.9029223680038102E-3</v>
          </cell>
          <cell r="AF26">
            <v>0</v>
          </cell>
          <cell r="AG26">
            <v>0</v>
          </cell>
        </row>
        <row r="27">
          <cell r="B27" t="str">
            <v>SSECH</v>
          </cell>
          <cell r="E27">
            <v>1</v>
          </cell>
          <cell r="F27">
            <v>1.6588572332955649E-2</v>
          </cell>
          <cell r="G27">
            <v>0.28267936499351232</v>
          </cell>
          <cell r="H27">
            <v>8.479490285371577E-2</v>
          </cell>
          <cell r="I27">
            <v>0</v>
          </cell>
          <cell r="J27">
            <v>0.11822268775203679</v>
          </cell>
          <cell r="K27">
            <v>0.4130699614772147</v>
          </cell>
          <cell r="L27">
            <v>6.1378252647501678E-2</v>
          </cell>
          <cell r="M27">
            <v>1.9600864188949869E-2</v>
          </cell>
          <cell r="N27">
            <v>3.665393754113404E-3</v>
          </cell>
          <cell r="O27">
            <v>0</v>
          </cell>
          <cell r="P27">
            <v>0</v>
          </cell>
          <cell r="S27" t="str">
            <v>SSECH</v>
          </cell>
          <cell r="V27">
            <v>1</v>
          </cell>
          <cell r="W27">
            <v>1.6588572332955649E-2</v>
          </cell>
          <cell r="X27">
            <v>0.28267936499351232</v>
          </cell>
          <cell r="Y27">
            <v>8.479490285371577E-2</v>
          </cell>
          <cell r="Z27">
            <v>0.13782355194098667</v>
          </cell>
          <cell r="AA27">
            <v>0.11822268775203679</v>
          </cell>
          <cell r="AB27">
            <v>0.4130699614772147</v>
          </cell>
          <cell r="AC27">
            <v>6.1378252647501678E-2</v>
          </cell>
          <cell r="AD27">
            <v>1.9600864188949869E-2</v>
          </cell>
          <cell r="AE27">
            <v>3.665393754113404E-3</v>
          </cell>
          <cell r="AF27">
            <v>0</v>
          </cell>
          <cell r="AG27">
            <v>0</v>
          </cell>
        </row>
        <row r="28">
          <cell r="B28" t="str">
            <v>SSGCH</v>
          </cell>
          <cell r="E28">
            <v>1</v>
          </cell>
          <cell r="F28">
            <v>1.7793998975327286E-2</v>
          </cell>
          <cell r="G28">
            <v>0.29340213812868665</v>
          </cell>
          <cell r="H28">
            <v>8.7046521551447195E-2</v>
          </cell>
          <cell r="I28">
            <v>0</v>
          </cell>
          <cell r="J28">
            <v>0.10782921728808145</v>
          </cell>
          <cell r="K28">
            <v>0.41484434168415601</v>
          </cell>
          <cell r="L28">
            <v>5.7304031520542691E-2</v>
          </cell>
          <cell r="M28">
            <v>1.7936210637227532E-2</v>
          </cell>
          <cell r="N28">
            <v>3.8435402145312082E-3</v>
          </cell>
          <cell r="O28">
            <v>0</v>
          </cell>
          <cell r="P28">
            <v>0</v>
          </cell>
          <cell r="S28" t="str">
            <v>SSGCH</v>
          </cell>
          <cell r="V28">
            <v>1</v>
          </cell>
          <cell r="W28">
            <v>1.7793998975327286E-2</v>
          </cell>
          <cell r="X28">
            <v>0.29340213812868665</v>
          </cell>
          <cell r="Y28">
            <v>8.7046521551447195E-2</v>
          </cell>
          <cell r="Z28">
            <v>0.12576542792530898</v>
          </cell>
          <cell r="AA28">
            <v>0.10782921728808145</v>
          </cell>
          <cell r="AB28">
            <v>0.41484434168415601</v>
          </cell>
          <cell r="AC28">
            <v>5.7304031520542691E-2</v>
          </cell>
          <cell r="AD28">
            <v>1.7936210637227532E-2</v>
          </cell>
          <cell r="AE28">
            <v>3.8435402145312082E-3</v>
          </cell>
          <cell r="AF28">
            <v>0</v>
          </cell>
          <cell r="AG28">
            <v>0</v>
          </cell>
        </row>
        <row r="29">
          <cell r="B29" t="str">
            <v>SSCP</v>
          </cell>
          <cell r="E29">
            <v>1</v>
          </cell>
          <cell r="F29">
            <v>1.7294640852859446E-2</v>
          </cell>
          <cell r="G29">
            <v>0.24626419173397909</v>
          </cell>
          <cell r="H29">
            <v>8.790431170083618E-2</v>
          </cell>
          <cell r="I29">
            <v>0</v>
          </cell>
          <cell r="J29">
            <v>9.7664013653594506E-2</v>
          </cell>
          <cell r="K29">
            <v>0.46152997352942021</v>
          </cell>
          <cell r="L29">
            <v>6.9536049397189506E-2</v>
          </cell>
          <cell r="M29">
            <v>1.5284087013214116E-2</v>
          </cell>
          <cell r="N29">
            <v>4.5227321189068572E-3</v>
          </cell>
          <cell r="O29">
            <v>0</v>
          </cell>
          <cell r="P29">
            <v>0</v>
          </cell>
          <cell r="S29" t="str">
            <v>SSCP</v>
          </cell>
          <cell r="V29">
            <v>0.99999999999999967</v>
          </cell>
          <cell r="W29">
            <v>1.7294640852859446E-2</v>
          </cell>
          <cell r="X29">
            <v>0.24626419173397909</v>
          </cell>
          <cell r="Y29">
            <v>8.790431170083618E-2</v>
          </cell>
          <cell r="Z29">
            <v>0.11294810066680862</v>
          </cell>
          <cell r="AA29">
            <v>9.7664013653594506E-2</v>
          </cell>
          <cell r="AB29">
            <v>0.46152997352942021</v>
          </cell>
          <cell r="AC29">
            <v>6.9536049397189506E-2</v>
          </cell>
          <cell r="AD29">
            <v>1.5284087013214116E-2</v>
          </cell>
          <cell r="AE29">
            <v>4.5227321189068572E-3</v>
          </cell>
          <cell r="AF29">
            <v>0</v>
          </cell>
          <cell r="AG29">
            <v>0</v>
          </cell>
        </row>
        <row r="30">
          <cell r="B30" t="str">
            <v>SSEP</v>
          </cell>
          <cell r="E30">
            <v>1</v>
          </cell>
          <cell r="F30">
            <v>1.8231659806199625E-2</v>
          </cell>
          <cell r="G30">
            <v>0.25439033754792312</v>
          </cell>
          <cell r="H30">
            <v>8.2789176505940171E-2</v>
          </cell>
          <cell r="I30">
            <v>0</v>
          </cell>
          <cell r="J30">
            <v>0.11345330435618178</v>
          </cell>
          <cell r="K30">
            <v>0.4291343738810065</v>
          </cell>
          <cell r="L30">
            <v>7.989280585334449E-2</v>
          </cell>
          <cell r="M30">
            <v>1.7936337290173205E-2</v>
          </cell>
          <cell r="N30">
            <v>4.1720047592311406E-3</v>
          </cell>
          <cell r="O30">
            <v>0</v>
          </cell>
          <cell r="P30">
            <v>0</v>
          </cell>
          <cell r="S30" t="str">
            <v>SSEP</v>
          </cell>
          <cell r="V30">
            <v>1.0000000000000002</v>
          </cell>
          <cell r="W30">
            <v>1.8231659806199625E-2</v>
          </cell>
          <cell r="X30">
            <v>0.25439033754792312</v>
          </cell>
          <cell r="Y30">
            <v>8.2789176505940171E-2</v>
          </cell>
          <cell r="Z30">
            <v>0.131389641646355</v>
          </cell>
          <cell r="AA30">
            <v>0.11345330435618178</v>
          </cell>
          <cell r="AB30">
            <v>0.4291343738810065</v>
          </cell>
          <cell r="AC30">
            <v>7.989280585334449E-2</v>
          </cell>
          <cell r="AD30">
            <v>1.7936337290173205E-2</v>
          </cell>
          <cell r="AE30">
            <v>4.1720047592311406E-3</v>
          </cell>
          <cell r="AF30">
            <v>0</v>
          </cell>
          <cell r="AG30">
            <v>0</v>
          </cell>
        </row>
        <row r="31">
          <cell r="B31" t="str">
            <v>SSGC</v>
          </cell>
          <cell r="E31">
            <v>1</v>
          </cell>
          <cell r="F31">
            <v>1.7528895591194492E-2</v>
          </cell>
          <cell r="G31">
            <v>0.24829572818746509</v>
          </cell>
          <cell r="H31">
            <v>8.662552790211217E-2</v>
          </cell>
          <cell r="I31">
            <v>0</v>
          </cell>
          <cell r="J31">
            <v>0.10161133632924133</v>
          </cell>
          <cell r="K31">
            <v>0.45343107361731677</v>
          </cell>
          <cell r="L31">
            <v>7.2125238511228262E-2</v>
          </cell>
          <cell r="M31">
            <v>1.5947149582453888E-2</v>
          </cell>
          <cell r="N31">
            <v>4.4350502789879277E-3</v>
          </cell>
          <cell r="O31">
            <v>0</v>
          </cell>
          <cell r="P31">
            <v>0</v>
          </cell>
          <cell r="S31" t="str">
            <v>SSGC</v>
          </cell>
          <cell r="V31">
            <v>1</v>
          </cell>
          <cell r="W31">
            <v>1.7528895591194492E-2</v>
          </cell>
          <cell r="X31">
            <v>0.24829572818746509</v>
          </cell>
          <cell r="Y31">
            <v>8.662552790211217E-2</v>
          </cell>
          <cell r="Z31">
            <v>0.11755848591169521</v>
          </cell>
          <cell r="AA31">
            <v>0.10161133632924133</v>
          </cell>
          <cell r="AB31">
            <v>0.45343107361731677</v>
          </cell>
          <cell r="AC31">
            <v>7.2125238511228262E-2</v>
          </cell>
          <cell r="AD31">
            <v>1.5947149582453888E-2</v>
          </cell>
          <cell r="AE31">
            <v>4.4350502789879277E-3</v>
          </cell>
          <cell r="AF31">
            <v>0</v>
          </cell>
          <cell r="AG31">
            <v>0</v>
          </cell>
        </row>
        <row r="32">
          <cell r="B32" t="str">
            <v>SSGCT</v>
          </cell>
          <cell r="E32">
            <v>1</v>
          </cell>
          <cell r="F32">
            <v>1.7669365768129046E-2</v>
          </cell>
          <cell r="G32">
            <v>0.26954925267483704</v>
          </cell>
          <cell r="H32">
            <v>8.6768853298996723E-2</v>
          </cell>
          <cell r="I32">
            <v>0</v>
          </cell>
          <cell r="J32">
            <v>0.10452066454642696</v>
          </cell>
          <cell r="K32">
            <v>0.43548116975920803</v>
          </cell>
          <cell r="L32">
            <v>6.495276806245634E-2</v>
          </cell>
          <cell r="M32">
            <v>1.6917353587217326E-2</v>
          </cell>
          <cell r="N32">
            <v>4.1405723027285466E-3</v>
          </cell>
          <cell r="O32">
            <v>0</v>
          </cell>
          <cell r="P32">
            <v>0</v>
          </cell>
          <cell r="S32" t="str">
            <v>SSGCT</v>
          </cell>
          <cell r="V32">
            <v>1.0000000000000002</v>
          </cell>
          <cell r="W32">
            <v>1.7669365768129046E-2</v>
          </cell>
          <cell r="X32">
            <v>0.26954925267483704</v>
          </cell>
          <cell r="Y32">
            <v>8.6768853298996723E-2</v>
          </cell>
          <cell r="Z32">
            <v>0.12143801813364428</v>
          </cell>
          <cell r="AA32">
            <v>0.10452066454642696</v>
          </cell>
          <cell r="AB32">
            <v>0.43548116975920803</v>
          </cell>
          <cell r="AC32">
            <v>6.495276806245634E-2</v>
          </cell>
          <cell r="AD32">
            <v>1.6917353587217326E-2</v>
          </cell>
          <cell r="AE32">
            <v>4.1405723027285466E-3</v>
          </cell>
          <cell r="AF32">
            <v>0</v>
          </cell>
          <cell r="AG32">
            <v>0</v>
          </cell>
        </row>
        <row r="33">
          <cell r="B33" t="str">
            <v>MC</v>
          </cell>
          <cell r="E33">
            <v>1</v>
          </cell>
          <cell r="F33">
            <v>5.41436784126814E-3</v>
          </cell>
          <cell r="G33">
            <v>0.68135600257923901</v>
          </cell>
          <cell r="H33">
            <v>0.12612034813938686</v>
          </cell>
          <cell r="I33">
            <v>0</v>
          </cell>
          <cell r="J33">
            <v>3.2530735835109556E-2</v>
          </cell>
          <cell r="K33">
            <v>0.12938701935038582</v>
          </cell>
          <cell r="L33">
            <v>1.8626737152046765E-2</v>
          </cell>
          <cell r="M33">
            <v>5.3431528930825336E-3</v>
          </cell>
          <cell r="N33">
            <v>1.2216362094812107E-3</v>
          </cell>
          <cell r="O33">
            <v>0</v>
          </cell>
          <cell r="P33">
            <v>0</v>
          </cell>
          <cell r="S33" t="str">
            <v>MC</v>
          </cell>
          <cell r="V33">
            <v>0.99999999999999989</v>
          </cell>
          <cell r="W33">
            <v>5.41436784126814E-3</v>
          </cell>
          <cell r="X33">
            <v>0.68135600257923901</v>
          </cell>
          <cell r="Y33">
            <v>0.12612034813938686</v>
          </cell>
          <cell r="Z33">
            <v>3.7873888728192091E-2</v>
          </cell>
          <cell r="AA33">
            <v>3.2530735835109556E-2</v>
          </cell>
          <cell r="AB33">
            <v>0.12938701935038582</v>
          </cell>
          <cell r="AC33">
            <v>1.8626737152046765E-2</v>
          </cell>
          <cell r="AD33">
            <v>5.3431528930825336E-3</v>
          </cell>
          <cell r="AE33">
            <v>1.2216362094812107E-3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0.99999999999999989</v>
          </cell>
          <cell r="F34">
            <v>4.0101965438434591E-2</v>
          </cell>
          <cell r="G34">
            <v>0.30311907010392558</v>
          </cell>
          <cell r="H34">
            <v>7.1647242580857418E-2</v>
          </cell>
          <cell r="I34">
            <v>0</v>
          </cell>
          <cell r="J34">
            <v>7.6089538271855661E-2</v>
          </cell>
          <cell r="K34">
            <v>0.45024792985892836</v>
          </cell>
          <cell r="L34">
            <v>4.4179992794983067E-2</v>
          </cell>
          <cell r="M34">
            <v>1.4614260951015307E-2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0.99999999999999989</v>
          </cell>
          <cell r="W34">
            <v>4.0504033655241141E-2</v>
          </cell>
          <cell r="X34">
            <v>0.30025564545216704</v>
          </cell>
          <cell r="Y34">
            <v>7.2177659722795662E-2</v>
          </cell>
          <cell r="Z34">
            <v>9.0569737482628754E-2</v>
          </cell>
          <cell r="AA34">
            <v>7.6050755518802193E-2</v>
          </cell>
          <cell r="AB34">
            <v>0.45173805797752054</v>
          </cell>
          <cell r="AC34">
            <v>4.4754865709646867E-2</v>
          </cell>
          <cell r="AD34">
            <v>1.4518981963826564E-2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DGUH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0.83703090130642133</v>
          </cell>
          <cell r="L35">
            <v>0.12050014495313448</v>
          </cell>
          <cell r="M35">
            <v>3.4565941037744047E-2</v>
          </cell>
          <cell r="N35">
            <v>7.9030127027002149E-3</v>
          </cell>
          <cell r="O35">
            <v>0</v>
          </cell>
          <cell r="P35">
            <v>0</v>
          </cell>
          <cell r="S35" t="str">
            <v>DGUH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3.4565941037744047E-2</v>
          </cell>
          <cell r="AA35">
            <v>0</v>
          </cell>
          <cell r="AB35">
            <v>0.83703090130642133</v>
          </cell>
          <cell r="AC35">
            <v>0.12050014495313448</v>
          </cell>
          <cell r="AD35">
            <v>3.4565941037744047E-2</v>
          </cell>
          <cell r="AE35">
            <v>7.9030127027002149E-3</v>
          </cell>
          <cell r="AF35">
            <v>0</v>
          </cell>
          <cell r="AG35">
            <v>0</v>
          </cell>
        </row>
        <row r="36">
          <cell r="B36" t="str">
            <v>DEUH</v>
          </cell>
          <cell r="E36">
            <v>1.0000000000000002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0.82414466297915689</v>
          </cell>
          <cell r="L36">
            <v>0.13024831026692821</v>
          </cell>
          <cell r="M36">
            <v>3.8085029720730336E-2</v>
          </cell>
          <cell r="N36">
            <v>7.5219970331846962E-3</v>
          </cell>
          <cell r="O36">
            <v>0</v>
          </cell>
          <cell r="P36">
            <v>0</v>
          </cell>
          <cell r="S36" t="str">
            <v>DEUH</v>
          </cell>
          <cell r="V36">
            <v>1.0000000000000002</v>
          </cell>
          <cell r="W36">
            <v>0</v>
          </cell>
          <cell r="X36">
            <v>0</v>
          </cell>
          <cell r="Y36">
            <v>0</v>
          </cell>
          <cell r="Z36">
            <v>3.8085029720730336E-2</v>
          </cell>
          <cell r="AA36">
            <v>0</v>
          </cell>
          <cell r="AB36">
            <v>0.82414466297915689</v>
          </cell>
          <cell r="AC36">
            <v>0.13024831026692821</v>
          </cell>
          <cell r="AD36">
            <v>3.8085029720730336E-2</v>
          </cell>
          <cell r="AE36">
            <v>7.5219970331846962E-3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1.0000000000000002</v>
          </cell>
          <cell r="F38">
            <v>1.7011523077495531E-2</v>
          </cell>
          <cell r="G38">
            <v>0.27549329697823455</v>
          </cell>
          <cell r="H38">
            <v>8.3645173046274848E-2</v>
          </cell>
          <cell r="I38">
            <v>0</v>
          </cell>
          <cell r="J38">
            <v>0.11750446569504984</v>
          </cell>
          <cell r="K38">
            <v>0.41730197540570013</v>
          </cell>
          <cell r="L38">
            <v>6.5950651152876877E-2</v>
          </cell>
          <cell r="M38">
            <v>1.9284184985673455E-2</v>
          </cell>
          <cell r="N38">
            <v>3.8087296586948528E-3</v>
          </cell>
          <cell r="O38">
            <v>0</v>
          </cell>
          <cell r="P38">
            <v>0</v>
          </cell>
          <cell r="S38" t="str">
            <v>DNPGMU</v>
          </cell>
          <cell r="V38">
            <v>1.0000000000000002</v>
          </cell>
          <cell r="W38">
            <v>1.7011523077495531E-2</v>
          </cell>
          <cell r="X38">
            <v>0.2754932969782346</v>
          </cell>
          <cell r="Y38">
            <v>8.3645173046274848E-2</v>
          </cell>
          <cell r="Z38">
            <v>0.13678865068072329</v>
          </cell>
          <cell r="AA38">
            <v>0.11750446569504984</v>
          </cell>
          <cell r="AB38">
            <v>0.41730197540570013</v>
          </cell>
          <cell r="AC38">
            <v>6.5950651152876877E-2</v>
          </cell>
          <cell r="AD38">
            <v>1.9284184985673459E-2</v>
          </cell>
          <cell r="AE38">
            <v>3.8087296586948533E-3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1</v>
          </cell>
          <cell r="F47">
            <v>2.7202340869304967E-2</v>
          </cell>
          <cell r="G47">
            <v>0.32732162280319349</v>
          </cell>
          <cell r="H47">
            <v>7.5626848514417408E-2</v>
          </cell>
          <cell r="I47">
            <v>0</v>
          </cell>
          <cell r="J47">
            <v>6.8575053936582087E-2</v>
          </cell>
          <cell r="K47">
            <v>0.4525855858696976</v>
          </cell>
          <cell r="L47">
            <v>3.9933167488778287E-2</v>
          </cell>
          <cell r="M47">
            <v>8.7553805180261655E-3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1.0000000000000004</v>
          </cell>
          <cell r="W47">
            <v>2.7202340869304967E-2</v>
          </cell>
          <cell r="X47">
            <v>0.32732162280319349</v>
          </cell>
          <cell r="Y47">
            <v>7.5626848514417408E-2</v>
          </cell>
          <cell r="Z47">
            <v>7.7330434454608257E-2</v>
          </cell>
          <cell r="AA47">
            <v>6.8575053936582087E-2</v>
          </cell>
          <cell r="AB47">
            <v>0.4525855858696976</v>
          </cell>
          <cell r="AC47">
            <v>3.9933167488778287E-2</v>
          </cell>
          <cell r="AD47">
            <v>8.7553805180261655E-3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0.69417877427587116</v>
          </cell>
          <cell r="H48">
            <v>0.16038828279808062</v>
          </cell>
          <cell r="I48">
            <v>0</v>
          </cell>
          <cell r="J48">
            <v>0.14543294292604819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5.4543673623234409E-2</v>
          </cell>
          <cell r="X48">
            <v>0.65631571377559117</v>
          </cell>
          <cell r="Y48">
            <v>0.15164011664815108</v>
          </cell>
          <cell r="Z48">
            <v>0.13750049595302333</v>
          </cell>
          <cell r="AA48">
            <v>0.13750049595302333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0.9028704161727209</v>
          </cell>
          <cell r="L49">
            <v>7.9663331478852129E-2</v>
          </cell>
          <cell r="M49">
            <v>1.7466252348427001E-2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1.7466252348427001E-2</v>
          </cell>
          <cell r="AA49">
            <v>0</v>
          </cell>
          <cell r="AB49">
            <v>0.9028704161727209</v>
          </cell>
          <cell r="AC49">
            <v>7.9663331478852129E-2</v>
          </cell>
          <cell r="AD49">
            <v>1.7466252348427001E-2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0.99999999999999956</v>
          </cell>
          <cell r="F53">
            <v>1.2704805677833452E-2</v>
          </cell>
          <cell r="G53">
            <v>0.52738924927243347</v>
          </cell>
          <cell r="H53">
            <v>9.7515259364861814E-2</v>
          </cell>
          <cell r="I53">
            <v>0</v>
          </cell>
          <cell r="J53">
            <v>0.11015944716784017</v>
          </cell>
          <cell r="K53">
            <v>0.29484072504214931</v>
          </cell>
          <cell r="L53">
            <v>4.8404746272950029E-2</v>
          </cell>
          <cell r="M53">
            <v>-4.0489445475826039E-3</v>
          </cell>
          <cell r="N53">
            <v>-1.2383390534439966E-3</v>
          </cell>
          <cell r="O53">
            <v>-8.588561015279926E-2</v>
          </cell>
          <cell r="P53">
            <v>1.5866095575718957E-4</v>
          </cell>
          <cell r="S53" t="str">
            <v>EXCTAX</v>
          </cell>
          <cell r="V53">
            <v>0.99999999999999767</v>
          </cell>
          <cell r="W53">
            <v>1.2242318446099278E-2</v>
          </cell>
          <cell r="X53">
            <v>0.53804880839853886</v>
          </cell>
          <cell r="Y53">
            <v>9.7602805013529206E-2</v>
          </cell>
          <cell r="Z53">
            <v>0.10537943961157985</v>
          </cell>
          <cell r="AA53">
            <v>0.11009930553193593</v>
          </cell>
          <cell r="AB53">
            <v>0.28932325269894532</v>
          </cell>
          <cell r="AC53">
            <v>4.723525339671978E-2</v>
          </cell>
          <cell r="AD53">
            <v>-4.7198659203560814E-3</v>
          </cell>
          <cell r="AE53">
            <v>-1.4100254711627484E-3</v>
          </cell>
          <cell r="AF53">
            <v>-8.8584785872164021E-2</v>
          </cell>
          <cell r="AG53">
            <v>1.6293377791198359E-4</v>
          </cell>
        </row>
        <row r="54">
          <cell r="B54" t="str">
            <v>INT</v>
          </cell>
          <cell r="E54">
            <v>0.99999999999999989</v>
          </cell>
          <cell r="F54">
            <v>2.590966740879791E-2</v>
          </cell>
          <cell r="G54">
            <v>0.29049951734187585</v>
          </cell>
          <cell r="H54">
            <v>8.1205217707742861E-2</v>
          </cell>
          <cell r="I54">
            <v>0</v>
          </cell>
          <cell r="J54">
            <v>9.5843740054362622E-2</v>
          </cell>
          <cell r="K54">
            <v>0.4319126440953624</v>
          </cell>
          <cell r="L54">
            <v>5.5536755237333951E-2</v>
          </cell>
          <cell r="M54">
            <v>1.6668980703132941E-2</v>
          </cell>
          <cell r="N54">
            <v>2.4234774513913946E-3</v>
          </cell>
          <cell r="O54">
            <v>0</v>
          </cell>
          <cell r="P54">
            <v>0</v>
          </cell>
          <cell r="S54" t="str">
            <v>INT</v>
          </cell>
          <cell r="V54">
            <v>1.0000000000000007</v>
          </cell>
          <cell r="W54">
            <v>2.5884913724777477E-2</v>
          </cell>
          <cell r="X54">
            <v>0.28908905756795766</v>
          </cell>
          <cell r="Y54">
            <v>8.1433973688548919E-2</v>
          </cell>
          <cell r="Z54">
            <v>0.1128285842698474</v>
          </cell>
          <cell r="AA54">
            <v>9.6157748645381083E-2</v>
          </cell>
          <cell r="AB54">
            <v>0.43215789764824541</v>
          </cell>
          <cell r="AC54">
            <v>5.6138510867190017E-2</v>
          </cell>
          <cell r="AD54">
            <v>1.6670835624466328E-2</v>
          </cell>
          <cell r="AE54">
            <v>2.4670622334335788E-3</v>
          </cell>
          <cell r="AF54">
            <v>0</v>
          </cell>
          <cell r="AG54">
            <v>0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0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2.0430513847173943E-2</v>
          </cell>
          <cell r="X55">
            <v>0.41851545369806725</v>
          </cell>
          <cell r="Y55">
            <v>3.9702936788982388E-2</v>
          </cell>
          <cell r="Z55">
            <v>7.7795659599528791E-2</v>
          </cell>
          <cell r="AA55">
            <v>6.5872696531326089E-2</v>
          </cell>
          <cell r="AB55">
            <v>0.3422458110004189</v>
          </cell>
          <cell r="AC55">
            <v>0.10130962506582879</v>
          </cell>
          <cell r="AD55">
            <v>1.1922963068202704E-2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1</v>
          </cell>
          <cell r="F57">
            <v>2.7284194525695464E-2</v>
          </cell>
          <cell r="G57">
            <v>0.30637348674535742</v>
          </cell>
          <cell r="H57">
            <v>7.7739269246629814E-2</v>
          </cell>
          <cell r="I57">
            <v>0</v>
          </cell>
          <cell r="J57">
            <v>0.10603724670940466</v>
          </cell>
          <cell r="K57">
            <v>0.40668965098446114</v>
          </cell>
          <cell r="L57">
            <v>5.6309961194783542E-2</v>
          </cell>
          <cell r="M57">
            <v>1.7795870116116341E-2</v>
          </cell>
          <cell r="N57">
            <v>1.9228681732619791E-3</v>
          </cell>
          <cell r="O57">
            <v>0</v>
          </cell>
          <cell r="P57">
            <v>-1.5254769571039335E-4</v>
          </cell>
          <cell r="S57" t="str">
            <v>TAXDEPR</v>
          </cell>
          <cell r="V57">
            <v>0.99999999999999967</v>
          </cell>
          <cell r="W57">
            <v>2.7284194525695464E-2</v>
          </cell>
          <cell r="X57">
            <v>0.30637348674535742</v>
          </cell>
          <cell r="Y57">
            <v>7.7739269246629814E-2</v>
          </cell>
          <cell r="Z57">
            <v>0.12383311682552101</v>
          </cell>
          <cell r="AA57">
            <v>0.10603724670940466</v>
          </cell>
          <cell r="AB57">
            <v>0.40668965098446114</v>
          </cell>
          <cell r="AC57">
            <v>5.6309961194783542E-2</v>
          </cell>
          <cell r="AD57">
            <v>1.7795870116116341E-2</v>
          </cell>
          <cell r="AE57">
            <v>1.9228681732619791E-3</v>
          </cell>
          <cell r="AF57">
            <v>0</v>
          </cell>
          <cell r="AG57">
            <v>-1.5254769571039335E-4</v>
          </cell>
        </row>
        <row r="58">
          <cell r="B58" t="str">
            <v>BADDEBT</v>
          </cell>
          <cell r="E58">
            <v>0.99999999999999989</v>
          </cell>
          <cell r="F58">
            <v>3.000003314880335E-2</v>
          </cell>
          <cell r="G58">
            <v>0.40000003022666547</v>
          </cell>
          <cell r="H58">
            <v>0.12000003095607931</v>
          </cell>
          <cell r="I58">
            <v>0</v>
          </cell>
          <cell r="J58">
            <v>4.9200057719434483E-2</v>
          </cell>
          <cell r="K58">
            <v>0.36999990000345406</v>
          </cell>
          <cell r="L58">
            <v>2.0000034700334401E-2</v>
          </cell>
          <cell r="M58">
            <v>1.0799913245228776E-2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0.99999999999999978</v>
          </cell>
          <cell r="W58">
            <v>3.000003314880335E-2</v>
          </cell>
          <cell r="X58">
            <v>0.40000003022666547</v>
          </cell>
          <cell r="Y58">
            <v>0.12000003095607931</v>
          </cell>
          <cell r="Z58">
            <v>5.9999970964663259E-2</v>
          </cell>
          <cell r="AA58">
            <v>4.9200057719434483E-2</v>
          </cell>
          <cell r="AB58">
            <v>0.36999990000345406</v>
          </cell>
          <cell r="AC58">
            <v>2.0000034700334401E-2</v>
          </cell>
          <cell r="AD58">
            <v>1.0799913245228776E-2</v>
          </cell>
          <cell r="AE58">
            <v>0</v>
          </cell>
          <cell r="AF58">
            <v>0</v>
          </cell>
          <cell r="AG58">
            <v>0</v>
          </cell>
        </row>
        <row r="59">
          <cell r="B59" t="str">
            <v>DITEXPMA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DITEXPMA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DITBALMA</v>
          </cell>
          <cell r="E60">
            <v>1</v>
          </cell>
          <cell r="F60">
            <v>2.5246943850039491E-2</v>
          </cell>
          <cell r="G60">
            <v>0.27857789839339298</v>
          </cell>
          <cell r="H60">
            <v>7.0727046414096925E-2</v>
          </cell>
          <cell r="I60">
            <v>0</v>
          </cell>
          <cell r="J60">
            <v>9.6898753585782524E-2</v>
          </cell>
          <cell r="K60">
            <v>0.44068349654572991</v>
          </cell>
          <cell r="L60">
            <v>6.4643177904306029E-2</v>
          </cell>
          <cell r="M60">
            <v>2.1227196664504087E-2</v>
          </cell>
          <cell r="N60">
            <v>2.11347859861339E-3</v>
          </cell>
          <cell r="O60">
            <v>0</v>
          </cell>
          <cell r="P60">
            <v>-1.1799195646527387E-4</v>
          </cell>
          <cell r="S60" t="str">
            <v>DITBALMA</v>
          </cell>
          <cell r="V60">
            <v>1</v>
          </cell>
          <cell r="W60">
            <v>2.5246943850039491E-2</v>
          </cell>
          <cell r="X60">
            <v>0.27857789839339298</v>
          </cell>
          <cell r="Y60">
            <v>7.0727046414096925E-2</v>
          </cell>
          <cell r="Z60">
            <v>0.1181259502502866</v>
          </cell>
          <cell r="AA60">
            <v>9.6898753585782524E-2</v>
          </cell>
          <cell r="AB60">
            <v>0.44068349654572991</v>
          </cell>
          <cell r="AC60">
            <v>6.4643177904306029E-2</v>
          </cell>
          <cell r="AD60">
            <v>2.1227196664504087E-2</v>
          </cell>
          <cell r="AE60">
            <v>2.11347859861339E-3</v>
          </cell>
          <cell r="AF60">
            <v>0</v>
          </cell>
          <cell r="AG60">
            <v>-1.1799195646527387E-4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3.2870000000000003E-2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6.11E-3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1</v>
          </cell>
          <cell r="W62">
            <v>5.4199999999999998E-2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1.9199999999999998E-2</v>
          </cell>
        </row>
        <row r="63">
          <cell r="B63" t="str">
            <v>ITC86</v>
          </cell>
          <cell r="E63">
            <v>0.99999999999999989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4.7890000000000002E-2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1.9769999999999999E-2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4.2700000000000002E-2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2.86E-2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1</v>
          </cell>
          <cell r="W65">
            <v>4.8806000000000002E-2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2.8171999999999999E-2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1.5047E-2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3.8600000000000001E-3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0.99999999999999978</v>
          </cell>
          <cell r="F69">
            <v>1.7766568361861811E-2</v>
          </cell>
          <cell r="G69">
            <v>0.2827208746199788</v>
          </cell>
          <cell r="H69">
            <v>8.6516546650163673E-2</v>
          </cell>
          <cell r="I69">
            <v>0</v>
          </cell>
          <cell r="J69">
            <v>0.10681389345916883</v>
          </cell>
          <cell r="K69">
            <v>0.42379507404870037</v>
          </cell>
          <cell r="L69">
            <v>6.0830261852794755E-2</v>
          </cell>
          <cell r="M69">
            <v>1.7560880005719894E-2</v>
          </cell>
          <cell r="N69">
            <v>3.9959010016117798E-3</v>
          </cell>
          <cell r="O69">
            <v>0</v>
          </cell>
          <cell r="P69">
            <v>0</v>
          </cell>
          <cell r="S69" t="str">
            <v>SNPPS</v>
          </cell>
          <cell r="V69">
            <v>1.0000000000000002</v>
          </cell>
          <cell r="W69">
            <v>1.7766531307003692E-2</v>
          </cell>
          <cell r="X69">
            <v>0.28270644575187126</v>
          </cell>
          <cell r="Y69">
            <v>8.6515830729435333E-2</v>
          </cell>
          <cell r="Z69">
            <v>0.12437289488846602</v>
          </cell>
          <cell r="AA69">
            <v>0.10681252190105668</v>
          </cell>
          <cell r="AB69">
            <v>0.42380716521531642</v>
          </cell>
          <cell r="AC69">
            <v>6.0835025288538035E-2</v>
          </cell>
          <cell r="AD69">
            <v>1.7560372987409339E-2</v>
          </cell>
          <cell r="AE69">
            <v>3.9961068193691777E-3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1.7764363382654209E-2</v>
          </cell>
          <cell r="G70">
            <v>0.28186227318996265</v>
          </cell>
          <cell r="H70">
            <v>8.6473945210011657E-2</v>
          </cell>
          <cell r="I70">
            <v>0</v>
          </cell>
          <cell r="J70">
            <v>0.10673227778788409</v>
          </cell>
          <cell r="K70">
            <v>0.4245145686666944</v>
          </cell>
          <cell r="L70">
            <v>6.1113713937219996E-2</v>
          </cell>
          <cell r="M70">
            <v>1.7530709472366929E-2</v>
          </cell>
          <cell r="N70">
            <v>4.0081483532063856E-3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1.0000000000000009</v>
          </cell>
          <cell r="W70">
            <v>1.7764363382654219E-2</v>
          </cell>
          <cell r="X70">
            <v>0.28186227318996288</v>
          </cell>
          <cell r="Y70">
            <v>8.6473945210011671E-2</v>
          </cell>
          <cell r="Z70">
            <v>0.12426298726025103</v>
          </cell>
          <cell r="AA70">
            <v>0.10673227778788411</v>
          </cell>
          <cell r="AB70">
            <v>0.42451456866669462</v>
          </cell>
          <cell r="AC70">
            <v>6.1113713937219996E-2</v>
          </cell>
          <cell r="AD70">
            <v>1.7530709472366932E-2</v>
          </cell>
          <cell r="AE70">
            <v>4.0081483532063873E-3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1.776083714778369E-2</v>
          </cell>
          <cell r="G71">
            <v>0.28185187272527784</v>
          </cell>
          <cell r="H71">
            <v>8.6523448231790687E-2</v>
          </cell>
          <cell r="I71">
            <v>0</v>
          </cell>
          <cell r="J71">
            <v>0.10667379721363719</v>
          </cell>
          <cell r="K71">
            <v>0.42455909199290015</v>
          </cell>
          <cell r="L71">
            <v>6.110467525910708E-2</v>
          </cell>
          <cell r="M71">
            <v>1.7520366842721981E-2</v>
          </cell>
          <cell r="N71">
            <v>4.0059105867811806E-3</v>
          </cell>
          <cell r="O71">
            <v>0</v>
          </cell>
          <cell r="P71">
            <v>0</v>
          </cell>
          <cell r="S71" t="str">
            <v>SNPP</v>
          </cell>
          <cell r="V71">
            <v>1.0000000000000007</v>
          </cell>
          <cell r="W71">
            <v>1.776004750964455E-2</v>
          </cell>
          <cell r="X71">
            <v>0.28170650709171702</v>
          </cell>
          <cell r="Y71">
            <v>8.6522186146992031E-2</v>
          </cell>
          <cell r="Z71">
            <v>0.12416721156124164</v>
          </cell>
          <cell r="AA71">
            <v>0.10665313968635479</v>
          </cell>
          <cell r="AB71">
            <v>0.42468516604373596</v>
          </cell>
          <cell r="AC71">
            <v>6.1151181387223023E-2</v>
          </cell>
          <cell r="AD71">
            <v>1.7514071874886857E-2</v>
          </cell>
          <cell r="AE71">
            <v>4.0077002594463259E-3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1.0000000000000007</v>
          </cell>
          <cell r="F72">
            <v>1.7764363382654219E-2</v>
          </cell>
          <cell r="G72">
            <v>0.28186227318996282</v>
          </cell>
          <cell r="H72">
            <v>8.6473945210011685E-2</v>
          </cell>
          <cell r="I72">
            <v>0</v>
          </cell>
          <cell r="J72">
            <v>0.10673227778788411</v>
          </cell>
          <cell r="K72">
            <v>0.42451456866669457</v>
          </cell>
          <cell r="L72">
            <v>6.1113713937219975E-2</v>
          </cell>
          <cell r="M72">
            <v>1.7530709472366932E-2</v>
          </cell>
          <cell r="N72">
            <v>4.0081483532063882E-3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1.7764363382654212E-2</v>
          </cell>
          <cell r="X72">
            <v>0.28186227318996293</v>
          </cell>
          <cell r="Y72">
            <v>8.6473945210011699E-2</v>
          </cell>
          <cell r="Z72">
            <v>0.12426298726025101</v>
          </cell>
          <cell r="AA72">
            <v>0.10673227778788408</v>
          </cell>
          <cell r="AB72">
            <v>0.42451456866669446</v>
          </cell>
          <cell r="AC72">
            <v>6.1113713937219968E-2</v>
          </cell>
          <cell r="AD72">
            <v>1.7530709472366932E-2</v>
          </cell>
          <cell r="AE72">
            <v>4.0081483532063882E-3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</v>
          </cell>
          <cell r="F73">
            <v>1.7764363382654205E-2</v>
          </cell>
          <cell r="G73">
            <v>0.2818622731899626</v>
          </cell>
          <cell r="H73">
            <v>8.647394521001163E-2</v>
          </cell>
          <cell r="I73">
            <v>0</v>
          </cell>
          <cell r="J73">
            <v>0.10673227778788404</v>
          </cell>
          <cell r="K73">
            <v>0.42451456866669429</v>
          </cell>
          <cell r="L73">
            <v>6.1113713937219968E-2</v>
          </cell>
          <cell r="M73">
            <v>1.7530709472366922E-2</v>
          </cell>
          <cell r="N73">
            <v>4.008148353206383E-3</v>
          </cell>
          <cell r="O73">
            <v>0</v>
          </cell>
          <cell r="P73">
            <v>0</v>
          </cell>
          <cell r="S73" t="str">
            <v>SNPPN</v>
          </cell>
          <cell r="V73">
            <v>1</v>
          </cell>
          <cell r="W73">
            <v>1.7764363382654205E-2</v>
          </cell>
          <cell r="X73">
            <v>0.2818622731899626</v>
          </cell>
          <cell r="Y73">
            <v>8.647394521001163E-2</v>
          </cell>
          <cell r="Z73">
            <v>0.12426298726025095</v>
          </cell>
          <cell r="AA73">
            <v>0.10673227778788404</v>
          </cell>
          <cell r="AB73">
            <v>0.42451456866669429</v>
          </cell>
          <cell r="AC73">
            <v>6.1113713937219968E-2</v>
          </cell>
          <cell r="AD73">
            <v>1.7530709472366922E-2</v>
          </cell>
          <cell r="AE73">
            <v>4.008148353206383E-3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1.0000000000000002</v>
          </cell>
          <cell r="F74">
            <v>1.7718348652657791E-2</v>
          </cell>
          <cell r="G74">
            <v>0.27589812011858378</v>
          </cell>
          <cell r="H74">
            <v>8.6616792124181441E-2</v>
          </cell>
          <cell r="I74">
            <v>0</v>
          </cell>
          <cell r="J74">
            <v>0.10566102156033737</v>
          </cell>
          <cell r="K74">
            <v>0.42982654613868476</v>
          </cell>
          <cell r="L74">
            <v>6.2973266304901923E-2</v>
          </cell>
          <cell r="M74">
            <v>1.7233613533822072E-2</v>
          </cell>
          <cell r="N74">
            <v>4.0722915668310608E-3</v>
          </cell>
          <cell r="O74">
            <v>0</v>
          </cell>
          <cell r="P74">
            <v>0</v>
          </cell>
          <cell r="S74" t="str">
            <v>SNPPO</v>
          </cell>
          <cell r="V74">
            <v>0.99999999999999989</v>
          </cell>
          <cell r="W74">
            <v>1.7731676166046966E-2</v>
          </cell>
          <cell r="X74">
            <v>0.27762555239777148</v>
          </cell>
          <cell r="Y74">
            <v>8.6575418543127045E-2</v>
          </cell>
          <cell r="Z74">
            <v>0.12329095887604662</v>
          </cell>
          <cell r="AA74">
            <v>0.1059712957207417</v>
          </cell>
          <cell r="AB74">
            <v>0.42828800726457866</v>
          </cell>
          <cell r="AC74">
            <v>6.243467335694608E-2</v>
          </cell>
          <cell r="AD74">
            <v>1.7319663155304924E-2</v>
          </cell>
          <cell r="AE74">
            <v>4.0537133954830062E-3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0.99999999999999967</v>
          </cell>
          <cell r="F75">
            <v>2.3707682229516823E-2</v>
          </cell>
          <cell r="G75">
            <v>0.3004891881534611</v>
          </cell>
          <cell r="H75">
            <v>8.4830601131390349E-2</v>
          </cell>
          <cell r="I75">
            <v>0</v>
          </cell>
          <cell r="J75">
            <v>9.9479744688069069E-2</v>
          </cell>
          <cell r="K75">
            <v>0.40798866639587589</v>
          </cell>
          <cell r="L75">
            <v>6.2889853225830281E-2</v>
          </cell>
          <cell r="M75">
            <v>1.9226816989320186E-2</v>
          </cell>
          <cell r="N75">
            <v>1.3874471865360494E-3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1.0000000000000007</v>
          </cell>
          <cell r="W75">
            <v>2.485962393267515E-2</v>
          </cell>
          <cell r="X75">
            <v>0.2985921162289209</v>
          </cell>
          <cell r="Y75">
            <v>8.3323834651127221E-2</v>
          </cell>
          <cell r="Z75">
            <v>0.11863029817272817</v>
          </cell>
          <cell r="AA75">
            <v>9.9348755872284047E-2</v>
          </cell>
          <cell r="AB75">
            <v>0.40738073894114679</v>
          </cell>
          <cell r="AC75">
            <v>6.5860801000535429E-2</v>
          </cell>
          <cell r="AD75">
            <v>1.9281542300444127E-2</v>
          </cell>
          <cell r="AE75">
            <v>1.3525870728666775E-3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2.3931155287397855E-2</v>
          </cell>
          <cell r="G76">
            <v>0.29009911100015112</v>
          </cell>
          <cell r="H76">
            <v>8.3132512456320251E-2</v>
          </cell>
          <cell r="I76">
            <v>0</v>
          </cell>
          <cell r="J76">
            <v>9.9308399428479771E-2</v>
          </cell>
          <cell r="K76">
            <v>0.42590624188897347</v>
          </cell>
          <cell r="L76">
            <v>5.8239940430924904E-2</v>
          </cell>
          <cell r="M76">
            <v>1.6617949177403512E-2</v>
          </cell>
          <cell r="N76">
            <v>2.764690330349066E-3</v>
          </cell>
          <cell r="O76">
            <v>0</v>
          </cell>
          <cell r="P76">
            <v>0</v>
          </cell>
          <cell r="S76" t="str">
            <v>SNPI</v>
          </cell>
          <cell r="V76">
            <v>1.0000000000000002</v>
          </cell>
          <cell r="W76">
            <v>2.3981693859528648E-2</v>
          </cell>
          <cell r="X76">
            <v>0.28882427758276435</v>
          </cell>
          <cell r="Y76">
            <v>8.3383241550946813E-2</v>
          </cell>
          <cell r="Z76">
            <v>0.11622992892556634</v>
          </cell>
          <cell r="AA76">
            <v>9.9607508890172031E-2</v>
          </cell>
          <cell r="AB76">
            <v>0.4261979991037721</v>
          </cell>
          <cell r="AC76">
            <v>5.8568091239445251E-2</v>
          </cell>
          <cell r="AD76">
            <v>1.6622420035394315E-2</v>
          </cell>
          <cell r="AE76">
            <v>2.8147677379766751E-3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1.7650001178717532E-2</v>
          </cell>
          <cell r="G77">
            <v>0.28089477696081216</v>
          </cell>
          <cell r="H77">
            <v>8.604423306938512E-2</v>
          </cell>
          <cell r="I77">
            <v>0</v>
          </cell>
          <cell r="J77">
            <v>0.10836865557191334</v>
          </cell>
          <cell r="K77">
            <v>0.42341892055145125</v>
          </cell>
          <cell r="L77">
            <v>6.1848481717976952E-2</v>
          </cell>
          <cell r="M77">
            <v>1.7797075822410392E-2</v>
          </cell>
          <cell r="N77">
            <v>3.9778551273333259E-3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1.7650001178717532E-2</v>
          </cell>
          <cell r="X77">
            <v>0.28089477696081216</v>
          </cell>
          <cell r="Y77">
            <v>8.604423306938512E-2</v>
          </cell>
          <cell r="Z77">
            <v>0.12616573139432374</v>
          </cell>
          <cell r="AA77">
            <v>0.10836865557191334</v>
          </cell>
          <cell r="AB77">
            <v>0.42341892055145125</v>
          </cell>
          <cell r="AC77">
            <v>6.1848481717976952E-2</v>
          </cell>
          <cell r="AD77">
            <v>1.7797075822410392E-2</v>
          </cell>
          <cell r="AE77">
            <v>3.9778551273333259E-3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1.7629802502235548E-2</v>
          </cell>
          <cell r="G78">
            <v>0.28072389757358934</v>
          </cell>
          <cell r="H78">
            <v>8.5968337220843211E-2</v>
          </cell>
          <cell r="I78">
            <v>0</v>
          </cell>
          <cell r="J78">
            <v>0.10865767295986269</v>
          </cell>
          <cell r="K78">
            <v>0.42322540695118749</v>
          </cell>
          <cell r="L78">
            <v>6.197825655775803E-2</v>
          </cell>
          <cell r="M78">
            <v>1.7844121503107428E-2</v>
          </cell>
          <cell r="N78">
            <v>3.9725047314162947E-3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1.7629802502235548E-2</v>
          </cell>
          <cell r="X78">
            <v>0.28072389757358934</v>
          </cell>
          <cell r="Y78">
            <v>8.5968337220843211E-2</v>
          </cell>
          <cell r="Z78">
            <v>0.12650179446297011</v>
          </cell>
          <cell r="AA78">
            <v>0.10865767295986269</v>
          </cell>
          <cell r="AB78">
            <v>0.42322540695118749</v>
          </cell>
          <cell r="AC78">
            <v>6.197825655775803E-2</v>
          </cell>
          <cell r="AD78">
            <v>1.7844121503107428E-2</v>
          </cell>
          <cell r="AE78">
            <v>3.9725047314162947E-3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0.99999999999999956</v>
          </cell>
          <cell r="F79">
            <v>1.2744088627854869E-2</v>
          </cell>
          <cell r="G79">
            <v>0.52901992399870268</v>
          </cell>
          <cell r="H79">
            <v>9.781677417406813E-2</v>
          </cell>
          <cell r="I79">
            <v>0</v>
          </cell>
          <cell r="J79">
            <v>0.11050005749807379</v>
          </cell>
          <cell r="K79">
            <v>0.29575236538988914</v>
          </cell>
          <cell r="L79">
            <v>4.8554412570637466E-2</v>
          </cell>
          <cell r="M79">
            <v>-4.0614637856044586E-3</v>
          </cell>
          <cell r="N79">
            <v>-1.2421679676658712E-3</v>
          </cell>
          <cell r="O79">
            <v>-8.9176252601327555E-2</v>
          </cell>
          <cell r="P79">
            <v>9.2262095371424047E-5</v>
          </cell>
          <cell r="S79" t="str">
            <v>IBT</v>
          </cell>
          <cell r="V79">
            <v>0.99999999999999756</v>
          </cell>
          <cell r="W79">
            <v>1.227935480563651E-2</v>
          </cell>
          <cell r="X79">
            <v>0.53967655311079754</v>
          </cell>
          <cell r="Y79">
            <v>9.7898080176827634E-2</v>
          </cell>
          <cell r="Z79">
            <v>0.10569824122015342</v>
          </cell>
          <cell r="AA79">
            <v>0.11043238602501683</v>
          </cell>
          <cell r="AB79">
            <v>0.29019853462014483</v>
          </cell>
          <cell r="AC79">
            <v>4.7378152949229813E-2</v>
          </cell>
          <cell r="AD79">
            <v>-4.7341448048634112E-3</v>
          </cell>
          <cell r="AE79">
            <v>-1.4142911836204466E-3</v>
          </cell>
          <cell r="AF79">
            <v>-9.1822204812863073E-2</v>
          </cell>
          <cell r="AG79">
            <v>1.0757911369131482E-4</v>
          </cell>
        </row>
        <row r="80">
          <cell r="B80" t="str">
            <v>DITEXP</v>
          </cell>
          <cell r="E80">
            <v>0.99999999999999822</v>
          </cell>
          <cell r="F80">
            <v>3.2031645149659407E-2</v>
          </cell>
          <cell r="G80">
            <v>0.37554281826057673</v>
          </cell>
          <cell r="H80">
            <v>9.9451907860802269E-2</v>
          </cell>
          <cell r="I80">
            <v>0</v>
          </cell>
          <cell r="J80">
            <v>0.13544101205887163</v>
          </cell>
          <cell r="K80">
            <v>0.26943806119076302</v>
          </cell>
          <cell r="L80">
            <v>5.2031429186677268E-2</v>
          </cell>
          <cell r="M80">
            <v>1.3701129768087059E-2</v>
          </cell>
          <cell r="N80">
            <v>3.2729033437329364E-3</v>
          </cell>
          <cell r="O80">
            <v>-6.0187944132567331E-5</v>
          </cell>
          <cell r="P80">
            <v>1.9149281124960567E-2</v>
          </cell>
          <cell r="S80" t="str">
            <v>DITEXP</v>
          </cell>
          <cell r="V80">
            <v>0.999999999999998</v>
          </cell>
          <cell r="W80">
            <v>3.2031645149659407E-2</v>
          </cell>
          <cell r="X80">
            <v>0.37554281826057673</v>
          </cell>
          <cell r="Y80">
            <v>9.9451907860802269E-2</v>
          </cell>
          <cell r="Z80">
            <v>0.14914214182695867</v>
          </cell>
          <cell r="AA80">
            <v>0.13544101205887163</v>
          </cell>
          <cell r="AB80">
            <v>0.26943806119076302</v>
          </cell>
          <cell r="AC80">
            <v>5.2031429186677268E-2</v>
          </cell>
          <cell r="AD80">
            <v>1.3701129768087059E-2</v>
          </cell>
          <cell r="AE80">
            <v>3.2729033437329364E-3</v>
          </cell>
          <cell r="AF80">
            <v>-6.0187944132567331E-5</v>
          </cell>
          <cell r="AG80">
            <v>1.9149281124960567E-2</v>
          </cell>
        </row>
        <row r="81">
          <cell r="B81" t="str">
            <v>DITBAL</v>
          </cell>
          <cell r="E81">
            <v>0.99978957879257302</v>
          </cell>
          <cell r="F81">
            <v>2.2647178119277973E-2</v>
          </cell>
          <cell r="G81">
            <v>0.25365647122114704</v>
          </cell>
          <cell r="H81">
            <v>6.3216656010811126E-2</v>
          </cell>
          <cell r="I81">
            <v>0</v>
          </cell>
          <cell r="J81">
            <v>8.5787357397731245E-2</v>
          </cell>
          <cell r="K81">
            <v>0.48709854280152143</v>
          </cell>
          <cell r="L81">
            <v>6.9005383427974701E-2</v>
          </cell>
          <cell r="M81">
            <v>2.4314675433884596E-2</v>
          </cell>
          <cell r="N81">
            <v>2.1316087615650884E-3</v>
          </cell>
          <cell r="O81">
            <v>6.0984940779237422E-5</v>
          </cell>
          <cell r="P81">
            <v>-8.1292793221194801E-3</v>
          </cell>
          <cell r="S81" t="str">
            <v>DITBAL</v>
          </cell>
          <cell r="V81">
            <v>1.0046979590510434</v>
          </cell>
          <cell r="W81">
            <v>2.1206267271294755E-2</v>
          </cell>
          <cell r="X81">
            <v>0.23799255395846705</v>
          </cell>
          <cell r="Y81">
            <v>5.9478662339542125E-2</v>
          </cell>
          <cell r="Z81">
            <v>0.10291056867897033</v>
          </cell>
          <cell r="AA81">
            <v>8.0728373017527083E-2</v>
          </cell>
          <cell r="AB81">
            <v>0.44423574018603751</v>
          </cell>
          <cell r="AC81">
            <v>6.3325433930447886E-2</v>
          </cell>
          <cell r="AD81">
            <v>2.2182195661443246E-2</v>
          </cell>
          <cell r="AE81">
            <v>2.0032886082260305E-3</v>
          </cell>
          <cell r="AF81">
            <v>5.2960602189941549E-5</v>
          </cell>
          <cell r="AG81">
            <v>7.3492483475867967E-2</v>
          </cell>
        </row>
        <row r="82">
          <cell r="B82" t="str">
            <v>TAXDEPRL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S82" t="str">
            <v>TAXDEPRL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</row>
        <row r="83">
          <cell r="B83" t="str">
            <v>DONOTUSE</v>
          </cell>
          <cell r="E83">
            <v>1.0018495132885077</v>
          </cell>
          <cell r="F83">
            <v>5.8323E-2</v>
          </cell>
          <cell r="G83">
            <v>0.25650400000000001</v>
          </cell>
          <cell r="H83">
            <v>9.8005999999999996E-2</v>
          </cell>
          <cell r="I83">
            <v>0</v>
          </cell>
          <cell r="J83">
            <v>6.1209E-2</v>
          </cell>
          <cell r="K83">
            <v>0.43957099999999999</v>
          </cell>
          <cell r="L83">
            <v>6.2923000000000007E-2</v>
          </cell>
          <cell r="M83">
            <v>2.0934999999999999E-2</v>
          </cell>
          <cell r="N83">
            <v>2.529E-3</v>
          </cell>
          <cell r="O83">
            <v>1.8495132885077226E-3</v>
          </cell>
          <cell r="P83">
            <v>0</v>
          </cell>
          <cell r="S83" t="str">
            <v>DONOTUSE</v>
          </cell>
          <cell r="V83">
            <v>1.0018495132885077</v>
          </cell>
          <cell r="W83">
            <v>5.8323E-2</v>
          </cell>
          <cell r="X83">
            <v>0.25650400000000001</v>
          </cell>
          <cell r="Y83">
            <v>9.8005999999999996E-2</v>
          </cell>
          <cell r="Z83">
            <v>8.2143999999999995E-2</v>
          </cell>
          <cell r="AA83">
            <v>6.1209E-2</v>
          </cell>
          <cell r="AB83">
            <v>0.43957099999999999</v>
          </cell>
          <cell r="AC83">
            <v>6.2923000000000007E-2</v>
          </cell>
          <cell r="AD83">
            <v>2.0934999999999999E-2</v>
          </cell>
          <cell r="AE83">
            <v>2.529E-3</v>
          </cell>
          <cell r="AF83">
            <v>1.8495132885077226E-3</v>
          </cell>
          <cell r="AG83">
            <v>0</v>
          </cell>
        </row>
        <row r="84">
          <cell r="B84" t="str">
            <v>DONOTUSE</v>
          </cell>
          <cell r="E84">
            <v>0.9997779278224207</v>
          </cell>
          <cell r="F84">
            <v>2.2647178119277973E-2</v>
          </cell>
          <cell r="G84">
            <v>0.25365647122114704</v>
          </cell>
          <cell r="H84">
            <v>6.3216656010811126E-2</v>
          </cell>
          <cell r="I84">
            <v>0</v>
          </cell>
          <cell r="J84">
            <v>8.5787357397731245E-2</v>
          </cell>
          <cell r="K84">
            <v>0.48709854280152143</v>
          </cell>
          <cell r="L84">
            <v>6.9005383427974701E-2</v>
          </cell>
          <cell r="M84">
            <v>2.4314675433884596E-2</v>
          </cell>
          <cell r="N84">
            <v>2.1316087615650884E-3</v>
          </cell>
          <cell r="O84">
            <v>6.0984940779237422E-5</v>
          </cell>
          <cell r="P84">
            <v>-8.1409302922718328E-3</v>
          </cell>
          <cell r="S84" t="str">
            <v>DONOTUSE</v>
          </cell>
          <cell r="V84">
            <v>1.0048166480242573</v>
          </cell>
          <cell r="W84">
            <v>2.1206267271294755E-2</v>
          </cell>
          <cell r="X84">
            <v>0.23799255395846705</v>
          </cell>
          <cell r="Y84">
            <v>5.9478662339542125E-2</v>
          </cell>
          <cell r="Z84">
            <v>0.10291056867897033</v>
          </cell>
          <cell r="AA84">
            <v>8.0728373017527083E-2</v>
          </cell>
          <cell r="AB84">
            <v>0.44423574018603751</v>
          </cell>
          <cell r="AC84">
            <v>6.3325433930447886E-2</v>
          </cell>
          <cell r="AD84">
            <v>2.2182195661443246E-2</v>
          </cell>
          <cell r="AE84">
            <v>2.0032886082260305E-3</v>
          </cell>
          <cell r="AF84">
            <v>5.2960602189941549E-5</v>
          </cell>
          <cell r="AG84">
            <v>7.361117244908176E-2</v>
          </cell>
        </row>
        <row r="85">
          <cell r="B85" t="str">
            <v>TAXDEPRMA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S85" t="str">
            <v>TAXDEPRMA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B86" t="str">
            <v>SCHMDEXP</v>
          </cell>
          <cell r="E86">
            <v>0.99999999999999978</v>
          </cell>
          <cell r="F86">
            <v>2.56354518561842E-2</v>
          </cell>
          <cell r="G86">
            <v>0.30356241085108049</v>
          </cell>
          <cell r="H86">
            <v>8.5640953675077361E-2</v>
          </cell>
          <cell r="I86">
            <v>0</v>
          </cell>
          <cell r="J86">
            <v>9.9058430540435172E-2</v>
          </cell>
          <cell r="K86">
            <v>0.40944337879012282</v>
          </cell>
          <cell r="L86">
            <v>5.7003578071419779E-2</v>
          </cell>
          <cell r="M86">
            <v>1.7155381638214107E-2</v>
          </cell>
          <cell r="N86">
            <v>2.5004145774659785E-3</v>
          </cell>
          <cell r="O86">
            <v>0</v>
          </cell>
          <cell r="P86">
            <v>0</v>
          </cell>
          <cell r="S86" t="str">
            <v>SCHMDEXP</v>
          </cell>
          <cell r="V86">
            <v>0.99999999999999956</v>
          </cell>
          <cell r="W86">
            <v>2.5634651790581411E-2</v>
          </cell>
          <cell r="X86">
            <v>0.30352026420011979</v>
          </cell>
          <cell r="Y86">
            <v>8.5648230902690844E-2</v>
          </cell>
          <cell r="Z86">
            <v>0.11621840754530294</v>
          </cell>
          <cell r="AA86">
            <v>9.9063543254170952E-2</v>
          </cell>
          <cell r="AB86">
            <v>0.40945899000117264</v>
          </cell>
          <cell r="AC86">
            <v>5.7017812288653824E-2</v>
          </cell>
          <cell r="AD86">
            <v>1.7154864291131982E-2</v>
          </cell>
          <cell r="AE86">
            <v>2.5016432714784469E-3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0.97952406074216525</v>
          </cell>
          <cell r="F87">
            <v>2.3697997397919786E-2</v>
          </cell>
          <cell r="G87">
            <v>0.29547338923286548</v>
          </cell>
          <cell r="H87">
            <v>7.9955578736500998E-2</v>
          </cell>
          <cell r="I87">
            <v>0</v>
          </cell>
          <cell r="J87">
            <v>9.5299228241077186E-2</v>
          </cell>
          <cell r="K87">
            <v>0.41111857804763829</v>
          </cell>
          <cell r="L87">
            <v>5.5116683630615192E-2</v>
          </cell>
          <cell r="M87">
            <v>1.6561193779340028E-2</v>
          </cell>
          <cell r="N87">
            <v>2.3014116762083304E-3</v>
          </cell>
          <cell r="O87">
            <v>0</v>
          </cell>
          <cell r="P87">
            <v>0</v>
          </cell>
          <cell r="S87" t="str">
            <v>SCHMAEXP</v>
          </cell>
          <cell r="V87">
            <v>0.97952406074216536</v>
          </cell>
          <cell r="W87">
            <v>2.3688835202827923E-2</v>
          </cell>
          <cell r="X87">
            <v>0.29499073401406201</v>
          </cell>
          <cell r="Y87">
            <v>8.0038916126447812E-2</v>
          </cell>
          <cell r="Z87">
            <v>0.11191304726221341</v>
          </cell>
          <cell r="AA87">
            <v>9.5357778040659771E-2</v>
          </cell>
          <cell r="AB87">
            <v>0.41129735458891264</v>
          </cell>
          <cell r="AC87">
            <v>5.5279691107531857E-2</v>
          </cell>
          <cell r="AD87">
            <v>1.6555269221553627E-2</v>
          </cell>
          <cell r="AE87">
            <v>2.3154824401696987E-3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1.7835852123972939E-2</v>
          </cell>
          <cell r="G88">
            <v>0.28299656540756402</v>
          </cell>
          <cell r="H88">
            <v>8.682194042755853E-2</v>
          </cell>
          <cell r="I88">
            <v>0</v>
          </cell>
          <cell r="J88">
            <v>0.10716179817275681</v>
          </cell>
          <cell r="K88">
            <v>0.42622293341536188</v>
          </cell>
          <cell r="L88">
            <v>6.1359652527451174E-2</v>
          </cell>
          <cell r="M88">
            <v>1.7601257925334714E-2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1.7835852123972939E-2</v>
          </cell>
          <cell r="X88">
            <v>0.28299656540756402</v>
          </cell>
          <cell r="Y88">
            <v>8.682194042755853E-2</v>
          </cell>
          <cell r="Z88">
            <v>0.12476305609809152</v>
          </cell>
          <cell r="AA88">
            <v>0.10716179817275681</v>
          </cell>
          <cell r="AB88">
            <v>0.42622293341536188</v>
          </cell>
          <cell r="AC88">
            <v>6.1359652527451174E-2</v>
          </cell>
          <cell r="AD88">
            <v>1.7601257925334714E-2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29">
          <cell r="AL29" t="str">
            <v>WY-ALL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>
        <row r="2">
          <cell r="M2">
            <v>1</v>
          </cell>
        </row>
        <row r="5">
          <cell r="E5" t="str">
            <v>AECO $US/mmBTU</v>
          </cell>
          <cell r="F5" t="str">
            <v>Malin</v>
          </cell>
          <cell r="G5" t="str">
            <v>Sumas</v>
          </cell>
          <cell r="H5" t="str">
            <v>Rockies/Opal</v>
          </cell>
          <cell r="I5" t="str">
            <v>Stanfield</v>
          </cell>
          <cell r="J5" t="str">
            <v>SO CAL Bdr</v>
          </cell>
          <cell r="K5" t="str">
            <v>San Juan</v>
          </cell>
        </row>
        <row r="6">
          <cell r="L6">
            <v>1</v>
          </cell>
        </row>
        <row r="7">
          <cell r="L7">
            <v>2</v>
          </cell>
        </row>
        <row r="8">
          <cell r="L8">
            <v>3</v>
          </cell>
        </row>
        <row r="9">
          <cell r="L9">
            <v>1</v>
          </cell>
        </row>
        <row r="10">
          <cell r="L10">
            <v>4</v>
          </cell>
        </row>
        <row r="11">
          <cell r="L11">
            <v>11</v>
          </cell>
        </row>
        <row r="12">
          <cell r="L12">
            <v>16</v>
          </cell>
        </row>
        <row r="13">
          <cell r="L13">
            <v>1</v>
          </cell>
        </row>
        <row r="14">
          <cell r="L14">
            <v>13</v>
          </cell>
        </row>
        <row r="15">
          <cell r="L15">
            <v>25</v>
          </cell>
        </row>
      </sheetData>
      <sheetData sheetId="2" refreshError="1">
        <row r="2">
          <cell r="A2" t="str">
            <v>CL112</v>
          </cell>
          <cell r="B2" t="str">
            <v>CL</v>
          </cell>
          <cell r="C2">
            <v>1</v>
          </cell>
          <cell r="D2">
            <v>3</v>
          </cell>
          <cell r="E2">
            <v>37609</v>
          </cell>
          <cell r="F2">
            <v>27.29</v>
          </cell>
          <cell r="G2">
            <v>26.71</v>
          </cell>
          <cell r="H2">
            <v>68103</v>
          </cell>
          <cell r="I2">
            <v>27.45</v>
          </cell>
          <cell r="J2">
            <v>26.71</v>
          </cell>
        </row>
        <row r="3">
          <cell r="A3" t="str">
            <v>CL122</v>
          </cell>
          <cell r="B3" t="str">
            <v>CL</v>
          </cell>
          <cell r="C3">
            <v>2</v>
          </cell>
          <cell r="D3">
            <v>3</v>
          </cell>
          <cell r="E3">
            <v>37642</v>
          </cell>
          <cell r="F3">
            <v>27.17</v>
          </cell>
          <cell r="G3">
            <v>26.59</v>
          </cell>
          <cell r="H3">
            <v>38783</v>
          </cell>
          <cell r="I3">
            <v>27.32</v>
          </cell>
          <cell r="J3">
            <v>26.63</v>
          </cell>
        </row>
        <row r="4">
          <cell r="A4" t="str">
            <v>CL13</v>
          </cell>
          <cell r="B4" t="str">
            <v>CL</v>
          </cell>
          <cell r="C4">
            <v>3</v>
          </cell>
          <cell r="D4">
            <v>3</v>
          </cell>
          <cell r="E4">
            <v>37672</v>
          </cell>
          <cell r="F4">
            <v>26.8</v>
          </cell>
          <cell r="G4">
            <v>26.28</v>
          </cell>
          <cell r="H4">
            <v>21182</v>
          </cell>
          <cell r="I4">
            <v>26.95</v>
          </cell>
          <cell r="J4">
            <v>26.37</v>
          </cell>
        </row>
        <row r="5">
          <cell r="A5" t="str">
            <v>CL23</v>
          </cell>
          <cell r="B5" t="str">
            <v>CL</v>
          </cell>
          <cell r="C5">
            <v>4</v>
          </cell>
          <cell r="D5">
            <v>3</v>
          </cell>
          <cell r="E5">
            <v>37700</v>
          </cell>
          <cell r="F5">
            <v>26.47</v>
          </cell>
          <cell r="G5">
            <v>25.95</v>
          </cell>
          <cell r="H5">
            <v>7944</v>
          </cell>
          <cell r="I5">
            <v>26.55</v>
          </cell>
          <cell r="J5">
            <v>26.12</v>
          </cell>
        </row>
        <row r="6">
          <cell r="A6" t="str">
            <v>CL33</v>
          </cell>
          <cell r="B6" t="str">
            <v>CL</v>
          </cell>
          <cell r="C6">
            <v>5</v>
          </cell>
          <cell r="D6">
            <v>3</v>
          </cell>
          <cell r="E6">
            <v>37733</v>
          </cell>
          <cell r="F6">
            <v>26.14</v>
          </cell>
          <cell r="G6">
            <v>25.63</v>
          </cell>
          <cell r="H6">
            <v>1719</v>
          </cell>
          <cell r="I6">
            <v>26.2</v>
          </cell>
          <cell r="J6">
            <v>25.79</v>
          </cell>
        </row>
        <row r="7">
          <cell r="A7" t="str">
            <v>CL43</v>
          </cell>
          <cell r="B7" t="str">
            <v>CL</v>
          </cell>
          <cell r="C7">
            <v>6</v>
          </cell>
          <cell r="D7">
            <v>3</v>
          </cell>
          <cell r="E7">
            <v>37761</v>
          </cell>
          <cell r="F7">
            <v>25.81</v>
          </cell>
          <cell r="G7">
            <v>25.31</v>
          </cell>
          <cell r="H7">
            <v>2664</v>
          </cell>
          <cell r="I7">
            <v>25.84</v>
          </cell>
          <cell r="J7">
            <v>25.45</v>
          </cell>
        </row>
        <row r="8">
          <cell r="A8" t="str">
            <v>CL53</v>
          </cell>
          <cell r="B8" t="str">
            <v>CL</v>
          </cell>
          <cell r="C8">
            <v>7</v>
          </cell>
          <cell r="D8">
            <v>3</v>
          </cell>
          <cell r="E8">
            <v>37792</v>
          </cell>
          <cell r="F8">
            <v>25.48</v>
          </cell>
          <cell r="G8">
            <v>25</v>
          </cell>
          <cell r="H8">
            <v>870</v>
          </cell>
          <cell r="I8">
            <v>25.47</v>
          </cell>
          <cell r="J8">
            <v>25.11</v>
          </cell>
        </row>
        <row r="9">
          <cell r="A9" t="str">
            <v>CL63</v>
          </cell>
          <cell r="B9" t="str">
            <v>CL</v>
          </cell>
          <cell r="C9">
            <v>8</v>
          </cell>
          <cell r="D9">
            <v>3</v>
          </cell>
          <cell r="E9">
            <v>37824</v>
          </cell>
          <cell r="F9">
            <v>25.18</v>
          </cell>
          <cell r="G9">
            <v>24.72</v>
          </cell>
          <cell r="H9">
            <v>1451</v>
          </cell>
          <cell r="I9">
            <v>25.1</v>
          </cell>
          <cell r="J9">
            <v>25</v>
          </cell>
        </row>
        <row r="10">
          <cell r="A10" t="str">
            <v>CL73</v>
          </cell>
          <cell r="B10" t="str">
            <v>CL</v>
          </cell>
          <cell r="C10">
            <v>9</v>
          </cell>
          <cell r="D10">
            <v>3</v>
          </cell>
          <cell r="E10">
            <v>37853</v>
          </cell>
          <cell r="F10">
            <v>24.92</v>
          </cell>
          <cell r="G10">
            <v>24.48</v>
          </cell>
          <cell r="H10">
            <v>1428</v>
          </cell>
          <cell r="I10">
            <v>24.84</v>
          </cell>
          <cell r="J10">
            <v>24.68</v>
          </cell>
        </row>
        <row r="11">
          <cell r="A11" t="str">
            <v>CL83</v>
          </cell>
          <cell r="B11" t="str">
            <v>CL</v>
          </cell>
          <cell r="C11">
            <v>10</v>
          </cell>
          <cell r="D11">
            <v>3</v>
          </cell>
          <cell r="E11">
            <v>37886</v>
          </cell>
          <cell r="F11">
            <v>24.68</v>
          </cell>
          <cell r="G11">
            <v>24.25</v>
          </cell>
          <cell r="H11">
            <v>18</v>
          </cell>
          <cell r="I11">
            <v>0</v>
          </cell>
          <cell r="J11">
            <v>0</v>
          </cell>
        </row>
        <row r="12">
          <cell r="A12" t="str">
            <v>CL93</v>
          </cell>
          <cell r="B12" t="str">
            <v>CL</v>
          </cell>
          <cell r="C12">
            <v>11</v>
          </cell>
          <cell r="D12">
            <v>3</v>
          </cell>
          <cell r="E12">
            <v>37915</v>
          </cell>
          <cell r="F12">
            <v>24.5</v>
          </cell>
          <cell r="G12">
            <v>24.07</v>
          </cell>
          <cell r="H12">
            <v>495</v>
          </cell>
          <cell r="I12">
            <v>24.45</v>
          </cell>
          <cell r="J12">
            <v>24.35</v>
          </cell>
        </row>
        <row r="13">
          <cell r="A13" t="str">
            <v>CL103</v>
          </cell>
          <cell r="B13" t="str">
            <v>CL</v>
          </cell>
          <cell r="C13">
            <v>12</v>
          </cell>
          <cell r="D13">
            <v>3</v>
          </cell>
          <cell r="E13">
            <v>37945</v>
          </cell>
          <cell r="F13">
            <v>24.34</v>
          </cell>
          <cell r="G13">
            <v>23.92</v>
          </cell>
          <cell r="H13">
            <v>2389</v>
          </cell>
          <cell r="I13">
            <v>24.35</v>
          </cell>
          <cell r="J13">
            <v>24.05</v>
          </cell>
        </row>
        <row r="14">
          <cell r="A14" t="str">
            <v>CL113</v>
          </cell>
          <cell r="B14" t="str">
            <v>CL</v>
          </cell>
          <cell r="C14">
            <v>1</v>
          </cell>
          <cell r="D14">
            <v>4</v>
          </cell>
          <cell r="E14">
            <v>37974</v>
          </cell>
          <cell r="F14">
            <v>24.19</v>
          </cell>
          <cell r="G14">
            <v>23.77</v>
          </cell>
          <cell r="H14">
            <v>50</v>
          </cell>
          <cell r="I14">
            <v>0</v>
          </cell>
          <cell r="J14">
            <v>0</v>
          </cell>
        </row>
        <row r="15">
          <cell r="A15" t="str">
            <v>CL123</v>
          </cell>
          <cell r="B15" t="str">
            <v>CL</v>
          </cell>
          <cell r="C15">
            <v>2</v>
          </cell>
          <cell r="D15">
            <v>4</v>
          </cell>
          <cell r="E15">
            <v>38006</v>
          </cell>
          <cell r="F15">
            <v>24.06</v>
          </cell>
          <cell r="G15">
            <v>23.64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CL14</v>
          </cell>
          <cell r="B16" t="str">
            <v>CL</v>
          </cell>
          <cell r="C16">
            <v>3</v>
          </cell>
          <cell r="D16">
            <v>4</v>
          </cell>
          <cell r="E16">
            <v>38037</v>
          </cell>
          <cell r="F16">
            <v>23.93</v>
          </cell>
          <cell r="G16">
            <v>23.51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CL24</v>
          </cell>
          <cell r="B17" t="str">
            <v>CL</v>
          </cell>
          <cell r="C17">
            <v>4</v>
          </cell>
          <cell r="D17">
            <v>4</v>
          </cell>
          <cell r="E17">
            <v>38068</v>
          </cell>
          <cell r="F17">
            <v>23.8</v>
          </cell>
          <cell r="G17">
            <v>23.38</v>
          </cell>
          <cell r="H17">
            <v>360</v>
          </cell>
          <cell r="I17">
            <v>0</v>
          </cell>
          <cell r="J17">
            <v>0</v>
          </cell>
        </row>
        <row r="18">
          <cell r="A18" t="str">
            <v>CL34</v>
          </cell>
          <cell r="B18" t="str">
            <v>CL</v>
          </cell>
          <cell r="C18">
            <v>5</v>
          </cell>
          <cell r="D18">
            <v>4</v>
          </cell>
          <cell r="E18">
            <v>38097</v>
          </cell>
          <cell r="F18">
            <v>23.68</v>
          </cell>
          <cell r="G18">
            <v>23.26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CL44</v>
          </cell>
          <cell r="B19" t="str">
            <v>CL</v>
          </cell>
          <cell r="C19">
            <v>6</v>
          </cell>
          <cell r="D19">
            <v>4</v>
          </cell>
          <cell r="E19">
            <v>38127</v>
          </cell>
          <cell r="F19">
            <v>23.59</v>
          </cell>
          <cell r="G19">
            <v>23.17</v>
          </cell>
          <cell r="H19">
            <v>483</v>
          </cell>
          <cell r="I19">
            <v>23.5</v>
          </cell>
          <cell r="J19">
            <v>23.5</v>
          </cell>
        </row>
        <row r="20">
          <cell r="A20" t="str">
            <v>CL54</v>
          </cell>
          <cell r="B20" t="str">
            <v>CL</v>
          </cell>
          <cell r="C20">
            <v>7</v>
          </cell>
          <cell r="D20">
            <v>4</v>
          </cell>
          <cell r="E20">
            <v>38160</v>
          </cell>
          <cell r="F20">
            <v>23.54</v>
          </cell>
          <cell r="G20">
            <v>23.12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CL64</v>
          </cell>
          <cell r="B21" t="str">
            <v>CL</v>
          </cell>
          <cell r="C21">
            <v>8</v>
          </cell>
          <cell r="D21">
            <v>4</v>
          </cell>
          <cell r="E21">
            <v>38188</v>
          </cell>
          <cell r="F21">
            <v>23.5</v>
          </cell>
          <cell r="G21">
            <v>23.08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CL74</v>
          </cell>
          <cell r="B22" t="str">
            <v>CL</v>
          </cell>
          <cell r="C22">
            <v>9</v>
          </cell>
          <cell r="D22">
            <v>4</v>
          </cell>
          <cell r="E22">
            <v>38219</v>
          </cell>
          <cell r="F22">
            <v>23.47</v>
          </cell>
          <cell r="G22">
            <v>23.05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CL84</v>
          </cell>
          <cell r="B23" t="str">
            <v>CL</v>
          </cell>
          <cell r="C23">
            <v>10</v>
          </cell>
          <cell r="D23">
            <v>4</v>
          </cell>
          <cell r="E23">
            <v>38251</v>
          </cell>
          <cell r="F23">
            <v>23.44</v>
          </cell>
          <cell r="G23">
            <v>23.02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CL94</v>
          </cell>
          <cell r="B24" t="str">
            <v>CL</v>
          </cell>
          <cell r="C24">
            <v>11</v>
          </cell>
          <cell r="D24">
            <v>4</v>
          </cell>
          <cell r="E24">
            <v>38280</v>
          </cell>
          <cell r="F24">
            <v>23.41</v>
          </cell>
          <cell r="G24">
            <v>22.99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CL104</v>
          </cell>
          <cell r="B25" t="str">
            <v>CL</v>
          </cell>
          <cell r="C25">
            <v>12</v>
          </cell>
          <cell r="D25">
            <v>4</v>
          </cell>
          <cell r="E25">
            <v>38310</v>
          </cell>
          <cell r="F25">
            <v>23.38</v>
          </cell>
          <cell r="G25">
            <v>22.97</v>
          </cell>
          <cell r="H25">
            <v>1092</v>
          </cell>
          <cell r="I25">
            <v>23.19</v>
          </cell>
          <cell r="J25">
            <v>23.15</v>
          </cell>
        </row>
        <row r="26">
          <cell r="A26" t="str">
            <v>CL114</v>
          </cell>
          <cell r="B26" t="str">
            <v>CL</v>
          </cell>
          <cell r="C26">
            <v>1</v>
          </cell>
          <cell r="D26">
            <v>5</v>
          </cell>
          <cell r="E26">
            <v>38341</v>
          </cell>
          <cell r="F26">
            <v>23.35</v>
          </cell>
          <cell r="G26">
            <v>22.95</v>
          </cell>
          <cell r="H26">
            <v>1</v>
          </cell>
          <cell r="I26">
            <v>0</v>
          </cell>
          <cell r="J26">
            <v>0</v>
          </cell>
        </row>
        <row r="27">
          <cell r="A27" t="str">
            <v>CL124</v>
          </cell>
          <cell r="B27" t="str">
            <v>CL</v>
          </cell>
          <cell r="C27">
            <v>2</v>
          </cell>
          <cell r="D27">
            <v>5</v>
          </cell>
          <cell r="E27">
            <v>38372</v>
          </cell>
          <cell r="F27">
            <v>23.32</v>
          </cell>
          <cell r="G27">
            <v>22.93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CL15</v>
          </cell>
          <cell r="B28" t="str">
            <v>CL</v>
          </cell>
          <cell r="C28">
            <v>3</v>
          </cell>
          <cell r="D28">
            <v>5</v>
          </cell>
          <cell r="E28">
            <v>38405</v>
          </cell>
          <cell r="F28">
            <v>23.3</v>
          </cell>
          <cell r="G28">
            <v>22.91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CL25</v>
          </cell>
          <cell r="B29" t="str">
            <v>CL</v>
          </cell>
          <cell r="C29">
            <v>4</v>
          </cell>
          <cell r="D29">
            <v>5</v>
          </cell>
          <cell r="E29">
            <v>38432</v>
          </cell>
          <cell r="F29">
            <v>23.28</v>
          </cell>
          <cell r="G29">
            <v>22.89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CL35</v>
          </cell>
          <cell r="B30" t="str">
            <v>CL</v>
          </cell>
          <cell r="C30">
            <v>5</v>
          </cell>
          <cell r="D30">
            <v>5</v>
          </cell>
          <cell r="E30">
            <v>38462</v>
          </cell>
          <cell r="F30">
            <v>23.26</v>
          </cell>
          <cell r="G30">
            <v>22.87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CL65</v>
          </cell>
          <cell r="B31" t="str">
            <v>CL</v>
          </cell>
          <cell r="C31">
            <v>6</v>
          </cell>
          <cell r="D31">
            <v>5</v>
          </cell>
          <cell r="E31">
            <v>38492</v>
          </cell>
          <cell r="F31">
            <v>23.23</v>
          </cell>
          <cell r="G31">
            <v>22.84</v>
          </cell>
          <cell r="H31">
            <v>90</v>
          </cell>
          <cell r="I31">
            <v>0</v>
          </cell>
          <cell r="J31">
            <v>0</v>
          </cell>
        </row>
        <row r="32">
          <cell r="A32" t="str">
            <v>CL125</v>
          </cell>
          <cell r="B32" t="str">
            <v>CL</v>
          </cell>
          <cell r="C32">
            <v>12</v>
          </cell>
          <cell r="D32">
            <v>5</v>
          </cell>
          <cell r="E32">
            <v>38674</v>
          </cell>
          <cell r="F32">
            <v>23.14</v>
          </cell>
          <cell r="G32">
            <v>22.75</v>
          </cell>
          <cell r="H32">
            <v>536</v>
          </cell>
          <cell r="I32">
            <v>23.05</v>
          </cell>
          <cell r="J32">
            <v>23.05</v>
          </cell>
        </row>
        <row r="33">
          <cell r="A33" t="str">
            <v>CL126</v>
          </cell>
          <cell r="B33" t="str">
            <v>CL</v>
          </cell>
          <cell r="C33">
            <v>12</v>
          </cell>
          <cell r="D33">
            <v>6</v>
          </cell>
          <cell r="E33">
            <v>39038</v>
          </cell>
          <cell r="F33">
            <v>23.04</v>
          </cell>
          <cell r="G33">
            <v>22.65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CL127</v>
          </cell>
          <cell r="B34" t="str">
            <v>CL</v>
          </cell>
          <cell r="C34">
            <v>12</v>
          </cell>
          <cell r="D34">
            <v>7</v>
          </cell>
          <cell r="E34">
            <v>39402</v>
          </cell>
          <cell r="F34">
            <v>22.94</v>
          </cell>
          <cell r="G34">
            <v>22.55</v>
          </cell>
          <cell r="H34">
            <v>1</v>
          </cell>
          <cell r="I34">
            <v>0</v>
          </cell>
          <cell r="J34">
            <v>0</v>
          </cell>
        </row>
        <row r="35">
          <cell r="A35" t="str">
            <v>CL128</v>
          </cell>
          <cell r="B35" t="str">
            <v>CL</v>
          </cell>
          <cell r="C35">
            <v>12</v>
          </cell>
          <cell r="D35">
            <v>8</v>
          </cell>
          <cell r="E35">
            <v>39772</v>
          </cell>
          <cell r="F35">
            <v>22.88</v>
          </cell>
          <cell r="G35">
            <v>22.49</v>
          </cell>
          <cell r="H35">
            <v>1</v>
          </cell>
          <cell r="I35">
            <v>0</v>
          </cell>
          <cell r="J35">
            <v>0</v>
          </cell>
        </row>
        <row r="36">
          <cell r="A36" t="str">
            <v>HO112</v>
          </cell>
          <cell r="B36" t="str">
            <v>CL</v>
          </cell>
          <cell r="C36">
            <v>12</v>
          </cell>
          <cell r="D36">
            <v>9</v>
          </cell>
          <cell r="E36">
            <v>40137</v>
          </cell>
          <cell r="F36">
            <v>22.82</v>
          </cell>
          <cell r="G36">
            <v>22.43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HO122</v>
          </cell>
          <cell r="B37" t="str">
            <v>HO</v>
          </cell>
          <cell r="C37">
            <v>1</v>
          </cell>
          <cell r="D37">
            <v>3</v>
          </cell>
          <cell r="E37">
            <v>37621</v>
          </cell>
          <cell r="F37">
            <v>0.75619999999999998</v>
          </cell>
          <cell r="G37">
            <v>0.74539999999999995</v>
          </cell>
          <cell r="H37">
            <v>23589</v>
          </cell>
          <cell r="I37">
            <v>0.76400000000000001</v>
          </cell>
          <cell r="J37">
            <v>0.74550000000000005</v>
          </cell>
        </row>
        <row r="38">
          <cell r="A38" t="str">
            <v>HO13</v>
          </cell>
          <cell r="B38" t="str">
            <v>HO</v>
          </cell>
          <cell r="C38">
            <v>2</v>
          </cell>
          <cell r="D38">
            <v>3</v>
          </cell>
          <cell r="E38">
            <v>37652</v>
          </cell>
          <cell r="F38">
            <v>0.75190000000000001</v>
          </cell>
          <cell r="G38">
            <v>0.73970000000000002</v>
          </cell>
          <cell r="H38">
            <v>13901</v>
          </cell>
          <cell r="I38">
            <v>0.75900000000000001</v>
          </cell>
          <cell r="J38">
            <v>0.74199999999999999</v>
          </cell>
        </row>
        <row r="39">
          <cell r="A39" t="str">
            <v>HO23</v>
          </cell>
          <cell r="B39" t="str">
            <v>HO</v>
          </cell>
          <cell r="C39">
            <v>3</v>
          </cell>
          <cell r="D39">
            <v>3</v>
          </cell>
          <cell r="E39">
            <v>37680</v>
          </cell>
          <cell r="F39">
            <v>0.72840000000000005</v>
          </cell>
          <cell r="G39">
            <v>0.71619999999999995</v>
          </cell>
          <cell r="H39">
            <v>5228</v>
          </cell>
          <cell r="I39">
            <v>0.73399999999999999</v>
          </cell>
          <cell r="J39">
            <v>0.72070000000000001</v>
          </cell>
        </row>
        <row r="40">
          <cell r="A40" t="str">
            <v>HO33</v>
          </cell>
          <cell r="B40" t="str">
            <v>HO</v>
          </cell>
          <cell r="C40">
            <v>4</v>
          </cell>
          <cell r="D40">
            <v>3</v>
          </cell>
          <cell r="E40">
            <v>37711</v>
          </cell>
          <cell r="F40">
            <v>0.70589999999999997</v>
          </cell>
          <cell r="G40">
            <v>0.69269999999999998</v>
          </cell>
          <cell r="H40">
            <v>2873</v>
          </cell>
          <cell r="I40">
            <v>0.71199999999999997</v>
          </cell>
          <cell r="J40">
            <v>0.69750000000000001</v>
          </cell>
        </row>
        <row r="41">
          <cell r="A41" t="str">
            <v>HO43</v>
          </cell>
          <cell r="B41" t="str">
            <v>HO</v>
          </cell>
          <cell r="C41">
            <v>5</v>
          </cell>
          <cell r="D41">
            <v>3</v>
          </cell>
          <cell r="E41">
            <v>37741</v>
          </cell>
          <cell r="F41">
            <v>0.68540000000000001</v>
          </cell>
          <cell r="G41">
            <v>0.67220000000000002</v>
          </cell>
          <cell r="H41">
            <v>813</v>
          </cell>
          <cell r="I41">
            <v>0.69099999999999995</v>
          </cell>
          <cell r="J41">
            <v>0.68200000000000005</v>
          </cell>
        </row>
        <row r="42">
          <cell r="A42" t="str">
            <v>HO53</v>
          </cell>
          <cell r="B42" t="str">
            <v>HO</v>
          </cell>
          <cell r="C42">
            <v>6</v>
          </cell>
          <cell r="D42">
            <v>3</v>
          </cell>
          <cell r="E42">
            <v>37771</v>
          </cell>
          <cell r="F42">
            <v>0.6764</v>
          </cell>
          <cell r="G42">
            <v>0.66320000000000001</v>
          </cell>
          <cell r="H42">
            <v>321</v>
          </cell>
          <cell r="I42">
            <v>0.67900000000000005</v>
          </cell>
          <cell r="J42">
            <v>0.67700000000000005</v>
          </cell>
        </row>
        <row r="43">
          <cell r="A43" t="str">
            <v>HO63</v>
          </cell>
          <cell r="B43" t="str">
            <v>HO</v>
          </cell>
          <cell r="C43">
            <v>7</v>
          </cell>
          <cell r="D43">
            <v>3</v>
          </cell>
          <cell r="E43">
            <v>37802</v>
          </cell>
          <cell r="F43">
            <v>0.67390000000000005</v>
          </cell>
          <cell r="G43">
            <v>0.66069999999999995</v>
          </cell>
          <cell r="H43">
            <v>133</v>
          </cell>
          <cell r="I43">
            <v>0</v>
          </cell>
          <cell r="J43">
            <v>0</v>
          </cell>
        </row>
        <row r="44">
          <cell r="A44" t="str">
            <v>HO73</v>
          </cell>
          <cell r="B44" t="str">
            <v>HO</v>
          </cell>
          <cell r="C44">
            <v>8</v>
          </cell>
          <cell r="D44">
            <v>3</v>
          </cell>
          <cell r="E44">
            <v>37833</v>
          </cell>
          <cell r="F44">
            <v>0.67390000000000005</v>
          </cell>
          <cell r="G44">
            <v>0.66069999999999995</v>
          </cell>
          <cell r="H44">
            <v>10</v>
          </cell>
          <cell r="I44">
            <v>0.67500000000000004</v>
          </cell>
          <cell r="J44">
            <v>0.67149999999999999</v>
          </cell>
        </row>
        <row r="45">
          <cell r="A45" t="str">
            <v>HO83</v>
          </cell>
          <cell r="B45" t="str">
            <v>HO</v>
          </cell>
          <cell r="C45">
            <v>9</v>
          </cell>
          <cell r="D45">
            <v>3</v>
          </cell>
          <cell r="E45">
            <v>37862</v>
          </cell>
          <cell r="F45">
            <v>0.67789999999999995</v>
          </cell>
          <cell r="G45">
            <v>0.66469999999999996</v>
          </cell>
          <cell r="H45">
            <v>37</v>
          </cell>
          <cell r="I45">
            <v>0.67369999999999997</v>
          </cell>
          <cell r="J45">
            <v>0.67369999999999997</v>
          </cell>
        </row>
        <row r="46">
          <cell r="A46" t="str">
            <v>HO93</v>
          </cell>
          <cell r="B46" t="str">
            <v>HO</v>
          </cell>
          <cell r="C46">
            <v>10</v>
          </cell>
          <cell r="D46">
            <v>3</v>
          </cell>
          <cell r="E46">
            <v>37894</v>
          </cell>
          <cell r="F46">
            <v>0.68240000000000001</v>
          </cell>
          <cell r="G46">
            <v>0.66920000000000002</v>
          </cell>
          <cell r="H46">
            <v>6</v>
          </cell>
          <cell r="I46">
            <v>0.6825</v>
          </cell>
          <cell r="J46">
            <v>0.6825</v>
          </cell>
        </row>
        <row r="47">
          <cell r="A47" t="str">
            <v>HO103</v>
          </cell>
          <cell r="B47" t="str">
            <v>HO</v>
          </cell>
          <cell r="C47">
            <v>11</v>
          </cell>
          <cell r="D47">
            <v>3</v>
          </cell>
          <cell r="E47">
            <v>37925</v>
          </cell>
          <cell r="F47">
            <v>0.68689999999999996</v>
          </cell>
          <cell r="G47">
            <v>0.67369999999999997</v>
          </cell>
          <cell r="H47">
            <v>2</v>
          </cell>
          <cell r="I47">
            <v>0.68269999999999997</v>
          </cell>
          <cell r="J47">
            <v>0.68269999999999997</v>
          </cell>
        </row>
        <row r="48">
          <cell r="A48" t="str">
            <v>HO113</v>
          </cell>
          <cell r="B48" t="str">
            <v>HO</v>
          </cell>
          <cell r="C48">
            <v>12</v>
          </cell>
          <cell r="D48">
            <v>3</v>
          </cell>
          <cell r="E48">
            <v>37951</v>
          </cell>
          <cell r="F48">
            <v>0.69089999999999996</v>
          </cell>
          <cell r="G48">
            <v>0.67769999999999997</v>
          </cell>
          <cell r="H48">
            <v>26</v>
          </cell>
          <cell r="I48">
            <v>0</v>
          </cell>
          <cell r="J48">
            <v>0</v>
          </cell>
        </row>
        <row r="49">
          <cell r="A49" t="str">
            <v>HO123</v>
          </cell>
          <cell r="B49" t="str">
            <v>HO</v>
          </cell>
          <cell r="C49">
            <v>1</v>
          </cell>
          <cell r="D49">
            <v>4</v>
          </cell>
          <cell r="E49">
            <v>37986</v>
          </cell>
          <cell r="F49">
            <v>0.69240000000000002</v>
          </cell>
          <cell r="G49">
            <v>0.67920000000000003</v>
          </cell>
          <cell r="H49">
            <v>2</v>
          </cell>
          <cell r="I49">
            <v>0.68820000000000003</v>
          </cell>
          <cell r="J49">
            <v>0.68820000000000003</v>
          </cell>
        </row>
        <row r="50">
          <cell r="A50" t="str">
            <v>HO14</v>
          </cell>
          <cell r="B50" t="str">
            <v>HO</v>
          </cell>
          <cell r="C50">
            <v>2</v>
          </cell>
          <cell r="D50">
            <v>4</v>
          </cell>
          <cell r="E50">
            <v>38016</v>
          </cell>
          <cell r="F50">
            <v>0.68740000000000001</v>
          </cell>
          <cell r="G50">
            <v>0.67420000000000002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HO24</v>
          </cell>
          <cell r="B51" t="str">
            <v>HO</v>
          </cell>
          <cell r="C51">
            <v>3</v>
          </cell>
          <cell r="D51">
            <v>4</v>
          </cell>
          <cell r="E51">
            <v>38044</v>
          </cell>
          <cell r="F51">
            <v>0.6724</v>
          </cell>
          <cell r="G51">
            <v>0.65920000000000001</v>
          </cell>
          <cell r="H51">
            <v>1</v>
          </cell>
          <cell r="I51">
            <v>0.66820000000000002</v>
          </cell>
          <cell r="J51">
            <v>0.66820000000000002</v>
          </cell>
        </row>
        <row r="52">
          <cell r="A52" t="str">
            <v>HO34</v>
          </cell>
          <cell r="B52" t="str">
            <v>HO</v>
          </cell>
          <cell r="C52">
            <v>4</v>
          </cell>
          <cell r="D52">
            <v>4</v>
          </cell>
          <cell r="E52">
            <v>38077</v>
          </cell>
          <cell r="F52">
            <v>0.65739999999999998</v>
          </cell>
          <cell r="G52">
            <v>0.64419999999999999</v>
          </cell>
          <cell r="H52">
            <v>18</v>
          </cell>
          <cell r="I52">
            <v>0</v>
          </cell>
          <cell r="J52">
            <v>0</v>
          </cell>
        </row>
        <row r="53">
          <cell r="A53" t="str">
            <v>HO44</v>
          </cell>
          <cell r="B53" t="str">
            <v>HO</v>
          </cell>
          <cell r="C53">
            <v>5</v>
          </cell>
          <cell r="D53">
            <v>4</v>
          </cell>
          <cell r="E53">
            <v>38107</v>
          </cell>
          <cell r="F53">
            <v>0.64190000000000003</v>
          </cell>
          <cell r="G53">
            <v>0.62870000000000004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HU112</v>
          </cell>
          <cell r="B54" t="str">
            <v>HO</v>
          </cell>
          <cell r="C54">
            <v>6</v>
          </cell>
          <cell r="D54">
            <v>4</v>
          </cell>
          <cell r="E54">
            <v>38135</v>
          </cell>
          <cell r="F54">
            <v>0.63839999999999997</v>
          </cell>
          <cell r="G54">
            <v>0.62519999999999998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HU122</v>
          </cell>
          <cell r="B55" t="str">
            <v>HU</v>
          </cell>
          <cell r="C55">
            <v>1</v>
          </cell>
          <cell r="D55">
            <v>3</v>
          </cell>
          <cell r="E55">
            <v>37621</v>
          </cell>
          <cell r="F55">
            <v>0.75270000000000004</v>
          </cell>
          <cell r="G55">
            <v>0.72929999999999995</v>
          </cell>
          <cell r="H55">
            <v>21070</v>
          </cell>
          <cell r="I55">
            <v>0.75700000000000001</v>
          </cell>
          <cell r="J55">
            <v>0.73129999999999995</v>
          </cell>
        </row>
        <row r="56">
          <cell r="A56" t="str">
            <v>HU13</v>
          </cell>
          <cell r="B56" t="str">
            <v>HU</v>
          </cell>
          <cell r="C56">
            <v>2</v>
          </cell>
          <cell r="D56">
            <v>3</v>
          </cell>
          <cell r="E56">
            <v>37652</v>
          </cell>
          <cell r="F56">
            <v>0.75039999999999996</v>
          </cell>
          <cell r="G56">
            <v>0.73080000000000001</v>
          </cell>
          <cell r="H56">
            <v>10942</v>
          </cell>
          <cell r="I56">
            <v>0.75649999999999995</v>
          </cell>
          <cell r="J56">
            <v>0.73380000000000001</v>
          </cell>
        </row>
        <row r="57">
          <cell r="A57" t="str">
            <v>HU23</v>
          </cell>
          <cell r="B57" t="str">
            <v>HU</v>
          </cell>
          <cell r="C57">
            <v>3</v>
          </cell>
          <cell r="D57">
            <v>3</v>
          </cell>
          <cell r="E57">
            <v>37680</v>
          </cell>
          <cell r="F57">
            <v>0.75290000000000001</v>
          </cell>
          <cell r="G57">
            <v>0.73480000000000001</v>
          </cell>
          <cell r="H57">
            <v>2613</v>
          </cell>
          <cell r="I57">
            <v>0.75749999999999995</v>
          </cell>
          <cell r="J57">
            <v>0.74</v>
          </cell>
        </row>
        <row r="58">
          <cell r="A58" t="str">
            <v>HU33</v>
          </cell>
          <cell r="B58" t="str">
            <v>HU</v>
          </cell>
          <cell r="C58">
            <v>4</v>
          </cell>
          <cell r="D58">
            <v>3</v>
          </cell>
          <cell r="E58">
            <v>37711</v>
          </cell>
          <cell r="F58">
            <v>0.81689999999999996</v>
          </cell>
          <cell r="G58">
            <v>0.80010000000000003</v>
          </cell>
          <cell r="H58">
            <v>922</v>
          </cell>
          <cell r="I58">
            <v>0.81499999999999995</v>
          </cell>
          <cell r="J58">
            <v>0.81499999999999995</v>
          </cell>
        </row>
        <row r="59">
          <cell r="A59" t="str">
            <v>HU43</v>
          </cell>
          <cell r="B59" t="str">
            <v>HU</v>
          </cell>
          <cell r="C59">
            <v>5</v>
          </cell>
          <cell r="D59">
            <v>3</v>
          </cell>
          <cell r="E59">
            <v>37741</v>
          </cell>
          <cell r="F59">
            <v>0.81389999999999996</v>
          </cell>
          <cell r="G59">
            <v>0.79759999999999998</v>
          </cell>
          <cell r="H59">
            <v>210</v>
          </cell>
          <cell r="I59">
            <v>0.81499999999999995</v>
          </cell>
          <cell r="J59">
            <v>0.81499999999999995</v>
          </cell>
        </row>
        <row r="60">
          <cell r="A60" t="str">
            <v>HU53</v>
          </cell>
          <cell r="B60" t="str">
            <v>HU</v>
          </cell>
          <cell r="C60">
            <v>6</v>
          </cell>
          <cell r="D60">
            <v>3</v>
          </cell>
          <cell r="E60">
            <v>37771</v>
          </cell>
          <cell r="F60">
            <v>0.80369999999999997</v>
          </cell>
          <cell r="G60">
            <v>0.78790000000000004</v>
          </cell>
          <cell r="H60">
            <v>363</v>
          </cell>
          <cell r="I60">
            <v>0.80800000000000005</v>
          </cell>
          <cell r="J60">
            <v>0.80800000000000005</v>
          </cell>
        </row>
        <row r="61">
          <cell r="A61" t="str">
            <v>HU63</v>
          </cell>
          <cell r="B61" t="str">
            <v>HU</v>
          </cell>
          <cell r="C61">
            <v>7</v>
          </cell>
          <cell r="D61">
            <v>3</v>
          </cell>
          <cell r="E61">
            <v>37802</v>
          </cell>
          <cell r="F61">
            <v>0.78769999999999996</v>
          </cell>
          <cell r="G61">
            <v>0.77239999999999998</v>
          </cell>
          <cell r="H61">
            <v>150</v>
          </cell>
          <cell r="I61">
            <v>0</v>
          </cell>
          <cell r="J61">
            <v>0</v>
          </cell>
        </row>
        <row r="62">
          <cell r="A62" t="str">
            <v>HU73</v>
          </cell>
          <cell r="B62" t="str">
            <v>HU</v>
          </cell>
          <cell r="C62">
            <v>8</v>
          </cell>
          <cell r="D62">
            <v>3</v>
          </cell>
          <cell r="E62">
            <v>37833</v>
          </cell>
          <cell r="F62">
            <v>0.76670000000000005</v>
          </cell>
          <cell r="G62">
            <v>0.75190000000000001</v>
          </cell>
          <cell r="H62">
            <v>50</v>
          </cell>
          <cell r="I62">
            <v>0</v>
          </cell>
          <cell r="J62">
            <v>0</v>
          </cell>
        </row>
        <row r="63">
          <cell r="A63" t="str">
            <v>HU83</v>
          </cell>
          <cell r="B63" t="str">
            <v>HU</v>
          </cell>
          <cell r="C63">
            <v>9</v>
          </cell>
          <cell r="D63">
            <v>3</v>
          </cell>
          <cell r="E63">
            <v>37862</v>
          </cell>
          <cell r="F63">
            <v>0.74</v>
          </cell>
          <cell r="G63">
            <v>0.72540000000000004</v>
          </cell>
          <cell r="H63">
            <v>170</v>
          </cell>
          <cell r="I63">
            <v>0</v>
          </cell>
          <cell r="J63">
            <v>0</v>
          </cell>
        </row>
        <row r="64">
          <cell r="A64" t="str">
            <v>HU93</v>
          </cell>
          <cell r="B64" t="str">
            <v>HU</v>
          </cell>
          <cell r="C64">
            <v>10</v>
          </cell>
          <cell r="D64">
            <v>3</v>
          </cell>
          <cell r="E64">
            <v>37894</v>
          </cell>
          <cell r="F64">
            <v>0.70399999999999996</v>
          </cell>
          <cell r="G64">
            <v>0.68989999999999996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HU103</v>
          </cell>
          <cell r="B65" t="str">
            <v>HU</v>
          </cell>
          <cell r="C65">
            <v>11</v>
          </cell>
          <cell r="D65">
            <v>3</v>
          </cell>
          <cell r="E65">
            <v>37925</v>
          </cell>
          <cell r="F65">
            <v>0.6895</v>
          </cell>
          <cell r="G65">
            <v>0.6754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NG112</v>
          </cell>
          <cell r="B66" t="str">
            <v>HU</v>
          </cell>
          <cell r="C66">
            <v>12</v>
          </cell>
          <cell r="D66">
            <v>3</v>
          </cell>
          <cell r="E66">
            <v>37951</v>
          </cell>
          <cell r="F66">
            <v>0.6835</v>
          </cell>
          <cell r="G66">
            <v>0.6694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NG122</v>
          </cell>
          <cell r="B67" t="str">
            <v>KA</v>
          </cell>
          <cell r="C67">
            <v>1</v>
          </cell>
          <cell r="D67">
            <v>3</v>
          </cell>
          <cell r="E67">
            <v>37621</v>
          </cell>
          <cell r="F67">
            <v>41.87</v>
          </cell>
          <cell r="G67">
            <v>41.38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NG13</v>
          </cell>
          <cell r="B68" t="str">
            <v>KA</v>
          </cell>
          <cell r="C68">
            <v>2</v>
          </cell>
          <cell r="D68">
            <v>3</v>
          </cell>
          <cell r="E68">
            <v>37652</v>
          </cell>
          <cell r="F68">
            <v>41.87</v>
          </cell>
          <cell r="G68">
            <v>41.44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NG23</v>
          </cell>
          <cell r="B69" t="str">
            <v>KA</v>
          </cell>
          <cell r="C69">
            <v>5</v>
          </cell>
          <cell r="D69">
            <v>3</v>
          </cell>
          <cell r="E69">
            <v>37741</v>
          </cell>
          <cell r="F69">
            <v>40.26</v>
          </cell>
          <cell r="G69">
            <v>39.75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NG33</v>
          </cell>
          <cell r="B70" t="str">
            <v>KA</v>
          </cell>
          <cell r="C70">
            <v>6</v>
          </cell>
          <cell r="D70">
            <v>3</v>
          </cell>
          <cell r="E70">
            <v>37771</v>
          </cell>
          <cell r="F70">
            <v>46</v>
          </cell>
          <cell r="G70">
            <v>45.63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NG43</v>
          </cell>
          <cell r="B71" t="str">
            <v>KA</v>
          </cell>
          <cell r="C71">
            <v>7</v>
          </cell>
          <cell r="D71">
            <v>3</v>
          </cell>
          <cell r="E71">
            <v>37802</v>
          </cell>
          <cell r="F71">
            <v>59.02</v>
          </cell>
          <cell r="G71">
            <v>58.69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NG53</v>
          </cell>
          <cell r="B72" t="str">
            <v>KA</v>
          </cell>
          <cell r="C72">
            <v>8</v>
          </cell>
          <cell r="D72">
            <v>3</v>
          </cell>
          <cell r="E72">
            <v>37833</v>
          </cell>
          <cell r="F72">
            <v>59.02</v>
          </cell>
          <cell r="G72">
            <v>58.69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NG63</v>
          </cell>
          <cell r="B73" t="str">
            <v>KA</v>
          </cell>
          <cell r="C73">
            <v>10</v>
          </cell>
          <cell r="D73">
            <v>3</v>
          </cell>
          <cell r="E73">
            <v>37894</v>
          </cell>
          <cell r="F73">
            <v>38.49</v>
          </cell>
          <cell r="G73">
            <v>37.75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NG73</v>
          </cell>
          <cell r="B74" t="str">
            <v>KA</v>
          </cell>
          <cell r="C74">
            <v>11</v>
          </cell>
          <cell r="D74">
            <v>3</v>
          </cell>
          <cell r="E74">
            <v>37925</v>
          </cell>
          <cell r="F74">
            <v>38.49</v>
          </cell>
          <cell r="G74">
            <v>37.75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NG83</v>
          </cell>
          <cell r="B75" t="str">
            <v>KA</v>
          </cell>
          <cell r="C75">
            <v>12</v>
          </cell>
          <cell r="D75">
            <v>3</v>
          </cell>
          <cell r="E75">
            <v>37951</v>
          </cell>
          <cell r="F75">
            <v>38.49</v>
          </cell>
          <cell r="G75">
            <v>37.75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NG93</v>
          </cell>
          <cell r="B76" t="str">
            <v>KG</v>
          </cell>
          <cell r="C76">
            <v>1</v>
          </cell>
          <cell r="D76">
            <v>3</v>
          </cell>
          <cell r="E76">
            <v>37621</v>
          </cell>
          <cell r="F76">
            <v>50.75</v>
          </cell>
          <cell r="G76">
            <v>49.96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NG103</v>
          </cell>
          <cell r="B77" t="str">
            <v>KG</v>
          </cell>
          <cell r="C77">
            <v>2</v>
          </cell>
          <cell r="D77">
            <v>3</v>
          </cell>
          <cell r="E77">
            <v>37652</v>
          </cell>
          <cell r="F77">
            <v>50.75</v>
          </cell>
          <cell r="G77">
            <v>49.96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NG113</v>
          </cell>
          <cell r="B78" t="str">
            <v>KG</v>
          </cell>
          <cell r="C78">
            <v>3</v>
          </cell>
          <cell r="D78">
            <v>3</v>
          </cell>
          <cell r="E78">
            <v>37680</v>
          </cell>
          <cell r="F78">
            <v>47</v>
          </cell>
          <cell r="G78">
            <v>46.07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NG123</v>
          </cell>
          <cell r="B79" t="str">
            <v>KG</v>
          </cell>
          <cell r="C79">
            <v>4</v>
          </cell>
          <cell r="D79">
            <v>3</v>
          </cell>
          <cell r="E79">
            <v>37711</v>
          </cell>
          <cell r="F79">
            <v>47</v>
          </cell>
          <cell r="G79">
            <v>46.07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NG14</v>
          </cell>
          <cell r="B80" t="str">
            <v>KG</v>
          </cell>
          <cell r="C80">
            <v>5</v>
          </cell>
          <cell r="D80">
            <v>3</v>
          </cell>
          <cell r="E80">
            <v>37741</v>
          </cell>
          <cell r="F80">
            <v>49.15</v>
          </cell>
          <cell r="G80">
            <v>48.38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NG24</v>
          </cell>
          <cell r="B81" t="str">
            <v>KG</v>
          </cell>
          <cell r="C81">
            <v>6</v>
          </cell>
          <cell r="D81">
            <v>3</v>
          </cell>
          <cell r="E81">
            <v>37771</v>
          </cell>
          <cell r="F81">
            <v>55</v>
          </cell>
          <cell r="G81">
            <v>54.38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NG34</v>
          </cell>
          <cell r="B82" t="str">
            <v>KG</v>
          </cell>
          <cell r="C82">
            <v>7</v>
          </cell>
          <cell r="D82">
            <v>3</v>
          </cell>
          <cell r="E82">
            <v>37802</v>
          </cell>
          <cell r="F82">
            <v>69.349999999999994</v>
          </cell>
          <cell r="G82">
            <v>69.25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NG44</v>
          </cell>
          <cell r="B83" t="str">
            <v>KG</v>
          </cell>
          <cell r="C83">
            <v>8</v>
          </cell>
          <cell r="D83">
            <v>3</v>
          </cell>
          <cell r="E83">
            <v>37833</v>
          </cell>
          <cell r="F83">
            <v>69.349999999999994</v>
          </cell>
          <cell r="G83">
            <v>69.25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NG54</v>
          </cell>
          <cell r="B84" t="str">
            <v>KG</v>
          </cell>
          <cell r="C84">
            <v>9</v>
          </cell>
          <cell r="D84">
            <v>3</v>
          </cell>
          <cell r="E84">
            <v>37862</v>
          </cell>
          <cell r="F84">
            <v>48.93</v>
          </cell>
          <cell r="G84">
            <v>48.75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NG64</v>
          </cell>
          <cell r="B85" t="str">
            <v>KG</v>
          </cell>
          <cell r="C85">
            <v>10</v>
          </cell>
          <cell r="D85">
            <v>3</v>
          </cell>
          <cell r="E85">
            <v>37894</v>
          </cell>
          <cell r="F85">
            <v>45.5</v>
          </cell>
          <cell r="G85">
            <v>45.13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NG74</v>
          </cell>
          <cell r="B86" t="str">
            <v>KG</v>
          </cell>
          <cell r="C86">
            <v>11</v>
          </cell>
          <cell r="D86">
            <v>3</v>
          </cell>
          <cell r="E86">
            <v>37925</v>
          </cell>
          <cell r="F86">
            <v>45.5</v>
          </cell>
          <cell r="G86">
            <v>45.13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NG84</v>
          </cell>
          <cell r="B87" t="str">
            <v>KG</v>
          </cell>
          <cell r="C87">
            <v>12</v>
          </cell>
          <cell r="D87">
            <v>3</v>
          </cell>
          <cell r="E87">
            <v>37951</v>
          </cell>
          <cell r="F87">
            <v>45.5</v>
          </cell>
          <cell r="G87">
            <v>45.13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NG94</v>
          </cell>
          <cell r="B88" t="str">
            <v>KG</v>
          </cell>
          <cell r="C88">
            <v>1</v>
          </cell>
          <cell r="D88">
            <v>4</v>
          </cell>
          <cell r="E88">
            <v>37986</v>
          </cell>
          <cell r="F88">
            <v>51.5</v>
          </cell>
          <cell r="G88">
            <v>51.25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NG104</v>
          </cell>
          <cell r="B89" t="str">
            <v>KG</v>
          </cell>
          <cell r="C89">
            <v>2</v>
          </cell>
          <cell r="D89">
            <v>4</v>
          </cell>
          <cell r="E89">
            <v>38016</v>
          </cell>
          <cell r="F89">
            <v>51.5</v>
          </cell>
          <cell r="G89">
            <v>51.25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NG114</v>
          </cell>
          <cell r="B90" t="str">
            <v>KG</v>
          </cell>
          <cell r="C90">
            <v>3</v>
          </cell>
          <cell r="D90">
            <v>4</v>
          </cell>
          <cell r="E90">
            <v>38044</v>
          </cell>
          <cell r="F90">
            <v>51.5</v>
          </cell>
          <cell r="G90">
            <v>51.25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NG124</v>
          </cell>
          <cell r="B91" t="str">
            <v>KG</v>
          </cell>
          <cell r="C91">
            <v>4</v>
          </cell>
          <cell r="D91">
            <v>4</v>
          </cell>
          <cell r="E91">
            <v>38077</v>
          </cell>
          <cell r="F91">
            <v>51.5</v>
          </cell>
          <cell r="G91">
            <v>51.25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NG15</v>
          </cell>
          <cell r="B92" t="str">
            <v>KG</v>
          </cell>
          <cell r="C92">
            <v>5</v>
          </cell>
          <cell r="D92">
            <v>4</v>
          </cell>
          <cell r="E92">
            <v>38107</v>
          </cell>
          <cell r="F92">
            <v>51.5</v>
          </cell>
          <cell r="G92">
            <v>51.25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NG25</v>
          </cell>
          <cell r="B93" t="str">
            <v>KG</v>
          </cell>
          <cell r="C93">
            <v>6</v>
          </cell>
          <cell r="D93">
            <v>4</v>
          </cell>
          <cell r="E93">
            <v>38135</v>
          </cell>
          <cell r="F93">
            <v>51.5</v>
          </cell>
          <cell r="G93">
            <v>51.25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NG35</v>
          </cell>
          <cell r="B94" t="str">
            <v>KG</v>
          </cell>
          <cell r="C94">
            <v>7</v>
          </cell>
          <cell r="D94">
            <v>4</v>
          </cell>
          <cell r="E94">
            <v>38168</v>
          </cell>
          <cell r="F94">
            <v>51.5</v>
          </cell>
          <cell r="G94">
            <v>51.25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NG45</v>
          </cell>
          <cell r="B95" t="str">
            <v>KG</v>
          </cell>
          <cell r="C95">
            <v>8</v>
          </cell>
          <cell r="D95">
            <v>4</v>
          </cell>
          <cell r="E95">
            <v>38198</v>
          </cell>
          <cell r="F95">
            <v>51.5</v>
          </cell>
          <cell r="G95">
            <v>51.25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NG55</v>
          </cell>
          <cell r="B96" t="str">
            <v>KG</v>
          </cell>
          <cell r="C96">
            <v>9</v>
          </cell>
          <cell r="D96">
            <v>4</v>
          </cell>
          <cell r="E96">
            <v>38230</v>
          </cell>
          <cell r="F96">
            <v>51.5</v>
          </cell>
          <cell r="G96">
            <v>51.25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NG65</v>
          </cell>
          <cell r="B97" t="str">
            <v>KG</v>
          </cell>
          <cell r="C97">
            <v>10</v>
          </cell>
          <cell r="D97">
            <v>4</v>
          </cell>
          <cell r="E97">
            <v>38260</v>
          </cell>
          <cell r="F97">
            <v>51.5</v>
          </cell>
          <cell r="G97">
            <v>51.25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NG75</v>
          </cell>
          <cell r="B98" t="str">
            <v>KG</v>
          </cell>
          <cell r="C98">
            <v>11</v>
          </cell>
          <cell r="D98">
            <v>4</v>
          </cell>
          <cell r="E98">
            <v>38289</v>
          </cell>
          <cell r="F98">
            <v>51.5</v>
          </cell>
          <cell r="G98">
            <v>51.25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NG85</v>
          </cell>
          <cell r="B99" t="str">
            <v>KG</v>
          </cell>
          <cell r="C99">
            <v>12</v>
          </cell>
          <cell r="D99">
            <v>4</v>
          </cell>
          <cell r="E99">
            <v>38321</v>
          </cell>
          <cell r="F99">
            <v>51.5</v>
          </cell>
          <cell r="G99">
            <v>51.25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NG95</v>
          </cell>
          <cell r="B100" t="str">
            <v>KJ</v>
          </cell>
          <cell r="C100">
            <v>1</v>
          </cell>
          <cell r="D100">
            <v>3</v>
          </cell>
          <cell r="E100">
            <v>37621</v>
          </cell>
          <cell r="F100">
            <v>63.8</v>
          </cell>
          <cell r="G100">
            <v>63.15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NG105</v>
          </cell>
          <cell r="B101" t="str">
            <v>KJ</v>
          </cell>
          <cell r="C101">
            <v>2</v>
          </cell>
          <cell r="D101">
            <v>3</v>
          </cell>
          <cell r="E101">
            <v>37652</v>
          </cell>
          <cell r="F101">
            <v>63.8</v>
          </cell>
          <cell r="G101">
            <v>63.15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NG115</v>
          </cell>
          <cell r="B102" t="str">
            <v>KJ</v>
          </cell>
          <cell r="C102">
            <v>5</v>
          </cell>
          <cell r="D102">
            <v>3</v>
          </cell>
          <cell r="E102">
            <v>37741</v>
          </cell>
          <cell r="F102">
            <v>58.75</v>
          </cell>
          <cell r="G102">
            <v>57.87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NG125</v>
          </cell>
          <cell r="B103" t="str">
            <v>KJ</v>
          </cell>
          <cell r="C103">
            <v>6</v>
          </cell>
          <cell r="D103">
            <v>3</v>
          </cell>
          <cell r="E103">
            <v>37771</v>
          </cell>
          <cell r="F103">
            <v>69.45</v>
          </cell>
          <cell r="G103">
            <v>68.63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NG16</v>
          </cell>
          <cell r="B104" t="str">
            <v>NA</v>
          </cell>
          <cell r="C104">
            <v>4</v>
          </cell>
          <cell r="D104">
            <v>3</v>
          </cell>
          <cell r="E104">
            <v>37712</v>
          </cell>
          <cell r="F104">
            <v>-0.55500000000000005</v>
          </cell>
          <cell r="G104">
            <v>-0.5575</v>
          </cell>
          <cell r="H104">
            <v>120</v>
          </cell>
          <cell r="I104">
            <v>0</v>
          </cell>
          <cell r="J104">
            <v>0</v>
          </cell>
        </row>
        <row r="105">
          <cell r="A105" t="str">
            <v>NG26</v>
          </cell>
          <cell r="B105" t="str">
            <v>NA</v>
          </cell>
          <cell r="C105">
            <v>5</v>
          </cell>
          <cell r="D105">
            <v>3</v>
          </cell>
          <cell r="E105">
            <v>37742</v>
          </cell>
          <cell r="F105">
            <v>-0.55500000000000005</v>
          </cell>
          <cell r="G105">
            <v>-0.5575</v>
          </cell>
          <cell r="H105">
            <v>124</v>
          </cell>
          <cell r="I105">
            <v>0</v>
          </cell>
          <cell r="J105">
            <v>0</v>
          </cell>
        </row>
        <row r="106">
          <cell r="A106" t="str">
            <v>NG36</v>
          </cell>
          <cell r="B106" t="str">
            <v>NA</v>
          </cell>
          <cell r="C106">
            <v>6</v>
          </cell>
          <cell r="D106">
            <v>3</v>
          </cell>
          <cell r="E106">
            <v>37774</v>
          </cell>
          <cell r="F106">
            <v>-0.55500000000000005</v>
          </cell>
          <cell r="G106">
            <v>-0.5575</v>
          </cell>
          <cell r="H106">
            <v>120</v>
          </cell>
          <cell r="I106">
            <v>0</v>
          </cell>
          <cell r="J106">
            <v>0</v>
          </cell>
        </row>
        <row r="107">
          <cell r="A107" t="str">
            <v>NG46</v>
          </cell>
          <cell r="B107" t="str">
            <v>NA</v>
          </cell>
          <cell r="C107">
            <v>7</v>
          </cell>
          <cell r="D107">
            <v>3</v>
          </cell>
          <cell r="E107">
            <v>37803</v>
          </cell>
          <cell r="F107">
            <v>-0.55500000000000005</v>
          </cell>
          <cell r="G107">
            <v>-0.5575</v>
          </cell>
          <cell r="H107">
            <v>124</v>
          </cell>
          <cell r="I107">
            <v>0</v>
          </cell>
          <cell r="J107">
            <v>0</v>
          </cell>
        </row>
        <row r="108">
          <cell r="A108" t="str">
            <v>NG56</v>
          </cell>
          <cell r="B108" t="str">
            <v>NA</v>
          </cell>
          <cell r="C108">
            <v>8</v>
          </cell>
          <cell r="D108">
            <v>3</v>
          </cell>
          <cell r="E108">
            <v>37834</v>
          </cell>
          <cell r="F108">
            <v>-0.55500000000000005</v>
          </cell>
          <cell r="G108">
            <v>-0.5575</v>
          </cell>
          <cell r="H108">
            <v>124</v>
          </cell>
          <cell r="I108">
            <v>0</v>
          </cell>
          <cell r="J108">
            <v>0</v>
          </cell>
        </row>
        <row r="109">
          <cell r="A109" t="str">
            <v>NG66</v>
          </cell>
          <cell r="B109" t="str">
            <v>NA</v>
          </cell>
          <cell r="C109">
            <v>9</v>
          </cell>
          <cell r="D109">
            <v>3</v>
          </cell>
          <cell r="E109">
            <v>37866</v>
          </cell>
          <cell r="F109">
            <v>-0.55500000000000005</v>
          </cell>
          <cell r="G109">
            <v>-0.5575</v>
          </cell>
          <cell r="H109">
            <v>120</v>
          </cell>
          <cell r="I109">
            <v>0</v>
          </cell>
          <cell r="J109">
            <v>0</v>
          </cell>
        </row>
        <row r="110">
          <cell r="A110" t="str">
            <v>NG76</v>
          </cell>
          <cell r="B110" t="str">
            <v>NA</v>
          </cell>
          <cell r="C110">
            <v>10</v>
          </cell>
          <cell r="D110">
            <v>3</v>
          </cell>
          <cell r="E110">
            <v>37895</v>
          </cell>
          <cell r="F110">
            <v>-0.55500000000000005</v>
          </cell>
          <cell r="G110">
            <v>-0.5575</v>
          </cell>
          <cell r="H110">
            <v>124</v>
          </cell>
          <cell r="I110">
            <v>0</v>
          </cell>
          <cell r="J110">
            <v>0</v>
          </cell>
        </row>
        <row r="111">
          <cell r="A111" t="str">
            <v>NG86</v>
          </cell>
          <cell r="B111" t="str">
            <v>NA</v>
          </cell>
          <cell r="C111">
            <v>4</v>
          </cell>
          <cell r="D111">
            <v>4</v>
          </cell>
          <cell r="E111">
            <v>38078</v>
          </cell>
          <cell r="F111">
            <v>-0.5</v>
          </cell>
          <cell r="G111">
            <v>-0.495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NG96</v>
          </cell>
          <cell r="B112" t="str">
            <v>NA</v>
          </cell>
          <cell r="C112">
            <v>5</v>
          </cell>
          <cell r="D112">
            <v>4</v>
          </cell>
          <cell r="E112">
            <v>38110</v>
          </cell>
          <cell r="F112">
            <v>-0.5</v>
          </cell>
          <cell r="G112">
            <v>-0.495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NG106</v>
          </cell>
          <cell r="B113" t="str">
            <v>NA</v>
          </cell>
          <cell r="C113">
            <v>6</v>
          </cell>
          <cell r="D113">
            <v>4</v>
          </cell>
          <cell r="E113">
            <v>38139</v>
          </cell>
          <cell r="F113">
            <v>-0.5</v>
          </cell>
          <cell r="G113">
            <v>-0.495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NG116</v>
          </cell>
          <cell r="B114" t="str">
            <v>NA</v>
          </cell>
          <cell r="C114">
            <v>7</v>
          </cell>
          <cell r="D114">
            <v>4</v>
          </cell>
          <cell r="E114">
            <v>38169</v>
          </cell>
          <cell r="F114">
            <v>-0.5</v>
          </cell>
          <cell r="G114">
            <v>-0.495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NG126</v>
          </cell>
          <cell r="B115" t="str">
            <v>NA</v>
          </cell>
          <cell r="C115">
            <v>8</v>
          </cell>
          <cell r="D115">
            <v>4</v>
          </cell>
          <cell r="E115">
            <v>38201</v>
          </cell>
          <cell r="F115">
            <v>-0.5</v>
          </cell>
          <cell r="G115">
            <v>-0.495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NG17</v>
          </cell>
          <cell r="B116" t="str">
            <v>NA</v>
          </cell>
          <cell r="C116">
            <v>9</v>
          </cell>
          <cell r="D116">
            <v>4</v>
          </cell>
          <cell r="E116">
            <v>38231</v>
          </cell>
          <cell r="F116">
            <v>-0.5</v>
          </cell>
          <cell r="G116">
            <v>-0.495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NG27</v>
          </cell>
          <cell r="B117" t="str">
            <v>NA</v>
          </cell>
          <cell r="C117">
            <v>10</v>
          </cell>
          <cell r="D117">
            <v>4</v>
          </cell>
          <cell r="E117">
            <v>38261</v>
          </cell>
          <cell r="F117">
            <v>-0.5</v>
          </cell>
          <cell r="G117">
            <v>-0.495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NG37</v>
          </cell>
          <cell r="B118" t="str">
            <v>NB</v>
          </cell>
          <cell r="C118">
            <v>1</v>
          </cell>
          <cell r="D118">
            <v>3</v>
          </cell>
          <cell r="E118">
            <v>37623</v>
          </cell>
          <cell r="F118">
            <v>8.5000000000000006E-2</v>
          </cell>
          <cell r="G118">
            <v>8.7499999999999994E-2</v>
          </cell>
          <cell r="H118">
            <v>62</v>
          </cell>
          <cell r="I118">
            <v>0</v>
          </cell>
          <cell r="J118">
            <v>0</v>
          </cell>
        </row>
        <row r="119">
          <cell r="A119" t="str">
            <v>NG47</v>
          </cell>
          <cell r="B119" t="str">
            <v>NB</v>
          </cell>
          <cell r="C119">
            <v>2</v>
          </cell>
          <cell r="D119">
            <v>3</v>
          </cell>
          <cell r="E119">
            <v>37655</v>
          </cell>
          <cell r="F119">
            <v>9.5000000000000001E-2</v>
          </cell>
          <cell r="G119">
            <v>9.7500000000000003E-2</v>
          </cell>
          <cell r="H119">
            <v>56</v>
          </cell>
          <cell r="I119">
            <v>0</v>
          </cell>
          <cell r="J119">
            <v>0</v>
          </cell>
        </row>
        <row r="120">
          <cell r="A120" t="str">
            <v>NG57</v>
          </cell>
          <cell r="B120" t="str">
            <v>NB</v>
          </cell>
          <cell r="C120">
            <v>3</v>
          </cell>
          <cell r="D120">
            <v>3</v>
          </cell>
          <cell r="E120">
            <v>37683</v>
          </cell>
          <cell r="F120">
            <v>9.2499999999999999E-2</v>
          </cell>
          <cell r="G120">
            <v>9.2499999999999999E-2</v>
          </cell>
          <cell r="H120">
            <v>62</v>
          </cell>
          <cell r="I120">
            <v>0</v>
          </cell>
          <cell r="J120">
            <v>0</v>
          </cell>
        </row>
        <row r="121">
          <cell r="A121" t="str">
            <v>NG67</v>
          </cell>
          <cell r="B121" t="str">
            <v>NB</v>
          </cell>
          <cell r="C121">
            <v>4</v>
          </cell>
          <cell r="D121">
            <v>3</v>
          </cell>
          <cell r="E121">
            <v>37712</v>
          </cell>
          <cell r="F121">
            <v>0.05</v>
          </cell>
          <cell r="G121">
            <v>4.7500000000000001E-2</v>
          </cell>
          <cell r="H121">
            <v>60</v>
          </cell>
          <cell r="I121">
            <v>0</v>
          </cell>
          <cell r="J121">
            <v>0</v>
          </cell>
        </row>
        <row r="122">
          <cell r="A122" t="str">
            <v>NG77</v>
          </cell>
          <cell r="B122" t="str">
            <v>NB</v>
          </cell>
          <cell r="C122">
            <v>5</v>
          </cell>
          <cell r="D122">
            <v>3</v>
          </cell>
          <cell r="E122">
            <v>37742</v>
          </cell>
          <cell r="F122">
            <v>0.05</v>
          </cell>
          <cell r="G122">
            <v>4.7500000000000001E-2</v>
          </cell>
          <cell r="H122">
            <v>62</v>
          </cell>
          <cell r="I122">
            <v>0</v>
          </cell>
          <cell r="J122">
            <v>0</v>
          </cell>
        </row>
        <row r="123">
          <cell r="A123" t="str">
            <v>NG87</v>
          </cell>
          <cell r="B123" t="str">
            <v>NB</v>
          </cell>
          <cell r="C123">
            <v>6</v>
          </cell>
          <cell r="D123">
            <v>3</v>
          </cell>
          <cell r="E123">
            <v>37774</v>
          </cell>
          <cell r="F123">
            <v>0.05</v>
          </cell>
          <cell r="G123">
            <v>4.7500000000000001E-2</v>
          </cell>
          <cell r="H123">
            <v>60</v>
          </cell>
          <cell r="I123">
            <v>0</v>
          </cell>
          <cell r="J123">
            <v>0</v>
          </cell>
        </row>
        <row r="124">
          <cell r="A124" t="str">
            <v>NG97</v>
          </cell>
          <cell r="B124" t="str">
            <v>NB</v>
          </cell>
          <cell r="C124">
            <v>7</v>
          </cell>
          <cell r="D124">
            <v>3</v>
          </cell>
          <cell r="E124">
            <v>37803</v>
          </cell>
          <cell r="F124">
            <v>0.05</v>
          </cell>
          <cell r="G124">
            <v>4.7500000000000001E-2</v>
          </cell>
          <cell r="H124">
            <v>62</v>
          </cell>
          <cell r="I124">
            <v>0</v>
          </cell>
          <cell r="J124">
            <v>0</v>
          </cell>
        </row>
        <row r="125">
          <cell r="A125" t="str">
            <v>NG107</v>
          </cell>
          <cell r="B125" t="str">
            <v>NB</v>
          </cell>
          <cell r="C125">
            <v>8</v>
          </cell>
          <cell r="D125">
            <v>3</v>
          </cell>
          <cell r="E125">
            <v>37834</v>
          </cell>
          <cell r="F125">
            <v>0.05</v>
          </cell>
          <cell r="G125">
            <v>4.7500000000000001E-2</v>
          </cell>
          <cell r="H125">
            <v>62</v>
          </cell>
          <cell r="I125">
            <v>0</v>
          </cell>
          <cell r="J125">
            <v>0</v>
          </cell>
        </row>
        <row r="126">
          <cell r="A126" t="str">
            <v>NG117</v>
          </cell>
          <cell r="B126" t="str">
            <v>NB</v>
          </cell>
          <cell r="C126">
            <v>9</v>
          </cell>
          <cell r="D126">
            <v>3</v>
          </cell>
          <cell r="E126">
            <v>37866</v>
          </cell>
          <cell r="F126">
            <v>0.05</v>
          </cell>
          <cell r="G126">
            <v>4.7500000000000001E-2</v>
          </cell>
          <cell r="H126">
            <v>60</v>
          </cell>
          <cell r="I126">
            <v>0</v>
          </cell>
          <cell r="J126">
            <v>0</v>
          </cell>
        </row>
        <row r="127">
          <cell r="A127" t="str">
            <v>NG127</v>
          </cell>
          <cell r="B127" t="str">
            <v>NB</v>
          </cell>
          <cell r="C127">
            <v>10</v>
          </cell>
          <cell r="D127">
            <v>3</v>
          </cell>
          <cell r="E127">
            <v>37895</v>
          </cell>
          <cell r="F127">
            <v>0.05</v>
          </cell>
          <cell r="G127">
            <v>4.7500000000000001E-2</v>
          </cell>
          <cell r="H127">
            <v>62</v>
          </cell>
          <cell r="I127">
            <v>0</v>
          </cell>
          <cell r="J127">
            <v>0</v>
          </cell>
        </row>
        <row r="128">
          <cell r="A128" t="str">
            <v>NG18</v>
          </cell>
          <cell r="B128" t="str">
            <v>NE</v>
          </cell>
          <cell r="C128">
            <v>4</v>
          </cell>
          <cell r="D128">
            <v>3</v>
          </cell>
          <cell r="E128">
            <v>37712</v>
          </cell>
          <cell r="F128">
            <v>-0.14499999999999999</v>
          </cell>
          <cell r="G128">
            <v>-0.14249999999999999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NG28</v>
          </cell>
          <cell r="B129" t="str">
            <v>NE</v>
          </cell>
          <cell r="C129">
            <v>5</v>
          </cell>
          <cell r="D129">
            <v>3</v>
          </cell>
          <cell r="E129">
            <v>37742</v>
          </cell>
          <cell r="F129">
            <v>-0.14499999999999999</v>
          </cell>
          <cell r="G129">
            <v>-0.14249999999999999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NG38</v>
          </cell>
          <cell r="B130" t="str">
            <v>NE</v>
          </cell>
          <cell r="C130">
            <v>6</v>
          </cell>
          <cell r="D130">
            <v>3</v>
          </cell>
          <cell r="E130">
            <v>37774</v>
          </cell>
          <cell r="F130">
            <v>-0.14499999999999999</v>
          </cell>
          <cell r="G130">
            <v>-0.14249999999999999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NG48</v>
          </cell>
          <cell r="B131" t="str">
            <v>NE</v>
          </cell>
          <cell r="C131">
            <v>7</v>
          </cell>
          <cell r="D131">
            <v>3</v>
          </cell>
          <cell r="E131">
            <v>37803</v>
          </cell>
          <cell r="F131">
            <v>-0.14499999999999999</v>
          </cell>
          <cell r="G131">
            <v>-0.14249999999999999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NG58</v>
          </cell>
          <cell r="B132" t="str">
            <v>NE</v>
          </cell>
          <cell r="C132">
            <v>8</v>
          </cell>
          <cell r="D132">
            <v>3</v>
          </cell>
          <cell r="E132">
            <v>37834</v>
          </cell>
          <cell r="F132">
            <v>-0.14499999999999999</v>
          </cell>
          <cell r="G132">
            <v>-0.14249999999999999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NG68</v>
          </cell>
          <cell r="B133" t="str">
            <v>NE</v>
          </cell>
          <cell r="C133">
            <v>9</v>
          </cell>
          <cell r="D133">
            <v>3</v>
          </cell>
          <cell r="E133">
            <v>37866</v>
          </cell>
          <cell r="F133">
            <v>-0.14499999999999999</v>
          </cell>
          <cell r="G133">
            <v>-0.14249999999999999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NG78</v>
          </cell>
          <cell r="B134" t="str">
            <v>NE</v>
          </cell>
          <cell r="C134">
            <v>10</v>
          </cell>
          <cell r="D134">
            <v>3</v>
          </cell>
          <cell r="E134">
            <v>37895</v>
          </cell>
          <cell r="F134">
            <v>-0.14499999999999999</v>
          </cell>
          <cell r="G134">
            <v>-0.14249999999999999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NG88</v>
          </cell>
          <cell r="B135" t="str">
            <v>NG</v>
          </cell>
          <cell r="C135">
            <v>1</v>
          </cell>
          <cell r="D135">
            <v>3</v>
          </cell>
          <cell r="E135">
            <v>37617</v>
          </cell>
          <cell r="F135">
            <v>4.383</v>
          </cell>
          <cell r="G135">
            <v>4.4059999999999997</v>
          </cell>
          <cell r="H135">
            <v>40005</v>
          </cell>
          <cell r="I135">
            <v>4.41</v>
          </cell>
          <cell r="J135">
            <v>4.24</v>
          </cell>
        </row>
        <row r="136">
          <cell r="A136" t="str">
            <v>NG98</v>
          </cell>
          <cell r="B136" t="str">
            <v>NG</v>
          </cell>
          <cell r="C136">
            <v>2</v>
          </cell>
          <cell r="D136">
            <v>3</v>
          </cell>
          <cell r="E136">
            <v>37650</v>
          </cell>
          <cell r="F136">
            <v>4.351</v>
          </cell>
          <cell r="G136">
            <v>4.359</v>
          </cell>
          <cell r="H136">
            <v>9421</v>
          </cell>
          <cell r="I136">
            <v>4.3650000000000002</v>
          </cell>
          <cell r="J136">
            <v>4.2</v>
          </cell>
        </row>
        <row r="137">
          <cell r="A137" t="str">
            <v>NG108</v>
          </cell>
          <cell r="B137" t="str">
            <v>NG</v>
          </cell>
          <cell r="C137">
            <v>3</v>
          </cell>
          <cell r="D137">
            <v>3</v>
          </cell>
          <cell r="E137">
            <v>37678</v>
          </cell>
          <cell r="F137">
            <v>4.2759999999999998</v>
          </cell>
          <cell r="G137">
            <v>4.2629999999999999</v>
          </cell>
          <cell r="H137">
            <v>4955</v>
          </cell>
          <cell r="I137">
            <v>4.28</v>
          </cell>
          <cell r="J137">
            <v>4.12</v>
          </cell>
        </row>
        <row r="138">
          <cell r="A138" t="str">
            <v>NN112</v>
          </cell>
          <cell r="B138" t="str">
            <v>NG</v>
          </cell>
          <cell r="C138">
            <v>4</v>
          </cell>
          <cell r="D138">
            <v>3</v>
          </cell>
          <cell r="E138">
            <v>37707</v>
          </cell>
          <cell r="F138">
            <v>4.1310000000000002</v>
          </cell>
          <cell r="G138">
            <v>4.1150000000000002</v>
          </cell>
          <cell r="H138">
            <v>3700</v>
          </cell>
          <cell r="I138">
            <v>4.13</v>
          </cell>
          <cell r="J138">
            <v>3.96</v>
          </cell>
        </row>
        <row r="139">
          <cell r="A139" t="str">
            <v>NN122</v>
          </cell>
          <cell r="B139" t="str">
            <v>NG</v>
          </cell>
          <cell r="C139">
            <v>5</v>
          </cell>
          <cell r="D139">
            <v>3</v>
          </cell>
          <cell r="E139">
            <v>37739</v>
          </cell>
          <cell r="F139">
            <v>4.0659999999999998</v>
          </cell>
          <cell r="G139">
            <v>4.0549999999999997</v>
          </cell>
          <cell r="H139">
            <v>1828</v>
          </cell>
          <cell r="I139">
            <v>4.0750000000000002</v>
          </cell>
          <cell r="J139">
            <v>3.9649999999999999</v>
          </cell>
        </row>
        <row r="140">
          <cell r="A140" t="str">
            <v>NN13</v>
          </cell>
          <cell r="B140" t="str">
            <v>NG</v>
          </cell>
          <cell r="C140">
            <v>6</v>
          </cell>
          <cell r="D140">
            <v>3</v>
          </cell>
          <cell r="E140">
            <v>37769</v>
          </cell>
          <cell r="F140">
            <v>4.0659999999999998</v>
          </cell>
          <cell r="G140">
            <v>4.0599999999999996</v>
          </cell>
          <cell r="H140">
            <v>646</v>
          </cell>
          <cell r="I140">
            <v>4.05</v>
          </cell>
          <cell r="J140">
            <v>3.97</v>
          </cell>
        </row>
        <row r="141">
          <cell r="A141" t="str">
            <v>NN23</v>
          </cell>
          <cell r="B141" t="str">
            <v>NG</v>
          </cell>
          <cell r="C141">
            <v>7</v>
          </cell>
          <cell r="D141">
            <v>3</v>
          </cell>
          <cell r="E141">
            <v>37798</v>
          </cell>
          <cell r="F141">
            <v>4.0860000000000003</v>
          </cell>
          <cell r="G141">
            <v>4.08</v>
          </cell>
          <cell r="H141">
            <v>454</v>
          </cell>
          <cell r="I141">
            <v>4.07</v>
          </cell>
          <cell r="J141">
            <v>3.99</v>
          </cell>
        </row>
        <row r="142">
          <cell r="A142" t="str">
            <v>NN33</v>
          </cell>
          <cell r="B142" t="str">
            <v>NG</v>
          </cell>
          <cell r="C142">
            <v>8</v>
          </cell>
          <cell r="D142">
            <v>3</v>
          </cell>
          <cell r="E142">
            <v>37831</v>
          </cell>
          <cell r="F142">
            <v>4.0960000000000001</v>
          </cell>
          <cell r="G142">
            <v>4.0949999999999998</v>
          </cell>
          <cell r="H142">
            <v>621</v>
          </cell>
          <cell r="I142">
            <v>4.0599999999999996</v>
          </cell>
          <cell r="J142">
            <v>3.99</v>
          </cell>
        </row>
        <row r="143">
          <cell r="A143" t="str">
            <v>NN43</v>
          </cell>
          <cell r="B143" t="str">
            <v>NG</v>
          </cell>
          <cell r="C143">
            <v>9</v>
          </cell>
          <cell r="D143">
            <v>3</v>
          </cell>
          <cell r="E143">
            <v>37860</v>
          </cell>
          <cell r="F143">
            <v>4.0759999999999996</v>
          </cell>
          <cell r="G143">
            <v>4.0750000000000002</v>
          </cell>
          <cell r="H143">
            <v>787</v>
          </cell>
          <cell r="I143">
            <v>4.05</v>
          </cell>
          <cell r="J143">
            <v>3.9849999999999999</v>
          </cell>
        </row>
        <row r="144">
          <cell r="A144" t="str">
            <v>NN53</v>
          </cell>
          <cell r="B144" t="str">
            <v>NG</v>
          </cell>
          <cell r="C144">
            <v>10</v>
          </cell>
          <cell r="D144">
            <v>3</v>
          </cell>
          <cell r="E144">
            <v>37890</v>
          </cell>
          <cell r="F144">
            <v>4.0759999999999996</v>
          </cell>
          <cell r="G144">
            <v>4.07</v>
          </cell>
          <cell r="H144">
            <v>411</v>
          </cell>
          <cell r="I144">
            <v>4.05</v>
          </cell>
          <cell r="J144">
            <v>3.98</v>
          </cell>
        </row>
        <row r="145">
          <cell r="A145" t="str">
            <v>NN63</v>
          </cell>
          <cell r="B145" t="str">
            <v>NG</v>
          </cell>
          <cell r="C145">
            <v>11</v>
          </cell>
          <cell r="D145">
            <v>3</v>
          </cell>
          <cell r="E145">
            <v>37923</v>
          </cell>
          <cell r="F145">
            <v>4.2329999999999997</v>
          </cell>
          <cell r="G145">
            <v>4.2329999999999997</v>
          </cell>
          <cell r="H145">
            <v>290</v>
          </cell>
          <cell r="I145">
            <v>4.2</v>
          </cell>
          <cell r="J145">
            <v>4.1500000000000004</v>
          </cell>
        </row>
        <row r="146">
          <cell r="A146" t="str">
            <v>NN73</v>
          </cell>
          <cell r="B146" t="str">
            <v>NG</v>
          </cell>
          <cell r="C146">
            <v>12</v>
          </cell>
          <cell r="D146">
            <v>3</v>
          </cell>
          <cell r="E146">
            <v>37950</v>
          </cell>
          <cell r="F146">
            <v>4.3659999999999997</v>
          </cell>
          <cell r="G146">
            <v>4.3730000000000002</v>
          </cell>
          <cell r="H146">
            <v>75</v>
          </cell>
          <cell r="I146">
            <v>4.33</v>
          </cell>
          <cell r="J146">
            <v>4.2699999999999996</v>
          </cell>
        </row>
        <row r="147">
          <cell r="A147" t="str">
            <v>NN83</v>
          </cell>
          <cell r="B147" t="str">
            <v>NG</v>
          </cell>
          <cell r="C147">
            <v>1</v>
          </cell>
          <cell r="D147">
            <v>4</v>
          </cell>
          <cell r="E147">
            <v>37984</v>
          </cell>
          <cell r="F147">
            <v>4.4279999999999999</v>
          </cell>
          <cell r="G147">
            <v>4.4349999999999996</v>
          </cell>
          <cell r="H147">
            <v>129</v>
          </cell>
          <cell r="I147">
            <v>4.4000000000000004</v>
          </cell>
          <cell r="J147">
            <v>4.3440000000000003</v>
          </cell>
        </row>
        <row r="148">
          <cell r="A148" t="str">
            <v>NN93</v>
          </cell>
          <cell r="B148" t="str">
            <v>NG</v>
          </cell>
          <cell r="C148">
            <v>2</v>
          </cell>
          <cell r="D148">
            <v>4</v>
          </cell>
          <cell r="E148">
            <v>38014</v>
          </cell>
          <cell r="F148">
            <v>4.298</v>
          </cell>
          <cell r="G148">
            <v>4.3049999999999997</v>
          </cell>
          <cell r="H148">
            <v>65</v>
          </cell>
          <cell r="I148">
            <v>4.2169999999999996</v>
          </cell>
          <cell r="J148">
            <v>4.2169999999999996</v>
          </cell>
        </row>
        <row r="149">
          <cell r="A149" t="str">
            <v>NN103</v>
          </cell>
          <cell r="B149" t="str">
            <v>NG</v>
          </cell>
          <cell r="C149">
            <v>3</v>
          </cell>
          <cell r="D149">
            <v>4</v>
          </cell>
          <cell r="E149">
            <v>38042</v>
          </cell>
          <cell r="F149">
            <v>4.1130000000000004</v>
          </cell>
          <cell r="G149">
            <v>4.12</v>
          </cell>
          <cell r="H149">
            <v>25</v>
          </cell>
          <cell r="I149">
            <v>4.03</v>
          </cell>
          <cell r="J149">
            <v>4.03</v>
          </cell>
        </row>
        <row r="150">
          <cell r="A150" t="str">
            <v>NN113</v>
          </cell>
          <cell r="B150" t="str">
            <v>NG</v>
          </cell>
          <cell r="C150">
            <v>4</v>
          </cell>
          <cell r="D150">
            <v>4</v>
          </cell>
          <cell r="E150">
            <v>38075</v>
          </cell>
          <cell r="F150">
            <v>3.8530000000000002</v>
          </cell>
          <cell r="G150">
            <v>3.87</v>
          </cell>
          <cell r="H150">
            <v>46</v>
          </cell>
          <cell r="I150">
            <v>3.83</v>
          </cell>
          <cell r="J150">
            <v>3.82</v>
          </cell>
        </row>
        <row r="151">
          <cell r="A151" t="str">
            <v>NN123</v>
          </cell>
          <cell r="B151" t="str">
            <v>NG</v>
          </cell>
          <cell r="C151">
            <v>5</v>
          </cell>
          <cell r="D151">
            <v>4</v>
          </cell>
          <cell r="E151">
            <v>38105</v>
          </cell>
          <cell r="F151">
            <v>3.7930000000000001</v>
          </cell>
          <cell r="G151">
            <v>3.82</v>
          </cell>
          <cell r="H151">
            <v>19</v>
          </cell>
          <cell r="I151">
            <v>0</v>
          </cell>
          <cell r="J151">
            <v>0</v>
          </cell>
        </row>
        <row r="152">
          <cell r="A152" t="str">
            <v>NN14</v>
          </cell>
          <cell r="B152" t="str">
            <v>NG</v>
          </cell>
          <cell r="C152">
            <v>6</v>
          </cell>
          <cell r="D152">
            <v>4</v>
          </cell>
          <cell r="E152">
            <v>38133</v>
          </cell>
          <cell r="F152">
            <v>3.7930000000000001</v>
          </cell>
          <cell r="G152">
            <v>3.8330000000000002</v>
          </cell>
          <cell r="H152">
            <v>19</v>
          </cell>
          <cell r="I152">
            <v>0</v>
          </cell>
          <cell r="J152">
            <v>0</v>
          </cell>
        </row>
        <row r="153">
          <cell r="A153" t="str">
            <v>NN24</v>
          </cell>
          <cell r="B153" t="str">
            <v>NG</v>
          </cell>
          <cell r="C153">
            <v>7</v>
          </cell>
          <cell r="D153">
            <v>4</v>
          </cell>
          <cell r="E153">
            <v>38166</v>
          </cell>
          <cell r="F153">
            <v>3.8029999999999999</v>
          </cell>
          <cell r="G153">
            <v>3.843</v>
          </cell>
          <cell r="H153">
            <v>16</v>
          </cell>
          <cell r="I153">
            <v>0</v>
          </cell>
          <cell r="J153">
            <v>0</v>
          </cell>
        </row>
        <row r="154">
          <cell r="A154" t="str">
            <v>NN34</v>
          </cell>
          <cell r="B154" t="str">
            <v>NG</v>
          </cell>
          <cell r="C154">
            <v>8</v>
          </cell>
          <cell r="D154">
            <v>4</v>
          </cell>
          <cell r="E154">
            <v>38196</v>
          </cell>
          <cell r="F154">
            <v>3.8130000000000002</v>
          </cell>
          <cell r="G154">
            <v>3.85</v>
          </cell>
          <cell r="H154">
            <v>16</v>
          </cell>
          <cell r="I154">
            <v>0</v>
          </cell>
          <cell r="J154">
            <v>0</v>
          </cell>
        </row>
        <row r="155">
          <cell r="A155" t="str">
            <v>NN44</v>
          </cell>
          <cell r="B155" t="str">
            <v>NG</v>
          </cell>
          <cell r="C155">
            <v>9</v>
          </cell>
          <cell r="D155">
            <v>4</v>
          </cell>
          <cell r="E155">
            <v>38226</v>
          </cell>
          <cell r="F155">
            <v>3.798</v>
          </cell>
          <cell r="G155">
            <v>3.84</v>
          </cell>
          <cell r="H155">
            <v>20</v>
          </cell>
          <cell r="I155">
            <v>3.7450000000000001</v>
          </cell>
          <cell r="J155">
            <v>3.7450000000000001</v>
          </cell>
        </row>
        <row r="156">
          <cell r="A156" t="str">
            <v>NN54</v>
          </cell>
          <cell r="B156" t="str">
            <v>NG</v>
          </cell>
          <cell r="C156">
            <v>10</v>
          </cell>
          <cell r="D156">
            <v>4</v>
          </cell>
          <cell r="E156">
            <v>38258</v>
          </cell>
          <cell r="F156">
            <v>3.823</v>
          </cell>
          <cell r="G156">
            <v>3.8620000000000001</v>
          </cell>
          <cell r="H156">
            <v>17</v>
          </cell>
          <cell r="I156">
            <v>3.76</v>
          </cell>
          <cell r="J156">
            <v>3.76</v>
          </cell>
        </row>
        <row r="157">
          <cell r="A157" t="str">
            <v>NN64</v>
          </cell>
          <cell r="B157" t="str">
            <v>NG</v>
          </cell>
          <cell r="C157">
            <v>11</v>
          </cell>
          <cell r="D157">
            <v>4</v>
          </cell>
          <cell r="E157">
            <v>38287</v>
          </cell>
          <cell r="F157">
            <v>3.9809999999999999</v>
          </cell>
          <cell r="G157">
            <v>4.0199999999999996</v>
          </cell>
          <cell r="H157">
            <v>217</v>
          </cell>
          <cell r="I157">
            <v>3.93</v>
          </cell>
          <cell r="J157">
            <v>3.93</v>
          </cell>
        </row>
        <row r="158">
          <cell r="A158" t="str">
            <v>NN74</v>
          </cell>
          <cell r="B158" t="str">
            <v>NG</v>
          </cell>
          <cell r="C158">
            <v>12</v>
          </cell>
          <cell r="D158">
            <v>4</v>
          </cell>
          <cell r="E158">
            <v>38315</v>
          </cell>
          <cell r="F158">
            <v>4.1550000000000002</v>
          </cell>
          <cell r="G158">
            <v>4.194</v>
          </cell>
          <cell r="H158">
            <v>16</v>
          </cell>
          <cell r="I158">
            <v>0</v>
          </cell>
          <cell r="J158">
            <v>0</v>
          </cell>
        </row>
        <row r="159">
          <cell r="A159" t="str">
            <v>NN84</v>
          </cell>
          <cell r="B159" t="str">
            <v>NG</v>
          </cell>
          <cell r="C159">
            <v>1</v>
          </cell>
          <cell r="D159">
            <v>5</v>
          </cell>
          <cell r="E159">
            <v>38349</v>
          </cell>
          <cell r="F159">
            <v>4.2149999999999999</v>
          </cell>
          <cell r="G159">
            <v>4.2539999999999996</v>
          </cell>
          <cell r="H159">
            <v>3</v>
          </cell>
          <cell r="I159">
            <v>4.1950000000000003</v>
          </cell>
          <cell r="J159">
            <v>4.1900000000000004</v>
          </cell>
        </row>
        <row r="160">
          <cell r="A160" t="str">
            <v>NN94</v>
          </cell>
          <cell r="B160" t="str">
            <v>NG</v>
          </cell>
          <cell r="C160">
            <v>2</v>
          </cell>
          <cell r="D160">
            <v>5</v>
          </cell>
          <cell r="E160">
            <v>38379</v>
          </cell>
          <cell r="F160">
            <v>4.1050000000000004</v>
          </cell>
          <cell r="G160">
            <v>4.1440000000000001</v>
          </cell>
          <cell r="H160">
            <v>1</v>
          </cell>
          <cell r="I160">
            <v>0</v>
          </cell>
          <cell r="J160">
            <v>0</v>
          </cell>
        </row>
        <row r="161">
          <cell r="A161" t="str">
            <v>NN104</v>
          </cell>
          <cell r="B161" t="str">
            <v>NG</v>
          </cell>
          <cell r="C161">
            <v>3</v>
          </cell>
          <cell r="D161">
            <v>5</v>
          </cell>
          <cell r="E161">
            <v>38407</v>
          </cell>
          <cell r="F161">
            <v>3.9350000000000001</v>
          </cell>
          <cell r="G161">
            <v>3.9780000000000002</v>
          </cell>
          <cell r="H161">
            <v>202</v>
          </cell>
          <cell r="I161">
            <v>3.89</v>
          </cell>
          <cell r="J161">
            <v>3.89</v>
          </cell>
        </row>
        <row r="162">
          <cell r="A162" t="str">
            <v>NN114</v>
          </cell>
          <cell r="B162" t="str">
            <v>NG</v>
          </cell>
          <cell r="C162">
            <v>4</v>
          </cell>
          <cell r="D162">
            <v>5</v>
          </cell>
          <cell r="E162">
            <v>38440</v>
          </cell>
          <cell r="F162">
            <v>3.6749999999999998</v>
          </cell>
          <cell r="G162">
            <v>3.7280000000000002</v>
          </cell>
          <cell r="H162">
            <v>1</v>
          </cell>
          <cell r="I162">
            <v>0</v>
          </cell>
          <cell r="J162">
            <v>0</v>
          </cell>
        </row>
        <row r="163">
          <cell r="A163" t="str">
            <v>NN124</v>
          </cell>
          <cell r="B163" t="str">
            <v>NG</v>
          </cell>
          <cell r="C163">
            <v>5</v>
          </cell>
          <cell r="D163">
            <v>5</v>
          </cell>
          <cell r="E163">
            <v>38469</v>
          </cell>
          <cell r="F163">
            <v>3.61</v>
          </cell>
          <cell r="G163">
            <v>3.6629999999999998</v>
          </cell>
          <cell r="H163">
            <v>1</v>
          </cell>
          <cell r="I163">
            <v>0</v>
          </cell>
          <cell r="J163">
            <v>0</v>
          </cell>
        </row>
        <row r="164">
          <cell r="A164" t="str">
            <v>NR112</v>
          </cell>
          <cell r="B164" t="str">
            <v>NG</v>
          </cell>
          <cell r="C164">
            <v>6</v>
          </cell>
          <cell r="D164">
            <v>5</v>
          </cell>
          <cell r="E164">
            <v>38498</v>
          </cell>
          <cell r="F164">
            <v>3.625</v>
          </cell>
          <cell r="G164">
            <v>3.6779999999999999</v>
          </cell>
          <cell r="H164">
            <v>1</v>
          </cell>
          <cell r="I164">
            <v>0</v>
          </cell>
          <cell r="J164">
            <v>0</v>
          </cell>
        </row>
        <row r="165">
          <cell r="A165" t="str">
            <v>NR122</v>
          </cell>
          <cell r="B165" t="str">
            <v>NG</v>
          </cell>
          <cell r="C165">
            <v>7</v>
          </cell>
          <cell r="D165">
            <v>5</v>
          </cell>
          <cell r="E165">
            <v>38531</v>
          </cell>
          <cell r="F165">
            <v>3.66</v>
          </cell>
          <cell r="G165">
            <v>3.7130000000000001</v>
          </cell>
          <cell r="H165">
            <v>1</v>
          </cell>
          <cell r="I165">
            <v>0</v>
          </cell>
          <cell r="J165">
            <v>0</v>
          </cell>
        </row>
        <row r="166">
          <cell r="A166" t="str">
            <v>NR13</v>
          </cell>
          <cell r="B166" t="str">
            <v>NG</v>
          </cell>
          <cell r="C166">
            <v>8</v>
          </cell>
          <cell r="D166">
            <v>5</v>
          </cell>
          <cell r="E166">
            <v>38560</v>
          </cell>
          <cell r="F166">
            <v>3.67</v>
          </cell>
          <cell r="G166">
            <v>3.7229999999999999</v>
          </cell>
          <cell r="H166">
            <v>1</v>
          </cell>
          <cell r="I166">
            <v>0</v>
          </cell>
          <cell r="J166">
            <v>0</v>
          </cell>
        </row>
        <row r="167">
          <cell r="A167" t="str">
            <v>NR23</v>
          </cell>
          <cell r="B167" t="str">
            <v>NG</v>
          </cell>
          <cell r="C167">
            <v>9</v>
          </cell>
          <cell r="D167">
            <v>5</v>
          </cell>
          <cell r="E167">
            <v>38593</v>
          </cell>
          <cell r="F167">
            <v>3.65</v>
          </cell>
          <cell r="G167">
            <v>3.7029999999999998</v>
          </cell>
          <cell r="H167">
            <v>1</v>
          </cell>
          <cell r="I167">
            <v>0</v>
          </cell>
          <cell r="J167">
            <v>0</v>
          </cell>
        </row>
        <row r="168">
          <cell r="A168" t="str">
            <v>NR33</v>
          </cell>
          <cell r="B168" t="str">
            <v>NG</v>
          </cell>
          <cell r="C168">
            <v>10</v>
          </cell>
          <cell r="D168">
            <v>5</v>
          </cell>
          <cell r="E168">
            <v>38623</v>
          </cell>
          <cell r="F168">
            <v>3.6720000000000002</v>
          </cell>
          <cell r="G168">
            <v>3.7250000000000001</v>
          </cell>
          <cell r="H168">
            <v>1</v>
          </cell>
          <cell r="I168">
            <v>0</v>
          </cell>
          <cell r="J168">
            <v>0</v>
          </cell>
        </row>
        <row r="169">
          <cell r="A169" t="str">
            <v>NS112</v>
          </cell>
          <cell r="B169" t="str">
            <v>NG</v>
          </cell>
          <cell r="C169">
            <v>11</v>
          </cell>
          <cell r="D169">
            <v>5</v>
          </cell>
          <cell r="E169">
            <v>38652</v>
          </cell>
          <cell r="F169">
            <v>3.8340000000000001</v>
          </cell>
          <cell r="G169">
            <v>3.887</v>
          </cell>
          <cell r="H169">
            <v>2</v>
          </cell>
          <cell r="I169">
            <v>3.8</v>
          </cell>
          <cell r="J169">
            <v>3.8</v>
          </cell>
        </row>
        <row r="170">
          <cell r="A170" t="str">
            <v>NS122</v>
          </cell>
          <cell r="B170" t="str">
            <v>NG</v>
          </cell>
          <cell r="C170">
            <v>12</v>
          </cell>
          <cell r="D170">
            <v>5</v>
          </cell>
          <cell r="E170">
            <v>38684</v>
          </cell>
          <cell r="F170">
            <v>4.0039999999999996</v>
          </cell>
          <cell r="G170">
            <v>4.0570000000000004</v>
          </cell>
          <cell r="H170">
            <v>1</v>
          </cell>
          <cell r="I170">
            <v>0</v>
          </cell>
          <cell r="J170">
            <v>0</v>
          </cell>
        </row>
        <row r="171">
          <cell r="A171" t="str">
            <v>NS13</v>
          </cell>
          <cell r="B171" t="str">
            <v>NG</v>
          </cell>
          <cell r="C171">
            <v>1</v>
          </cell>
          <cell r="D171">
            <v>6</v>
          </cell>
          <cell r="E171">
            <v>38714</v>
          </cell>
          <cell r="F171">
            <v>4.0590000000000002</v>
          </cell>
          <cell r="G171">
            <v>4.1120000000000001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NS23</v>
          </cell>
          <cell r="B172" t="str">
            <v>NG</v>
          </cell>
          <cell r="C172">
            <v>2</v>
          </cell>
          <cell r="D172">
            <v>6</v>
          </cell>
          <cell r="E172">
            <v>38744</v>
          </cell>
          <cell r="F172">
            <v>3.9590000000000001</v>
          </cell>
          <cell r="G172">
            <v>4.0119999999999996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NS33</v>
          </cell>
          <cell r="B173" t="str">
            <v>NG</v>
          </cell>
          <cell r="C173">
            <v>3</v>
          </cell>
          <cell r="D173">
            <v>6</v>
          </cell>
          <cell r="E173">
            <v>38772</v>
          </cell>
          <cell r="F173">
            <v>3.8330000000000002</v>
          </cell>
          <cell r="G173">
            <v>3.8860000000000001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NS43</v>
          </cell>
          <cell r="B174" t="str">
            <v>NG</v>
          </cell>
          <cell r="C174">
            <v>4</v>
          </cell>
          <cell r="D174">
            <v>6</v>
          </cell>
          <cell r="E174">
            <v>38805</v>
          </cell>
          <cell r="F174">
            <v>3.6379999999999999</v>
          </cell>
          <cell r="G174">
            <v>3.6909999999999998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NS113</v>
          </cell>
          <cell r="B175" t="str">
            <v>NG</v>
          </cell>
          <cell r="C175">
            <v>5</v>
          </cell>
          <cell r="D175">
            <v>6</v>
          </cell>
          <cell r="E175">
            <v>38833</v>
          </cell>
          <cell r="F175">
            <v>3.6230000000000002</v>
          </cell>
          <cell r="G175">
            <v>3.6760000000000002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NS123</v>
          </cell>
          <cell r="B176" t="str">
            <v>NG</v>
          </cell>
          <cell r="C176">
            <v>6</v>
          </cell>
          <cell r="D176">
            <v>6</v>
          </cell>
          <cell r="E176">
            <v>38863</v>
          </cell>
          <cell r="F176">
            <v>3.6549999999999998</v>
          </cell>
          <cell r="G176">
            <v>3.7080000000000002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NS14</v>
          </cell>
          <cell r="B177" t="str">
            <v>NG</v>
          </cell>
          <cell r="C177">
            <v>7</v>
          </cell>
          <cell r="D177">
            <v>6</v>
          </cell>
          <cell r="E177">
            <v>38896</v>
          </cell>
          <cell r="F177">
            <v>3.6869999999999998</v>
          </cell>
          <cell r="G177">
            <v>3.74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NS24</v>
          </cell>
          <cell r="B178" t="str">
            <v>NG</v>
          </cell>
          <cell r="C178">
            <v>8</v>
          </cell>
          <cell r="D178">
            <v>6</v>
          </cell>
          <cell r="E178">
            <v>38925</v>
          </cell>
          <cell r="F178">
            <v>3.722</v>
          </cell>
          <cell r="G178">
            <v>3.7749999999999999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NS34</v>
          </cell>
          <cell r="B179" t="str">
            <v>NG</v>
          </cell>
          <cell r="C179">
            <v>9</v>
          </cell>
          <cell r="D179">
            <v>6</v>
          </cell>
          <cell r="E179">
            <v>38958</v>
          </cell>
          <cell r="F179">
            <v>3.7269999999999999</v>
          </cell>
          <cell r="G179">
            <v>3.78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NZ112</v>
          </cell>
          <cell r="B180" t="str">
            <v>NG</v>
          </cell>
          <cell r="C180">
            <v>10</v>
          </cell>
          <cell r="D180">
            <v>6</v>
          </cell>
          <cell r="E180">
            <v>38987</v>
          </cell>
          <cell r="F180">
            <v>3.7519999999999998</v>
          </cell>
          <cell r="G180">
            <v>3.8050000000000002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NZ122</v>
          </cell>
          <cell r="B181" t="str">
            <v>NG</v>
          </cell>
          <cell r="C181">
            <v>11</v>
          </cell>
          <cell r="D181">
            <v>6</v>
          </cell>
          <cell r="E181">
            <v>39017</v>
          </cell>
          <cell r="F181">
            <v>3.9369999999999998</v>
          </cell>
          <cell r="G181">
            <v>3.98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NZ13</v>
          </cell>
          <cell r="B182" t="str">
            <v>NG</v>
          </cell>
          <cell r="C182">
            <v>12</v>
          </cell>
          <cell r="D182">
            <v>6</v>
          </cell>
          <cell r="E182">
            <v>39049</v>
          </cell>
          <cell r="F182">
            <v>4.1020000000000003</v>
          </cell>
          <cell r="G182">
            <v>4.1399999999999997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NZ23</v>
          </cell>
          <cell r="B183" t="str">
            <v>NG</v>
          </cell>
          <cell r="C183">
            <v>1</v>
          </cell>
          <cell r="D183">
            <v>7</v>
          </cell>
          <cell r="E183">
            <v>39078</v>
          </cell>
          <cell r="F183">
            <v>4.1719999999999997</v>
          </cell>
          <cell r="G183">
            <v>4.21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NZ33</v>
          </cell>
          <cell r="B184" t="str">
            <v>NG</v>
          </cell>
          <cell r="C184">
            <v>2</v>
          </cell>
          <cell r="D184">
            <v>7</v>
          </cell>
          <cell r="E184">
            <v>39111</v>
          </cell>
          <cell r="F184">
            <v>4.0620000000000003</v>
          </cell>
          <cell r="G184">
            <v>4.0999999999999996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NZ43</v>
          </cell>
          <cell r="B185" t="str">
            <v>NG</v>
          </cell>
          <cell r="C185">
            <v>3</v>
          </cell>
          <cell r="D185">
            <v>7</v>
          </cell>
          <cell r="E185">
            <v>39139</v>
          </cell>
          <cell r="F185">
            <v>3.9169999999999998</v>
          </cell>
          <cell r="G185">
            <v>3.9550000000000001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NZ113</v>
          </cell>
          <cell r="B186" t="str">
            <v>NG</v>
          </cell>
          <cell r="C186">
            <v>4</v>
          </cell>
          <cell r="D186">
            <v>7</v>
          </cell>
          <cell r="E186">
            <v>39169</v>
          </cell>
          <cell r="F186">
            <v>3.7370000000000001</v>
          </cell>
          <cell r="G186">
            <v>3.7749999999999999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NZ123</v>
          </cell>
          <cell r="B187" t="str">
            <v>NG</v>
          </cell>
          <cell r="C187">
            <v>5</v>
          </cell>
          <cell r="D187">
            <v>7</v>
          </cell>
          <cell r="E187">
            <v>39198</v>
          </cell>
          <cell r="F187">
            <v>3.7269999999999999</v>
          </cell>
          <cell r="G187">
            <v>3.7650000000000001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NZ14</v>
          </cell>
          <cell r="B188" t="str">
            <v>NG</v>
          </cell>
          <cell r="C188">
            <v>6</v>
          </cell>
          <cell r="D188">
            <v>7</v>
          </cell>
          <cell r="E188">
            <v>39231</v>
          </cell>
          <cell r="F188">
            <v>3.7570000000000001</v>
          </cell>
          <cell r="G188">
            <v>3.7949999999999999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NZ24</v>
          </cell>
          <cell r="B189" t="str">
            <v>NG</v>
          </cell>
          <cell r="C189">
            <v>7</v>
          </cell>
          <cell r="D189">
            <v>7</v>
          </cell>
          <cell r="E189">
            <v>39260</v>
          </cell>
          <cell r="F189">
            <v>3.7869999999999999</v>
          </cell>
          <cell r="G189">
            <v>3.8250000000000002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NZ34</v>
          </cell>
          <cell r="B190" t="str">
            <v>NG</v>
          </cell>
          <cell r="C190">
            <v>8</v>
          </cell>
          <cell r="D190">
            <v>7</v>
          </cell>
          <cell r="E190">
            <v>39290</v>
          </cell>
          <cell r="F190">
            <v>3.8220000000000001</v>
          </cell>
          <cell r="G190">
            <v>3.86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PA122</v>
          </cell>
          <cell r="B191" t="str">
            <v>NG</v>
          </cell>
          <cell r="C191">
            <v>9</v>
          </cell>
          <cell r="D191">
            <v>7</v>
          </cell>
          <cell r="E191">
            <v>39323</v>
          </cell>
          <cell r="F191">
            <v>3.8220000000000001</v>
          </cell>
          <cell r="G191">
            <v>3.86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PA33</v>
          </cell>
          <cell r="B192" t="str">
            <v>NG</v>
          </cell>
          <cell r="C192">
            <v>10</v>
          </cell>
          <cell r="D192">
            <v>7</v>
          </cell>
          <cell r="E192">
            <v>39351</v>
          </cell>
          <cell r="F192">
            <v>3.847</v>
          </cell>
          <cell r="G192">
            <v>3.8849999999999998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PL102</v>
          </cell>
          <cell r="B193" t="str">
            <v>NG</v>
          </cell>
          <cell r="C193">
            <v>11</v>
          </cell>
          <cell r="D193">
            <v>7</v>
          </cell>
          <cell r="E193">
            <v>39384</v>
          </cell>
          <cell r="F193">
            <v>3.9969999999999999</v>
          </cell>
          <cell r="G193">
            <v>4.0350000000000001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PL13</v>
          </cell>
          <cell r="B194" t="str">
            <v>NG</v>
          </cell>
          <cell r="C194">
            <v>12</v>
          </cell>
          <cell r="D194">
            <v>7</v>
          </cell>
          <cell r="E194">
            <v>39414</v>
          </cell>
          <cell r="F194">
            <v>4.1470000000000002</v>
          </cell>
          <cell r="G194">
            <v>4.1849999999999996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PL43</v>
          </cell>
          <cell r="B195" t="str">
            <v>NG</v>
          </cell>
          <cell r="C195">
            <v>1</v>
          </cell>
          <cell r="D195">
            <v>8</v>
          </cell>
          <cell r="E195">
            <v>39443</v>
          </cell>
          <cell r="F195">
            <v>4.1970000000000001</v>
          </cell>
          <cell r="G195">
            <v>4.2350000000000003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PL73</v>
          </cell>
          <cell r="B196" t="str">
            <v>NG</v>
          </cell>
          <cell r="C196">
            <v>2</v>
          </cell>
          <cell r="D196">
            <v>8</v>
          </cell>
          <cell r="E196">
            <v>39476</v>
          </cell>
          <cell r="F196">
            <v>4.0970000000000004</v>
          </cell>
          <cell r="G196">
            <v>4.1349999999999998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PN112</v>
          </cell>
          <cell r="B197" t="str">
            <v>NG</v>
          </cell>
          <cell r="C197">
            <v>3</v>
          </cell>
          <cell r="D197">
            <v>8</v>
          </cell>
          <cell r="E197">
            <v>39505</v>
          </cell>
          <cell r="F197">
            <v>3.9470000000000001</v>
          </cell>
          <cell r="G197">
            <v>3.9849999999999999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PN122</v>
          </cell>
          <cell r="B198" t="str">
            <v>NG</v>
          </cell>
          <cell r="C198">
            <v>4</v>
          </cell>
          <cell r="D198">
            <v>8</v>
          </cell>
          <cell r="E198">
            <v>39534</v>
          </cell>
          <cell r="F198">
            <v>3.7970000000000002</v>
          </cell>
          <cell r="G198">
            <v>3.835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PN13</v>
          </cell>
          <cell r="B199" t="str">
            <v>NG</v>
          </cell>
          <cell r="C199">
            <v>5</v>
          </cell>
          <cell r="D199">
            <v>8</v>
          </cell>
          <cell r="E199">
            <v>39566</v>
          </cell>
          <cell r="F199">
            <v>3.7669999999999999</v>
          </cell>
          <cell r="G199">
            <v>3.8050000000000002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PN23</v>
          </cell>
          <cell r="B200" t="str">
            <v>NG</v>
          </cell>
          <cell r="C200">
            <v>6</v>
          </cell>
          <cell r="D200">
            <v>8</v>
          </cell>
          <cell r="E200">
            <v>39596</v>
          </cell>
          <cell r="F200">
            <v>3.7970000000000002</v>
          </cell>
          <cell r="G200">
            <v>3.835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PN33</v>
          </cell>
          <cell r="B201" t="str">
            <v>NG</v>
          </cell>
          <cell r="C201">
            <v>7</v>
          </cell>
          <cell r="D201">
            <v>8</v>
          </cell>
          <cell r="E201">
            <v>39625</v>
          </cell>
          <cell r="F201">
            <v>3.827</v>
          </cell>
          <cell r="G201">
            <v>3.8650000000000002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PN43</v>
          </cell>
          <cell r="B202" t="str">
            <v>NG</v>
          </cell>
          <cell r="C202">
            <v>8</v>
          </cell>
          <cell r="D202">
            <v>8</v>
          </cell>
          <cell r="E202">
            <v>39658</v>
          </cell>
          <cell r="F202">
            <v>3.8570000000000002</v>
          </cell>
          <cell r="G202">
            <v>3.895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PN53</v>
          </cell>
          <cell r="B203" t="str">
            <v>NG</v>
          </cell>
          <cell r="C203">
            <v>9</v>
          </cell>
          <cell r="D203">
            <v>8</v>
          </cell>
          <cell r="E203">
            <v>39687</v>
          </cell>
          <cell r="F203">
            <v>3.8570000000000002</v>
          </cell>
          <cell r="G203">
            <v>3.895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PN63</v>
          </cell>
          <cell r="B204" t="str">
            <v>NG</v>
          </cell>
          <cell r="C204">
            <v>10</v>
          </cell>
          <cell r="D204">
            <v>8</v>
          </cell>
          <cell r="E204">
            <v>39717</v>
          </cell>
          <cell r="F204">
            <v>3.8820000000000001</v>
          </cell>
          <cell r="G204">
            <v>3.92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PN73</v>
          </cell>
          <cell r="B205" t="str">
            <v>NG</v>
          </cell>
          <cell r="C205">
            <v>11</v>
          </cell>
          <cell r="D205">
            <v>8</v>
          </cell>
          <cell r="E205">
            <v>39750</v>
          </cell>
          <cell r="F205">
            <v>4.032</v>
          </cell>
          <cell r="G205">
            <v>4.07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PN83</v>
          </cell>
          <cell r="B206" t="str">
            <v>NG</v>
          </cell>
          <cell r="C206">
            <v>12</v>
          </cell>
          <cell r="D206">
            <v>8</v>
          </cell>
          <cell r="E206">
            <v>39776</v>
          </cell>
          <cell r="F206">
            <v>4.1820000000000004</v>
          </cell>
          <cell r="G206">
            <v>4.22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PN93</v>
          </cell>
          <cell r="B207" t="str">
            <v>NH</v>
          </cell>
          <cell r="C207">
            <v>1</v>
          </cell>
          <cell r="D207">
            <v>3</v>
          </cell>
          <cell r="E207">
            <v>37623</v>
          </cell>
          <cell r="F207">
            <v>-8.7499999999999994E-2</v>
          </cell>
          <cell r="G207">
            <v>-0.09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PN103</v>
          </cell>
          <cell r="B208" t="str">
            <v>NH</v>
          </cell>
          <cell r="C208">
            <v>2</v>
          </cell>
          <cell r="D208">
            <v>3</v>
          </cell>
          <cell r="E208">
            <v>37655</v>
          </cell>
          <cell r="F208">
            <v>-7.0000000000000007E-2</v>
          </cell>
          <cell r="G208">
            <v>-6.7500000000000004E-2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PN113</v>
          </cell>
          <cell r="B209" t="str">
            <v>NH</v>
          </cell>
          <cell r="C209">
            <v>3</v>
          </cell>
          <cell r="D209">
            <v>3</v>
          </cell>
          <cell r="E209">
            <v>37683</v>
          </cell>
          <cell r="F209">
            <v>-5.7500000000000002E-2</v>
          </cell>
          <cell r="G209">
            <v>-5.7500000000000002E-2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PN123</v>
          </cell>
          <cell r="B210" t="str">
            <v>NJ</v>
          </cell>
          <cell r="C210">
            <v>1</v>
          </cell>
          <cell r="D210">
            <v>3</v>
          </cell>
          <cell r="E210">
            <v>37623</v>
          </cell>
          <cell r="F210">
            <v>-0.55000000000000004</v>
          </cell>
          <cell r="G210">
            <v>-0.51500000000000001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PN14</v>
          </cell>
          <cell r="B211" t="str">
            <v>NJ</v>
          </cell>
          <cell r="C211">
            <v>2</v>
          </cell>
          <cell r="D211">
            <v>3</v>
          </cell>
          <cell r="E211">
            <v>37655</v>
          </cell>
          <cell r="F211">
            <v>-0.55500000000000005</v>
          </cell>
          <cell r="G211">
            <v>-0.51500000000000001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QG112</v>
          </cell>
          <cell r="B212" t="str">
            <v>NJ</v>
          </cell>
          <cell r="C212">
            <v>3</v>
          </cell>
          <cell r="D212">
            <v>3</v>
          </cell>
          <cell r="E212">
            <v>37683</v>
          </cell>
          <cell r="F212">
            <v>-0.51</v>
          </cell>
          <cell r="G212">
            <v>-0.54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QJ112</v>
          </cell>
          <cell r="B213" t="str">
            <v>NJ</v>
          </cell>
          <cell r="C213">
            <v>4</v>
          </cell>
          <cell r="D213">
            <v>3</v>
          </cell>
          <cell r="E213">
            <v>37712</v>
          </cell>
          <cell r="F213">
            <v>-0.5</v>
          </cell>
          <cell r="G213">
            <v>-0.53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QJ122</v>
          </cell>
          <cell r="B214" t="str">
            <v>NJ</v>
          </cell>
          <cell r="C214">
            <v>5</v>
          </cell>
          <cell r="D214">
            <v>3</v>
          </cell>
          <cell r="E214">
            <v>37742</v>
          </cell>
          <cell r="F214">
            <v>-0.5</v>
          </cell>
          <cell r="G214">
            <v>-0.53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QL112</v>
          </cell>
          <cell r="B215" t="str">
            <v>NJ</v>
          </cell>
          <cell r="C215">
            <v>6</v>
          </cell>
          <cell r="D215">
            <v>3</v>
          </cell>
          <cell r="E215">
            <v>37774</v>
          </cell>
          <cell r="F215">
            <v>-0.5</v>
          </cell>
          <cell r="G215">
            <v>-0.53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QL122</v>
          </cell>
          <cell r="B216" t="str">
            <v>NJ</v>
          </cell>
          <cell r="C216">
            <v>7</v>
          </cell>
          <cell r="D216">
            <v>3</v>
          </cell>
          <cell r="E216">
            <v>37803</v>
          </cell>
          <cell r="F216">
            <v>-0.49</v>
          </cell>
          <cell r="G216">
            <v>-0.51249999999999996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QL13</v>
          </cell>
          <cell r="B217" t="str">
            <v>NJ</v>
          </cell>
          <cell r="C217">
            <v>8</v>
          </cell>
          <cell r="D217">
            <v>3</v>
          </cell>
          <cell r="E217">
            <v>37834</v>
          </cell>
          <cell r="F217">
            <v>-0.49</v>
          </cell>
          <cell r="G217">
            <v>-0.51249999999999996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QL23</v>
          </cell>
          <cell r="B218" t="str">
            <v>NJ</v>
          </cell>
          <cell r="C218">
            <v>9</v>
          </cell>
          <cell r="D218">
            <v>3</v>
          </cell>
          <cell r="E218">
            <v>37866</v>
          </cell>
          <cell r="F218">
            <v>-0.49</v>
          </cell>
          <cell r="G218">
            <v>-0.51249999999999996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QL33</v>
          </cell>
          <cell r="B219" t="str">
            <v>NJ</v>
          </cell>
          <cell r="C219">
            <v>10</v>
          </cell>
          <cell r="D219">
            <v>3</v>
          </cell>
          <cell r="E219">
            <v>37895</v>
          </cell>
          <cell r="F219">
            <v>-0.49</v>
          </cell>
          <cell r="G219">
            <v>-0.51249999999999996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QL43</v>
          </cell>
          <cell r="B220" t="str">
            <v>NJ</v>
          </cell>
          <cell r="C220">
            <v>11</v>
          </cell>
          <cell r="D220">
            <v>3</v>
          </cell>
          <cell r="E220">
            <v>37928</v>
          </cell>
          <cell r="F220">
            <v>-0.4</v>
          </cell>
          <cell r="G220">
            <v>-0.38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QL53</v>
          </cell>
          <cell r="B221" t="str">
            <v>NJ</v>
          </cell>
          <cell r="C221">
            <v>12</v>
          </cell>
          <cell r="D221">
            <v>3</v>
          </cell>
          <cell r="E221">
            <v>37956</v>
          </cell>
          <cell r="F221">
            <v>-0.4</v>
          </cell>
          <cell r="G221">
            <v>-0.38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QL63</v>
          </cell>
          <cell r="B222" t="str">
            <v>NJ</v>
          </cell>
          <cell r="C222">
            <v>1</v>
          </cell>
          <cell r="D222">
            <v>4</v>
          </cell>
          <cell r="E222">
            <v>37988</v>
          </cell>
          <cell r="F222">
            <v>-0.36</v>
          </cell>
          <cell r="G222">
            <v>-0.36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QL73</v>
          </cell>
          <cell r="B223" t="str">
            <v>NJ</v>
          </cell>
          <cell r="C223">
            <v>2</v>
          </cell>
          <cell r="D223">
            <v>4</v>
          </cell>
          <cell r="E223">
            <v>38019</v>
          </cell>
          <cell r="F223">
            <v>-0.36</v>
          </cell>
          <cell r="G223">
            <v>-0.36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QL83</v>
          </cell>
          <cell r="B224" t="str">
            <v>NJ</v>
          </cell>
          <cell r="C224">
            <v>3</v>
          </cell>
          <cell r="D224">
            <v>4</v>
          </cell>
          <cell r="E224">
            <v>38047</v>
          </cell>
          <cell r="F224">
            <v>-0.36</v>
          </cell>
          <cell r="G224">
            <v>-0.36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QL93</v>
          </cell>
          <cell r="B225" t="str">
            <v>NK</v>
          </cell>
          <cell r="C225">
            <v>1</v>
          </cell>
          <cell r="D225">
            <v>3</v>
          </cell>
          <cell r="E225">
            <v>37623</v>
          </cell>
          <cell r="F225">
            <v>-0.33</v>
          </cell>
          <cell r="G225">
            <v>-0.3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QL103</v>
          </cell>
          <cell r="B226" t="str">
            <v>NK</v>
          </cell>
          <cell r="C226">
            <v>2</v>
          </cell>
          <cell r="D226">
            <v>3</v>
          </cell>
          <cell r="E226">
            <v>37655</v>
          </cell>
          <cell r="F226">
            <v>-0.33</v>
          </cell>
          <cell r="G226">
            <v>-0.3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QL113</v>
          </cell>
          <cell r="B227" t="str">
            <v>NK</v>
          </cell>
          <cell r="C227">
            <v>3</v>
          </cell>
          <cell r="D227">
            <v>3</v>
          </cell>
          <cell r="E227">
            <v>37683</v>
          </cell>
          <cell r="F227">
            <v>-0.33</v>
          </cell>
          <cell r="G227">
            <v>-0.3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QL123</v>
          </cell>
          <cell r="B228" t="str">
            <v>NK</v>
          </cell>
          <cell r="C228">
            <v>4</v>
          </cell>
          <cell r="D228">
            <v>3</v>
          </cell>
          <cell r="E228">
            <v>37712</v>
          </cell>
          <cell r="F228">
            <v>-0.46</v>
          </cell>
          <cell r="G228">
            <v>-0.46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QL14</v>
          </cell>
          <cell r="B229" t="str">
            <v>NK</v>
          </cell>
          <cell r="C229">
            <v>5</v>
          </cell>
          <cell r="D229">
            <v>3</v>
          </cell>
          <cell r="E229">
            <v>37742</v>
          </cell>
          <cell r="F229">
            <v>-0.46</v>
          </cell>
          <cell r="G229">
            <v>-0.46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QL24</v>
          </cell>
          <cell r="B230" t="str">
            <v>NK</v>
          </cell>
          <cell r="C230">
            <v>6</v>
          </cell>
          <cell r="D230">
            <v>3</v>
          </cell>
          <cell r="E230">
            <v>37774</v>
          </cell>
          <cell r="F230">
            <v>-0.46</v>
          </cell>
          <cell r="G230">
            <v>-0.46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QL34</v>
          </cell>
          <cell r="B231" t="str">
            <v>NK</v>
          </cell>
          <cell r="C231">
            <v>7</v>
          </cell>
          <cell r="D231">
            <v>3</v>
          </cell>
          <cell r="E231">
            <v>37803</v>
          </cell>
          <cell r="F231">
            <v>-0.46</v>
          </cell>
          <cell r="G231">
            <v>-0.46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QL44</v>
          </cell>
          <cell r="B232" t="str">
            <v>NK</v>
          </cell>
          <cell r="C232">
            <v>8</v>
          </cell>
          <cell r="D232">
            <v>3</v>
          </cell>
          <cell r="E232">
            <v>37834</v>
          </cell>
          <cell r="F232">
            <v>-0.46</v>
          </cell>
          <cell r="G232">
            <v>-0.46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QL54</v>
          </cell>
          <cell r="B233" t="str">
            <v>NK</v>
          </cell>
          <cell r="C233">
            <v>9</v>
          </cell>
          <cell r="D233">
            <v>3</v>
          </cell>
          <cell r="E233">
            <v>37866</v>
          </cell>
          <cell r="F233">
            <v>-0.46</v>
          </cell>
          <cell r="G233">
            <v>-0.46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QL64</v>
          </cell>
          <cell r="B234" t="str">
            <v>NK</v>
          </cell>
          <cell r="C234">
            <v>10</v>
          </cell>
          <cell r="D234">
            <v>3</v>
          </cell>
          <cell r="E234">
            <v>37895</v>
          </cell>
          <cell r="F234">
            <v>-0.46</v>
          </cell>
          <cell r="G234">
            <v>-0.46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QL74</v>
          </cell>
          <cell r="B235" t="str">
            <v>NK</v>
          </cell>
          <cell r="C235">
            <v>11</v>
          </cell>
          <cell r="D235">
            <v>3</v>
          </cell>
          <cell r="E235">
            <v>37928</v>
          </cell>
          <cell r="F235">
            <v>-0.02</v>
          </cell>
          <cell r="G235">
            <v>-0.04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QL84</v>
          </cell>
          <cell r="B236" t="str">
            <v>NK</v>
          </cell>
          <cell r="C236">
            <v>12</v>
          </cell>
          <cell r="D236">
            <v>3</v>
          </cell>
          <cell r="E236">
            <v>37956</v>
          </cell>
          <cell r="F236">
            <v>-0.02</v>
          </cell>
          <cell r="G236">
            <v>-0.04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QL94</v>
          </cell>
          <cell r="B237" t="str">
            <v>NK</v>
          </cell>
          <cell r="C237">
            <v>1</v>
          </cell>
          <cell r="D237">
            <v>4</v>
          </cell>
          <cell r="E237">
            <v>37988</v>
          </cell>
          <cell r="F237">
            <v>-0.02</v>
          </cell>
          <cell r="G237">
            <v>-0.04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QL104</v>
          </cell>
          <cell r="B238" t="str">
            <v>NK</v>
          </cell>
          <cell r="C238">
            <v>2</v>
          </cell>
          <cell r="D238">
            <v>4</v>
          </cell>
          <cell r="E238">
            <v>38019</v>
          </cell>
          <cell r="F238">
            <v>-0.02</v>
          </cell>
          <cell r="G238">
            <v>-0.04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QL114</v>
          </cell>
          <cell r="B239" t="str">
            <v>NK</v>
          </cell>
          <cell r="C239">
            <v>3</v>
          </cell>
          <cell r="D239">
            <v>4</v>
          </cell>
          <cell r="E239">
            <v>38047</v>
          </cell>
          <cell r="F239">
            <v>-0.02</v>
          </cell>
          <cell r="G239">
            <v>-0.04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QL124</v>
          </cell>
          <cell r="B240" t="str">
            <v>NN</v>
          </cell>
          <cell r="C240">
            <v>1</v>
          </cell>
          <cell r="D240">
            <v>3</v>
          </cell>
          <cell r="E240">
            <v>37617</v>
          </cell>
          <cell r="F240">
            <v>4.4059999999999997</v>
          </cell>
          <cell r="G240">
            <v>4.298</v>
          </cell>
          <cell r="H240">
            <v>620</v>
          </cell>
          <cell r="I240">
            <v>0</v>
          </cell>
          <cell r="J240">
            <v>0</v>
          </cell>
        </row>
        <row r="241">
          <cell r="A241" t="str">
            <v>QM112</v>
          </cell>
          <cell r="B241" t="str">
            <v>NN</v>
          </cell>
          <cell r="C241">
            <v>2</v>
          </cell>
          <cell r="D241">
            <v>3</v>
          </cell>
          <cell r="E241">
            <v>37650</v>
          </cell>
          <cell r="F241">
            <v>4.359</v>
          </cell>
          <cell r="G241">
            <v>4.2430000000000003</v>
          </cell>
          <cell r="H241">
            <v>168</v>
          </cell>
          <cell r="I241">
            <v>0</v>
          </cell>
          <cell r="J241">
            <v>0</v>
          </cell>
        </row>
        <row r="242">
          <cell r="A242" t="str">
            <v>QM122</v>
          </cell>
          <cell r="B242" t="str">
            <v>NN</v>
          </cell>
          <cell r="C242">
            <v>3</v>
          </cell>
          <cell r="D242">
            <v>3</v>
          </cell>
          <cell r="E242">
            <v>37678</v>
          </cell>
          <cell r="F242">
            <v>4.2629999999999999</v>
          </cell>
          <cell r="G242">
            <v>4.1440000000000001</v>
          </cell>
          <cell r="H242">
            <v>186</v>
          </cell>
          <cell r="I242">
            <v>0</v>
          </cell>
          <cell r="J242">
            <v>0</v>
          </cell>
        </row>
        <row r="243">
          <cell r="A243" t="str">
            <v>SC122</v>
          </cell>
          <cell r="B243" t="str">
            <v>NN</v>
          </cell>
          <cell r="C243">
            <v>4</v>
          </cell>
          <cell r="D243">
            <v>3</v>
          </cell>
          <cell r="E243">
            <v>37707</v>
          </cell>
          <cell r="F243">
            <v>4.1150000000000002</v>
          </cell>
          <cell r="G243">
            <v>3.9990000000000001</v>
          </cell>
          <cell r="H243">
            <v>360</v>
          </cell>
          <cell r="I243">
            <v>0</v>
          </cell>
          <cell r="J243">
            <v>0</v>
          </cell>
        </row>
        <row r="244">
          <cell r="A244" t="str">
            <v>SC13</v>
          </cell>
          <cell r="B244" t="str">
            <v>NN</v>
          </cell>
          <cell r="C244">
            <v>5</v>
          </cell>
          <cell r="D244">
            <v>3</v>
          </cell>
          <cell r="E244">
            <v>37739</v>
          </cell>
          <cell r="F244">
            <v>4.0549999999999997</v>
          </cell>
          <cell r="G244">
            <v>3.9489999999999998</v>
          </cell>
          <cell r="H244">
            <v>372</v>
          </cell>
          <cell r="I244">
            <v>0</v>
          </cell>
          <cell r="J244">
            <v>0</v>
          </cell>
        </row>
        <row r="245">
          <cell r="A245" t="str">
            <v>SC23</v>
          </cell>
          <cell r="B245" t="str">
            <v>NN</v>
          </cell>
          <cell r="C245">
            <v>6</v>
          </cell>
          <cell r="D245">
            <v>3</v>
          </cell>
          <cell r="E245">
            <v>37769</v>
          </cell>
          <cell r="F245">
            <v>4.0599999999999996</v>
          </cell>
          <cell r="G245">
            <v>3.9540000000000002</v>
          </cell>
          <cell r="H245">
            <v>360</v>
          </cell>
          <cell r="I245">
            <v>0</v>
          </cell>
          <cell r="J245">
            <v>0</v>
          </cell>
        </row>
        <row r="246">
          <cell r="A246" t="str">
            <v>SC33</v>
          </cell>
          <cell r="B246" t="str">
            <v>NN</v>
          </cell>
          <cell r="C246">
            <v>7</v>
          </cell>
          <cell r="D246">
            <v>3</v>
          </cell>
          <cell r="E246">
            <v>37798</v>
          </cell>
          <cell r="F246">
            <v>4.08</v>
          </cell>
          <cell r="G246">
            <v>3.9769999999999999</v>
          </cell>
          <cell r="H246">
            <v>372</v>
          </cell>
          <cell r="I246">
            <v>0</v>
          </cell>
          <cell r="J246">
            <v>0</v>
          </cell>
        </row>
        <row r="247">
          <cell r="A247" t="str">
            <v>SC43</v>
          </cell>
          <cell r="B247" t="str">
            <v>NN</v>
          </cell>
          <cell r="C247">
            <v>8</v>
          </cell>
          <cell r="D247">
            <v>3</v>
          </cell>
          <cell r="E247">
            <v>37831</v>
          </cell>
          <cell r="F247">
            <v>4.0949999999999998</v>
          </cell>
          <cell r="G247">
            <v>3.9940000000000002</v>
          </cell>
          <cell r="H247">
            <v>372</v>
          </cell>
          <cell r="I247">
            <v>0</v>
          </cell>
          <cell r="J247">
            <v>0</v>
          </cell>
        </row>
        <row r="248">
          <cell r="A248" t="str">
            <v>SC53</v>
          </cell>
          <cell r="B248" t="str">
            <v>NN</v>
          </cell>
          <cell r="C248">
            <v>9</v>
          </cell>
          <cell r="D248">
            <v>3</v>
          </cell>
          <cell r="E248">
            <v>37860</v>
          </cell>
          <cell r="F248">
            <v>4.0750000000000002</v>
          </cell>
          <cell r="G248">
            <v>3.9740000000000002</v>
          </cell>
          <cell r="H248">
            <v>360</v>
          </cell>
          <cell r="I248">
            <v>0</v>
          </cell>
          <cell r="J248">
            <v>0</v>
          </cell>
        </row>
        <row r="249">
          <cell r="A249" t="str">
            <v>SC63</v>
          </cell>
          <cell r="B249" t="str">
            <v>NN</v>
          </cell>
          <cell r="C249">
            <v>10</v>
          </cell>
          <cell r="D249">
            <v>3</v>
          </cell>
          <cell r="E249">
            <v>37890</v>
          </cell>
          <cell r="F249">
            <v>4.07</v>
          </cell>
          <cell r="G249">
            <v>3.9740000000000002</v>
          </cell>
          <cell r="H249">
            <v>372</v>
          </cell>
          <cell r="I249">
            <v>0</v>
          </cell>
          <cell r="J249">
            <v>0</v>
          </cell>
        </row>
        <row r="250">
          <cell r="A250" t="str">
            <v>SC73</v>
          </cell>
          <cell r="B250" t="str">
            <v>NN</v>
          </cell>
          <cell r="C250">
            <v>11</v>
          </cell>
          <cell r="D250">
            <v>3</v>
          </cell>
          <cell r="E250">
            <v>37923</v>
          </cell>
          <cell r="F250">
            <v>4.2329999999999997</v>
          </cell>
          <cell r="G250">
            <v>4.1369999999999996</v>
          </cell>
          <cell r="H250">
            <v>150</v>
          </cell>
          <cell r="I250">
            <v>0</v>
          </cell>
          <cell r="J250">
            <v>0</v>
          </cell>
        </row>
        <row r="251">
          <cell r="A251" t="str">
            <v>SC83</v>
          </cell>
          <cell r="B251" t="str">
            <v>NN</v>
          </cell>
          <cell r="C251">
            <v>12</v>
          </cell>
          <cell r="D251">
            <v>3</v>
          </cell>
          <cell r="E251">
            <v>37949</v>
          </cell>
          <cell r="F251">
            <v>4.3730000000000002</v>
          </cell>
          <cell r="G251">
            <v>4.2770000000000001</v>
          </cell>
          <cell r="H251">
            <v>155</v>
          </cell>
          <cell r="I251">
            <v>0</v>
          </cell>
          <cell r="J251">
            <v>0</v>
          </cell>
        </row>
        <row r="252">
          <cell r="A252" t="str">
            <v>SC93</v>
          </cell>
          <cell r="B252" t="str">
            <v>NN</v>
          </cell>
          <cell r="C252">
            <v>1</v>
          </cell>
          <cell r="D252">
            <v>4</v>
          </cell>
          <cell r="E252">
            <v>37984</v>
          </cell>
          <cell r="F252">
            <v>4.4349999999999996</v>
          </cell>
          <cell r="G252">
            <v>4.3440000000000003</v>
          </cell>
          <cell r="H252">
            <v>62</v>
          </cell>
          <cell r="I252">
            <v>0</v>
          </cell>
          <cell r="J252">
            <v>0</v>
          </cell>
        </row>
        <row r="253">
          <cell r="A253" t="str">
            <v/>
          </cell>
          <cell r="B253" t="str">
            <v>NN</v>
          </cell>
          <cell r="C253">
            <v>2</v>
          </cell>
          <cell r="D253">
            <v>4</v>
          </cell>
          <cell r="E253">
            <v>38014</v>
          </cell>
          <cell r="F253">
            <v>4.3049999999999997</v>
          </cell>
          <cell r="G253">
            <v>4.2169999999999996</v>
          </cell>
          <cell r="H253">
            <v>58</v>
          </cell>
          <cell r="I253">
            <v>0</v>
          </cell>
          <cell r="J253">
            <v>0</v>
          </cell>
        </row>
        <row r="254">
          <cell r="A254" t="str">
            <v/>
          </cell>
          <cell r="B254" t="str">
            <v>NN</v>
          </cell>
          <cell r="C254">
            <v>3</v>
          </cell>
          <cell r="D254">
            <v>4</v>
          </cell>
          <cell r="E254">
            <v>38042</v>
          </cell>
          <cell r="F254">
            <v>4.12</v>
          </cell>
          <cell r="G254">
            <v>4.0339999999999998</v>
          </cell>
          <cell r="H254">
            <v>62</v>
          </cell>
          <cell r="I254">
            <v>0</v>
          </cell>
          <cell r="J254">
            <v>0</v>
          </cell>
        </row>
        <row r="255">
          <cell r="A255" t="str">
            <v/>
          </cell>
          <cell r="B255" t="str">
            <v>NN</v>
          </cell>
          <cell r="C255">
            <v>4</v>
          </cell>
          <cell r="D255">
            <v>4</v>
          </cell>
          <cell r="E255">
            <v>38075</v>
          </cell>
          <cell r="F255">
            <v>3.87</v>
          </cell>
          <cell r="G255">
            <v>3.794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/>
          </cell>
          <cell r="B256" t="str">
            <v>NN</v>
          </cell>
          <cell r="C256">
            <v>5</v>
          </cell>
          <cell r="D256">
            <v>4</v>
          </cell>
          <cell r="E256">
            <v>38105</v>
          </cell>
          <cell r="F256">
            <v>3.82</v>
          </cell>
          <cell r="G256">
            <v>3.7440000000000002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/>
          </cell>
          <cell r="B257" t="str">
            <v>NN</v>
          </cell>
          <cell r="C257">
            <v>6</v>
          </cell>
          <cell r="D257">
            <v>4</v>
          </cell>
          <cell r="E257">
            <v>38133</v>
          </cell>
          <cell r="F257">
            <v>3.8330000000000002</v>
          </cell>
          <cell r="G257">
            <v>3.7570000000000001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/>
          </cell>
          <cell r="B258" t="str">
            <v>NN</v>
          </cell>
          <cell r="C258">
            <v>7</v>
          </cell>
          <cell r="D258">
            <v>4</v>
          </cell>
          <cell r="E258">
            <v>38166</v>
          </cell>
          <cell r="F258">
            <v>3.843</v>
          </cell>
          <cell r="G258">
            <v>3.7669999999999999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/>
          </cell>
          <cell r="B259" t="str">
            <v>NN</v>
          </cell>
          <cell r="C259">
            <v>8</v>
          </cell>
          <cell r="D259">
            <v>4</v>
          </cell>
          <cell r="E259">
            <v>38196</v>
          </cell>
          <cell r="F259">
            <v>3.85</v>
          </cell>
          <cell r="G259">
            <v>3.774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/>
          </cell>
          <cell r="B260" t="str">
            <v>NN</v>
          </cell>
          <cell r="C260">
            <v>9</v>
          </cell>
          <cell r="D260">
            <v>4</v>
          </cell>
          <cell r="E260">
            <v>38226</v>
          </cell>
          <cell r="F260">
            <v>3.84</v>
          </cell>
          <cell r="G260">
            <v>3.7639999999999998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/>
          </cell>
          <cell r="B261" t="str">
            <v>NN</v>
          </cell>
          <cell r="C261">
            <v>10</v>
          </cell>
          <cell r="D261">
            <v>4</v>
          </cell>
          <cell r="E261">
            <v>38258</v>
          </cell>
          <cell r="F261">
            <v>3.8620000000000001</v>
          </cell>
          <cell r="G261">
            <v>3.786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/>
          </cell>
          <cell r="B262" t="str">
            <v>NN</v>
          </cell>
          <cell r="C262">
            <v>11</v>
          </cell>
          <cell r="D262">
            <v>4</v>
          </cell>
          <cell r="E262">
            <v>38287</v>
          </cell>
          <cell r="F262">
            <v>4.0199999999999996</v>
          </cell>
          <cell r="G262">
            <v>3.944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/>
          </cell>
          <cell r="B263" t="str">
            <v>NN</v>
          </cell>
          <cell r="C263">
            <v>12</v>
          </cell>
          <cell r="D263">
            <v>4</v>
          </cell>
          <cell r="E263">
            <v>38315</v>
          </cell>
          <cell r="F263">
            <v>4.194</v>
          </cell>
          <cell r="G263">
            <v>4.1180000000000003</v>
          </cell>
          <cell r="H263">
            <v>0</v>
          </cell>
          <cell r="I263">
            <v>0</v>
          </cell>
          <cell r="J263">
            <v>0</v>
          </cell>
        </row>
        <row r="264">
          <cell r="A264" t="str">
            <v/>
          </cell>
          <cell r="B264" t="str">
            <v>NN</v>
          </cell>
          <cell r="C264">
            <v>1</v>
          </cell>
          <cell r="D264">
            <v>5</v>
          </cell>
          <cell r="E264">
            <v>38349</v>
          </cell>
          <cell r="F264">
            <v>4.2539999999999996</v>
          </cell>
          <cell r="G264">
            <v>4.1779999999999999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/>
          </cell>
          <cell r="B265" t="str">
            <v>NN</v>
          </cell>
          <cell r="C265">
            <v>2</v>
          </cell>
          <cell r="D265">
            <v>5</v>
          </cell>
          <cell r="E265">
            <v>38379</v>
          </cell>
          <cell r="F265">
            <v>4.1440000000000001</v>
          </cell>
          <cell r="G265">
            <v>4.0739999999999998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/>
          </cell>
          <cell r="B266" t="str">
            <v>NN</v>
          </cell>
          <cell r="C266">
            <v>3</v>
          </cell>
          <cell r="D266">
            <v>5</v>
          </cell>
          <cell r="E266">
            <v>38407</v>
          </cell>
          <cell r="F266">
            <v>3.9780000000000002</v>
          </cell>
          <cell r="G266">
            <v>3.9119999999999999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/>
          </cell>
          <cell r="B267" t="str">
            <v>NN</v>
          </cell>
          <cell r="C267">
            <v>4</v>
          </cell>
          <cell r="D267">
            <v>5</v>
          </cell>
          <cell r="E267">
            <v>38440</v>
          </cell>
          <cell r="F267">
            <v>3.7280000000000002</v>
          </cell>
          <cell r="G267">
            <v>3.6669999999999998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/>
          </cell>
          <cell r="B268" t="str">
            <v>NN</v>
          </cell>
          <cell r="C268">
            <v>5</v>
          </cell>
          <cell r="D268">
            <v>5</v>
          </cell>
          <cell r="E268">
            <v>38469</v>
          </cell>
          <cell r="F268">
            <v>3.6629999999999998</v>
          </cell>
          <cell r="G268">
            <v>3.6019999999999999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/>
          </cell>
          <cell r="B269" t="str">
            <v>NN</v>
          </cell>
          <cell r="C269">
            <v>6</v>
          </cell>
          <cell r="D269">
            <v>5</v>
          </cell>
          <cell r="E269">
            <v>38498</v>
          </cell>
          <cell r="F269">
            <v>3.6779999999999999</v>
          </cell>
          <cell r="G269">
            <v>3.617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/>
          </cell>
          <cell r="B270" t="str">
            <v>NN</v>
          </cell>
          <cell r="C270">
            <v>7</v>
          </cell>
          <cell r="D270">
            <v>5</v>
          </cell>
          <cell r="E270">
            <v>38531</v>
          </cell>
          <cell r="F270">
            <v>3.7130000000000001</v>
          </cell>
          <cell r="G270">
            <v>3.6520000000000001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/>
          </cell>
          <cell r="B271" t="str">
            <v>NN</v>
          </cell>
          <cell r="C271">
            <v>8</v>
          </cell>
          <cell r="D271">
            <v>5</v>
          </cell>
          <cell r="E271">
            <v>38560</v>
          </cell>
          <cell r="F271">
            <v>3.7229999999999999</v>
          </cell>
          <cell r="G271">
            <v>3.6619999999999999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/>
          </cell>
          <cell r="B272" t="str">
            <v>NN</v>
          </cell>
          <cell r="C272">
            <v>9</v>
          </cell>
          <cell r="D272">
            <v>5</v>
          </cell>
          <cell r="E272">
            <v>38593</v>
          </cell>
          <cell r="F272">
            <v>3.7029999999999998</v>
          </cell>
          <cell r="G272">
            <v>3.6419999999999999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/>
          </cell>
          <cell r="B273" t="str">
            <v>NN</v>
          </cell>
          <cell r="C273">
            <v>10</v>
          </cell>
          <cell r="D273">
            <v>5</v>
          </cell>
          <cell r="E273">
            <v>38623</v>
          </cell>
          <cell r="F273">
            <v>3.7250000000000001</v>
          </cell>
          <cell r="G273">
            <v>3.6640000000000001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/>
          </cell>
          <cell r="B274" t="str">
            <v>NN</v>
          </cell>
          <cell r="C274">
            <v>11</v>
          </cell>
          <cell r="D274">
            <v>5</v>
          </cell>
          <cell r="E274">
            <v>38652</v>
          </cell>
          <cell r="F274">
            <v>3.887</v>
          </cell>
          <cell r="G274">
            <v>3.8260000000000001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/>
          </cell>
          <cell r="B275" t="str">
            <v>NN</v>
          </cell>
          <cell r="C275">
            <v>12</v>
          </cell>
          <cell r="D275">
            <v>5</v>
          </cell>
          <cell r="E275">
            <v>38684</v>
          </cell>
          <cell r="F275">
            <v>4.0570000000000004</v>
          </cell>
          <cell r="G275">
            <v>3.996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/>
          </cell>
          <cell r="B276" t="str">
            <v>NN</v>
          </cell>
          <cell r="C276">
            <v>1</v>
          </cell>
          <cell r="D276">
            <v>6</v>
          </cell>
          <cell r="E276">
            <v>38714</v>
          </cell>
          <cell r="F276">
            <v>4.1120000000000001</v>
          </cell>
          <cell r="G276">
            <v>4.0510000000000002</v>
          </cell>
          <cell r="H276">
            <v>0</v>
          </cell>
          <cell r="I276">
            <v>0</v>
          </cell>
          <cell r="J276">
            <v>0</v>
          </cell>
        </row>
        <row r="277">
          <cell r="A277" t="str">
            <v/>
          </cell>
          <cell r="B277" t="str">
            <v>NN</v>
          </cell>
          <cell r="C277">
            <v>2</v>
          </cell>
          <cell r="D277">
            <v>6</v>
          </cell>
          <cell r="E277">
            <v>38744</v>
          </cell>
          <cell r="F277">
            <v>4.0119999999999996</v>
          </cell>
          <cell r="G277">
            <v>3.9510000000000001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/>
          </cell>
          <cell r="B278" t="str">
            <v>NN</v>
          </cell>
          <cell r="C278">
            <v>3</v>
          </cell>
          <cell r="D278">
            <v>6</v>
          </cell>
          <cell r="E278">
            <v>38772</v>
          </cell>
          <cell r="F278">
            <v>3.8860000000000001</v>
          </cell>
          <cell r="G278">
            <v>3.8250000000000002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/>
          </cell>
          <cell r="B279" t="str">
            <v>NN</v>
          </cell>
          <cell r="C279">
            <v>4</v>
          </cell>
          <cell r="D279">
            <v>6</v>
          </cell>
          <cell r="E279">
            <v>38805</v>
          </cell>
          <cell r="F279">
            <v>3.6909999999999998</v>
          </cell>
          <cell r="G279">
            <v>3.63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/>
          </cell>
          <cell r="B280" t="str">
            <v>NN</v>
          </cell>
          <cell r="C280">
            <v>5</v>
          </cell>
          <cell r="D280">
            <v>6</v>
          </cell>
          <cell r="E280">
            <v>38833</v>
          </cell>
          <cell r="F280">
            <v>3.6760000000000002</v>
          </cell>
          <cell r="G280">
            <v>3.6150000000000002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/>
          </cell>
          <cell r="B281" t="str">
            <v>NN</v>
          </cell>
          <cell r="C281">
            <v>6</v>
          </cell>
          <cell r="D281">
            <v>6</v>
          </cell>
          <cell r="E281">
            <v>38863</v>
          </cell>
          <cell r="F281">
            <v>3.7080000000000002</v>
          </cell>
          <cell r="G281">
            <v>3.6469999999999998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/>
          </cell>
          <cell r="B282" t="str">
            <v>NN</v>
          </cell>
          <cell r="C282">
            <v>7</v>
          </cell>
          <cell r="D282">
            <v>6</v>
          </cell>
          <cell r="E282">
            <v>38896</v>
          </cell>
          <cell r="F282">
            <v>3.74</v>
          </cell>
          <cell r="G282">
            <v>3.6789999999999998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/>
          </cell>
          <cell r="B283" t="str">
            <v>NN</v>
          </cell>
          <cell r="C283">
            <v>8</v>
          </cell>
          <cell r="D283">
            <v>6</v>
          </cell>
          <cell r="E283">
            <v>38925</v>
          </cell>
          <cell r="F283">
            <v>3.7749999999999999</v>
          </cell>
          <cell r="G283">
            <v>3.714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/>
          </cell>
          <cell r="B284" t="str">
            <v>NN</v>
          </cell>
          <cell r="C284">
            <v>9</v>
          </cell>
          <cell r="D284">
            <v>6</v>
          </cell>
          <cell r="E284">
            <v>38958</v>
          </cell>
          <cell r="F284">
            <v>3.78</v>
          </cell>
          <cell r="G284">
            <v>3.7189999999999999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/>
          </cell>
          <cell r="B285" t="str">
            <v>NN</v>
          </cell>
          <cell r="C285">
            <v>10</v>
          </cell>
          <cell r="D285">
            <v>6</v>
          </cell>
          <cell r="E285">
            <v>38987</v>
          </cell>
          <cell r="F285">
            <v>3.8050000000000002</v>
          </cell>
          <cell r="G285">
            <v>3.7440000000000002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/>
          </cell>
          <cell r="B286" t="str">
            <v>NN</v>
          </cell>
          <cell r="C286">
            <v>11</v>
          </cell>
          <cell r="D286">
            <v>6</v>
          </cell>
          <cell r="E286">
            <v>39017</v>
          </cell>
          <cell r="F286">
            <v>3.98</v>
          </cell>
          <cell r="G286">
            <v>3.919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/>
          </cell>
          <cell r="B287" t="str">
            <v>NN</v>
          </cell>
          <cell r="C287">
            <v>12</v>
          </cell>
          <cell r="D287">
            <v>6</v>
          </cell>
          <cell r="E287">
            <v>39049</v>
          </cell>
          <cell r="F287">
            <v>4.1399999999999997</v>
          </cell>
          <cell r="G287">
            <v>4.0789999999999997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/>
          </cell>
          <cell r="B288" t="str">
            <v>NN</v>
          </cell>
          <cell r="C288">
            <v>1</v>
          </cell>
          <cell r="D288">
            <v>7</v>
          </cell>
          <cell r="E288">
            <v>39078</v>
          </cell>
          <cell r="F288">
            <v>4.21</v>
          </cell>
          <cell r="G288">
            <v>4.149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/>
          </cell>
          <cell r="B289" t="str">
            <v>NN</v>
          </cell>
          <cell r="C289">
            <v>2</v>
          </cell>
          <cell r="D289">
            <v>7</v>
          </cell>
          <cell r="E289">
            <v>39111</v>
          </cell>
          <cell r="F289">
            <v>4.0999999999999996</v>
          </cell>
          <cell r="G289">
            <v>4.0389999999999997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/>
          </cell>
          <cell r="B290" t="str">
            <v>NN</v>
          </cell>
          <cell r="C290">
            <v>3</v>
          </cell>
          <cell r="D290">
            <v>7</v>
          </cell>
          <cell r="E290">
            <v>39139</v>
          </cell>
          <cell r="F290">
            <v>3.9550000000000001</v>
          </cell>
          <cell r="G290">
            <v>3.8940000000000001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/>
          </cell>
          <cell r="B291" t="str">
            <v>NN</v>
          </cell>
          <cell r="C291">
            <v>4</v>
          </cell>
          <cell r="D291">
            <v>7</v>
          </cell>
          <cell r="E291">
            <v>39169</v>
          </cell>
          <cell r="F291">
            <v>3.7749999999999999</v>
          </cell>
          <cell r="G291">
            <v>3.714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/>
          </cell>
          <cell r="B292" t="str">
            <v>NN</v>
          </cell>
          <cell r="C292">
            <v>5</v>
          </cell>
          <cell r="D292">
            <v>7</v>
          </cell>
          <cell r="E292">
            <v>39198</v>
          </cell>
          <cell r="F292">
            <v>3.7650000000000001</v>
          </cell>
          <cell r="G292">
            <v>3.7040000000000002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/>
          </cell>
          <cell r="B293" t="str">
            <v>NN</v>
          </cell>
          <cell r="C293">
            <v>6</v>
          </cell>
          <cell r="D293">
            <v>7</v>
          </cell>
          <cell r="E293">
            <v>39231</v>
          </cell>
          <cell r="F293">
            <v>3.7949999999999999</v>
          </cell>
          <cell r="G293">
            <v>3.734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/>
          </cell>
          <cell r="B294" t="str">
            <v>NN</v>
          </cell>
          <cell r="C294">
            <v>7</v>
          </cell>
          <cell r="D294">
            <v>7</v>
          </cell>
          <cell r="E294">
            <v>39260</v>
          </cell>
          <cell r="F294">
            <v>3.8250000000000002</v>
          </cell>
          <cell r="G294">
            <v>3.7639999999999998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/>
          </cell>
          <cell r="B295" t="str">
            <v>NN</v>
          </cell>
          <cell r="C295">
            <v>8</v>
          </cell>
          <cell r="D295">
            <v>7</v>
          </cell>
          <cell r="E295">
            <v>39290</v>
          </cell>
          <cell r="F295">
            <v>3.86</v>
          </cell>
          <cell r="G295">
            <v>3.7989999999999999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/>
          </cell>
          <cell r="B296" t="str">
            <v>NN</v>
          </cell>
          <cell r="C296">
            <v>9</v>
          </cell>
          <cell r="D296">
            <v>7</v>
          </cell>
          <cell r="E296">
            <v>39323</v>
          </cell>
          <cell r="F296">
            <v>3.86</v>
          </cell>
          <cell r="G296">
            <v>3.7989999999999999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/>
          </cell>
          <cell r="B297" t="str">
            <v>NN</v>
          </cell>
          <cell r="C297">
            <v>10</v>
          </cell>
          <cell r="D297">
            <v>7</v>
          </cell>
          <cell r="E297">
            <v>39351</v>
          </cell>
          <cell r="F297">
            <v>3.8849999999999998</v>
          </cell>
          <cell r="G297">
            <v>3.8239999999999998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/>
          </cell>
          <cell r="B298" t="str">
            <v>NN</v>
          </cell>
          <cell r="C298">
            <v>11</v>
          </cell>
          <cell r="D298">
            <v>7</v>
          </cell>
          <cell r="E298">
            <v>39384</v>
          </cell>
          <cell r="F298">
            <v>4.0350000000000001</v>
          </cell>
          <cell r="G298">
            <v>3.9740000000000002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/>
          </cell>
          <cell r="B299" t="str">
            <v>NN</v>
          </cell>
          <cell r="C299">
            <v>12</v>
          </cell>
          <cell r="D299">
            <v>7</v>
          </cell>
          <cell r="E299">
            <v>39414</v>
          </cell>
          <cell r="F299">
            <v>4.1849999999999996</v>
          </cell>
          <cell r="G299">
            <v>4.1239999999999997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/>
          </cell>
          <cell r="B300" t="str">
            <v>NN</v>
          </cell>
          <cell r="C300">
            <v>1</v>
          </cell>
          <cell r="D300">
            <v>8</v>
          </cell>
          <cell r="E300">
            <v>39443</v>
          </cell>
          <cell r="F300">
            <v>4.2350000000000003</v>
          </cell>
          <cell r="G300">
            <v>4.1740000000000004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/>
          </cell>
          <cell r="B301" t="str">
            <v>NN</v>
          </cell>
          <cell r="C301">
            <v>2</v>
          </cell>
          <cell r="D301">
            <v>8</v>
          </cell>
          <cell r="E301">
            <v>39476</v>
          </cell>
          <cell r="F301">
            <v>4.1349999999999998</v>
          </cell>
          <cell r="G301">
            <v>4.0739999999999998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/>
          </cell>
          <cell r="B302" t="str">
            <v>NN</v>
          </cell>
          <cell r="C302">
            <v>3</v>
          </cell>
          <cell r="D302">
            <v>8</v>
          </cell>
          <cell r="E302">
            <v>39505</v>
          </cell>
          <cell r="F302">
            <v>3.9849999999999999</v>
          </cell>
          <cell r="G302">
            <v>3.9239999999999999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/>
          </cell>
          <cell r="B303" t="str">
            <v>NN</v>
          </cell>
          <cell r="C303">
            <v>4</v>
          </cell>
          <cell r="D303">
            <v>8</v>
          </cell>
          <cell r="E303">
            <v>39534</v>
          </cell>
          <cell r="F303">
            <v>3.835</v>
          </cell>
          <cell r="G303">
            <v>3.774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/>
          </cell>
          <cell r="B304" t="str">
            <v>NN</v>
          </cell>
          <cell r="C304">
            <v>5</v>
          </cell>
          <cell r="D304">
            <v>8</v>
          </cell>
          <cell r="E304">
            <v>39566</v>
          </cell>
          <cell r="F304">
            <v>3.8050000000000002</v>
          </cell>
          <cell r="G304">
            <v>3.7440000000000002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/>
          </cell>
          <cell r="B305" t="str">
            <v>NN</v>
          </cell>
          <cell r="C305">
            <v>6</v>
          </cell>
          <cell r="D305">
            <v>8</v>
          </cell>
          <cell r="E305">
            <v>39596</v>
          </cell>
          <cell r="F305">
            <v>3.835</v>
          </cell>
          <cell r="G305">
            <v>3.774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/>
          </cell>
          <cell r="B306" t="str">
            <v>NN</v>
          </cell>
          <cell r="C306">
            <v>7</v>
          </cell>
          <cell r="D306">
            <v>8</v>
          </cell>
          <cell r="E306">
            <v>39625</v>
          </cell>
          <cell r="F306">
            <v>3.8650000000000002</v>
          </cell>
          <cell r="G306">
            <v>3.8039999999999998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/>
          </cell>
          <cell r="B307" t="str">
            <v>NN</v>
          </cell>
          <cell r="C307">
            <v>8</v>
          </cell>
          <cell r="D307">
            <v>8</v>
          </cell>
          <cell r="E307">
            <v>39658</v>
          </cell>
          <cell r="F307">
            <v>3.895</v>
          </cell>
          <cell r="G307">
            <v>3.8340000000000001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/>
          </cell>
          <cell r="B308" t="str">
            <v>NN</v>
          </cell>
          <cell r="C308">
            <v>9</v>
          </cell>
          <cell r="D308">
            <v>8</v>
          </cell>
          <cell r="E308">
            <v>39687</v>
          </cell>
          <cell r="F308">
            <v>3.895</v>
          </cell>
          <cell r="G308">
            <v>3.8340000000000001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/>
          </cell>
          <cell r="B309" t="str">
            <v>NN</v>
          </cell>
          <cell r="C309">
            <v>10</v>
          </cell>
          <cell r="D309">
            <v>8</v>
          </cell>
          <cell r="E309">
            <v>39717</v>
          </cell>
          <cell r="F309">
            <v>3.92</v>
          </cell>
          <cell r="G309">
            <v>3.859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/>
          </cell>
          <cell r="B310" t="str">
            <v>NN</v>
          </cell>
          <cell r="C310">
            <v>11</v>
          </cell>
          <cell r="D310">
            <v>8</v>
          </cell>
          <cell r="E310">
            <v>39750</v>
          </cell>
          <cell r="F310">
            <v>4.07</v>
          </cell>
          <cell r="G310">
            <v>4.0090000000000003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/>
          </cell>
          <cell r="B311" t="str">
            <v>NN</v>
          </cell>
          <cell r="C311">
            <v>12</v>
          </cell>
          <cell r="D311">
            <v>8</v>
          </cell>
          <cell r="E311">
            <v>39776</v>
          </cell>
          <cell r="F311">
            <v>4.22</v>
          </cell>
          <cell r="G311">
            <v>4.1589999999999998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/>
          </cell>
          <cell r="B312" t="str">
            <v>NR</v>
          </cell>
          <cell r="C312">
            <v>1</v>
          </cell>
          <cell r="D312">
            <v>3</v>
          </cell>
          <cell r="E312">
            <v>37623</v>
          </cell>
          <cell r="F312">
            <v>-0.95499999999999996</v>
          </cell>
          <cell r="G312">
            <v>-0.91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/>
          </cell>
          <cell r="B313" t="str">
            <v>NR</v>
          </cell>
          <cell r="C313">
            <v>2</v>
          </cell>
          <cell r="D313">
            <v>3</v>
          </cell>
          <cell r="E313">
            <v>37655</v>
          </cell>
          <cell r="F313">
            <v>-0.94499999999999995</v>
          </cell>
          <cell r="G313">
            <v>-0.94499999999999995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/>
          </cell>
          <cell r="B314" t="str">
            <v>NR</v>
          </cell>
          <cell r="C314">
            <v>3</v>
          </cell>
          <cell r="D314">
            <v>3</v>
          </cell>
          <cell r="E314">
            <v>37683</v>
          </cell>
          <cell r="F314">
            <v>-0.96499999999999997</v>
          </cell>
          <cell r="G314">
            <v>-0.96499999999999997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/>
          </cell>
          <cell r="B315" t="str">
            <v>NR</v>
          </cell>
          <cell r="C315">
            <v>4</v>
          </cell>
          <cell r="D315">
            <v>3</v>
          </cell>
          <cell r="E315">
            <v>37712</v>
          </cell>
          <cell r="F315">
            <v>-0.96</v>
          </cell>
          <cell r="G315">
            <v>-0.94499999999999995</v>
          </cell>
          <cell r="H315">
            <v>120</v>
          </cell>
          <cell r="I315">
            <v>0</v>
          </cell>
          <cell r="J315">
            <v>0</v>
          </cell>
        </row>
        <row r="316">
          <cell r="A316" t="str">
            <v/>
          </cell>
          <cell r="B316" t="str">
            <v>NR</v>
          </cell>
          <cell r="C316">
            <v>5</v>
          </cell>
          <cell r="D316">
            <v>3</v>
          </cell>
          <cell r="E316">
            <v>37742</v>
          </cell>
          <cell r="F316">
            <v>-0.92</v>
          </cell>
          <cell r="G316">
            <v>-0.86499999999999999</v>
          </cell>
          <cell r="H316">
            <v>124</v>
          </cell>
          <cell r="I316">
            <v>0</v>
          </cell>
          <cell r="J316">
            <v>0</v>
          </cell>
        </row>
        <row r="317">
          <cell r="A317" t="str">
            <v/>
          </cell>
          <cell r="B317" t="str">
            <v>NR</v>
          </cell>
          <cell r="C317">
            <v>6</v>
          </cell>
          <cell r="D317">
            <v>3</v>
          </cell>
          <cell r="E317">
            <v>37774</v>
          </cell>
          <cell r="F317">
            <v>-0.87</v>
          </cell>
          <cell r="G317">
            <v>-0.83499999999999996</v>
          </cell>
          <cell r="H317">
            <v>120</v>
          </cell>
          <cell r="I317">
            <v>0</v>
          </cell>
          <cell r="J317">
            <v>0</v>
          </cell>
        </row>
        <row r="318">
          <cell r="A318" t="str">
            <v/>
          </cell>
          <cell r="B318" t="str">
            <v>NR</v>
          </cell>
          <cell r="C318">
            <v>7</v>
          </cell>
          <cell r="D318">
            <v>3</v>
          </cell>
          <cell r="E318">
            <v>37803</v>
          </cell>
          <cell r="F318">
            <v>-0.81</v>
          </cell>
          <cell r="G318">
            <v>-0.83499999999999996</v>
          </cell>
          <cell r="H318">
            <v>186</v>
          </cell>
          <cell r="I318">
            <v>0</v>
          </cell>
          <cell r="J318">
            <v>0</v>
          </cell>
        </row>
        <row r="319">
          <cell r="A319" t="str">
            <v/>
          </cell>
          <cell r="B319" t="str">
            <v>NR</v>
          </cell>
          <cell r="C319">
            <v>8</v>
          </cell>
          <cell r="D319">
            <v>3</v>
          </cell>
          <cell r="E319">
            <v>37834</v>
          </cell>
          <cell r="F319">
            <v>-0.81</v>
          </cell>
          <cell r="G319">
            <v>-0.83499999999999996</v>
          </cell>
          <cell r="H319">
            <v>186</v>
          </cell>
          <cell r="I319">
            <v>0</v>
          </cell>
          <cell r="J319">
            <v>0</v>
          </cell>
        </row>
        <row r="320">
          <cell r="A320" t="str">
            <v/>
          </cell>
          <cell r="B320" t="str">
            <v>NR</v>
          </cell>
          <cell r="C320">
            <v>9</v>
          </cell>
          <cell r="D320">
            <v>3</v>
          </cell>
          <cell r="E320">
            <v>37866</v>
          </cell>
          <cell r="F320">
            <v>-0.81</v>
          </cell>
          <cell r="G320">
            <v>-0.83499999999999996</v>
          </cell>
          <cell r="H320">
            <v>180</v>
          </cell>
          <cell r="I320">
            <v>0</v>
          </cell>
          <cell r="J320">
            <v>0</v>
          </cell>
        </row>
        <row r="321">
          <cell r="A321" t="str">
            <v/>
          </cell>
          <cell r="B321" t="str">
            <v>NR</v>
          </cell>
          <cell r="C321">
            <v>10</v>
          </cell>
          <cell r="D321">
            <v>3</v>
          </cell>
          <cell r="E321">
            <v>37895</v>
          </cell>
          <cell r="F321">
            <v>-0.85</v>
          </cell>
          <cell r="G321">
            <v>-0.83499999999999996</v>
          </cell>
          <cell r="H321">
            <v>124</v>
          </cell>
          <cell r="I321">
            <v>0</v>
          </cell>
          <cell r="J321">
            <v>0</v>
          </cell>
        </row>
        <row r="322">
          <cell r="A322" t="str">
            <v/>
          </cell>
          <cell r="B322" t="str">
            <v>NR</v>
          </cell>
          <cell r="C322">
            <v>1</v>
          </cell>
          <cell r="D322">
            <v>4</v>
          </cell>
          <cell r="E322">
            <v>37988</v>
          </cell>
          <cell r="F322">
            <v>-0.65500000000000003</v>
          </cell>
          <cell r="G322">
            <v>-0.67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/>
          </cell>
          <cell r="B323" t="str">
            <v>NR</v>
          </cell>
          <cell r="C323">
            <v>2</v>
          </cell>
          <cell r="D323">
            <v>4</v>
          </cell>
          <cell r="E323">
            <v>38019</v>
          </cell>
          <cell r="F323">
            <v>-0.65500000000000003</v>
          </cell>
          <cell r="G323">
            <v>-0.67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/>
          </cell>
          <cell r="B324" t="str">
            <v>NR</v>
          </cell>
          <cell r="C324">
            <v>3</v>
          </cell>
          <cell r="D324">
            <v>4</v>
          </cell>
          <cell r="E324">
            <v>38047</v>
          </cell>
          <cell r="F324">
            <v>-0.65500000000000003</v>
          </cell>
          <cell r="G324">
            <v>-0.67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/>
          </cell>
          <cell r="B325" t="str">
            <v>NR</v>
          </cell>
          <cell r="C325">
            <v>4</v>
          </cell>
          <cell r="D325">
            <v>4</v>
          </cell>
          <cell r="E325">
            <v>38078</v>
          </cell>
          <cell r="F325">
            <v>-0.73</v>
          </cell>
          <cell r="G325">
            <v>-0.745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/>
          </cell>
          <cell r="B326" t="str">
            <v>NR</v>
          </cell>
          <cell r="C326">
            <v>5</v>
          </cell>
          <cell r="D326">
            <v>4</v>
          </cell>
          <cell r="E326">
            <v>38110</v>
          </cell>
          <cell r="F326">
            <v>-0.73</v>
          </cell>
          <cell r="G326">
            <v>-0.745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/>
          </cell>
          <cell r="B327" t="str">
            <v>NR</v>
          </cell>
          <cell r="C327">
            <v>6</v>
          </cell>
          <cell r="D327">
            <v>4</v>
          </cell>
          <cell r="E327">
            <v>38139</v>
          </cell>
          <cell r="F327">
            <v>-0.73</v>
          </cell>
          <cell r="G327">
            <v>-0.745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/>
          </cell>
          <cell r="B328" t="str">
            <v>NR</v>
          </cell>
          <cell r="C328">
            <v>7</v>
          </cell>
          <cell r="D328">
            <v>4</v>
          </cell>
          <cell r="E328">
            <v>38169</v>
          </cell>
          <cell r="F328">
            <v>-0.73</v>
          </cell>
          <cell r="G328">
            <v>-0.745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/>
          </cell>
          <cell r="B329" t="str">
            <v>NR</v>
          </cell>
          <cell r="C329">
            <v>8</v>
          </cell>
          <cell r="D329">
            <v>4</v>
          </cell>
          <cell r="E329">
            <v>38201</v>
          </cell>
          <cell r="F329">
            <v>-0.73</v>
          </cell>
          <cell r="G329">
            <v>-0.745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/>
          </cell>
          <cell r="B330" t="str">
            <v>NR</v>
          </cell>
          <cell r="C330">
            <v>9</v>
          </cell>
          <cell r="D330">
            <v>4</v>
          </cell>
          <cell r="E330">
            <v>38231</v>
          </cell>
          <cell r="F330">
            <v>-0.73</v>
          </cell>
          <cell r="G330">
            <v>-0.745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/>
          </cell>
          <cell r="B331" t="str">
            <v>NR</v>
          </cell>
          <cell r="C331">
            <v>10</v>
          </cell>
          <cell r="D331">
            <v>4</v>
          </cell>
          <cell r="E331">
            <v>38261</v>
          </cell>
          <cell r="F331">
            <v>-0.73</v>
          </cell>
          <cell r="G331">
            <v>-0.745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/>
          </cell>
          <cell r="B332" t="str">
            <v>NR</v>
          </cell>
          <cell r="C332">
            <v>11</v>
          </cell>
          <cell r="D332">
            <v>4</v>
          </cell>
          <cell r="E332">
            <v>38292</v>
          </cell>
          <cell r="F332">
            <v>-0.56000000000000005</v>
          </cell>
          <cell r="G332">
            <v>-0.57499999999999996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/>
          </cell>
          <cell r="B333" t="str">
            <v>NR</v>
          </cell>
          <cell r="C333">
            <v>12</v>
          </cell>
          <cell r="D333">
            <v>4</v>
          </cell>
          <cell r="E333">
            <v>38322</v>
          </cell>
          <cell r="F333">
            <v>-0.56000000000000005</v>
          </cell>
          <cell r="G333">
            <v>-0.57499999999999996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/>
          </cell>
          <cell r="B334" t="str">
            <v>NS</v>
          </cell>
          <cell r="C334">
            <v>1</v>
          </cell>
          <cell r="D334">
            <v>3</v>
          </cell>
          <cell r="E334">
            <v>37623</v>
          </cell>
          <cell r="F334">
            <v>-0.18</v>
          </cell>
          <cell r="G334">
            <v>-0.18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/>
          </cell>
          <cell r="B335" t="str">
            <v>NS</v>
          </cell>
          <cell r="C335">
            <v>2</v>
          </cell>
          <cell r="D335">
            <v>3</v>
          </cell>
          <cell r="E335">
            <v>37655</v>
          </cell>
          <cell r="F335">
            <v>-0.19</v>
          </cell>
          <cell r="G335">
            <v>-0.19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/>
          </cell>
          <cell r="B336" t="str">
            <v>NS</v>
          </cell>
          <cell r="C336">
            <v>3</v>
          </cell>
          <cell r="D336">
            <v>3</v>
          </cell>
          <cell r="E336">
            <v>37683</v>
          </cell>
          <cell r="F336">
            <v>-0.21</v>
          </cell>
          <cell r="G336">
            <v>-0.21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/>
          </cell>
          <cell r="B337" t="str">
            <v>NS</v>
          </cell>
          <cell r="C337">
            <v>4</v>
          </cell>
          <cell r="D337">
            <v>3</v>
          </cell>
          <cell r="E337">
            <v>37712</v>
          </cell>
          <cell r="F337">
            <v>-0.16</v>
          </cell>
          <cell r="G337">
            <v>-0.16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/>
          </cell>
          <cell r="B338" t="str">
            <v>NS</v>
          </cell>
          <cell r="C338">
            <v>5</v>
          </cell>
          <cell r="D338">
            <v>3</v>
          </cell>
          <cell r="E338">
            <v>37742</v>
          </cell>
          <cell r="F338">
            <v>-0.16</v>
          </cell>
          <cell r="G338">
            <v>-0.16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/>
          </cell>
          <cell r="B339" t="str">
            <v>NS</v>
          </cell>
          <cell r="C339">
            <v>6</v>
          </cell>
          <cell r="D339">
            <v>3</v>
          </cell>
          <cell r="E339">
            <v>37774</v>
          </cell>
          <cell r="F339">
            <v>-0.16</v>
          </cell>
          <cell r="G339">
            <v>-0.16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/>
          </cell>
          <cell r="B340" t="str">
            <v>NS</v>
          </cell>
          <cell r="C340">
            <v>7</v>
          </cell>
          <cell r="D340">
            <v>3</v>
          </cell>
          <cell r="E340">
            <v>37803</v>
          </cell>
          <cell r="F340">
            <v>-0.16</v>
          </cell>
          <cell r="G340">
            <v>-0.16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/>
          </cell>
          <cell r="B341" t="str">
            <v>NS</v>
          </cell>
          <cell r="C341">
            <v>8</v>
          </cell>
          <cell r="D341">
            <v>3</v>
          </cell>
          <cell r="E341">
            <v>37834</v>
          </cell>
          <cell r="F341">
            <v>-0.16</v>
          </cell>
          <cell r="G341">
            <v>-0.16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/>
          </cell>
          <cell r="B342" t="str">
            <v>NS</v>
          </cell>
          <cell r="C342">
            <v>9</v>
          </cell>
          <cell r="D342">
            <v>3</v>
          </cell>
          <cell r="E342">
            <v>37866</v>
          </cell>
          <cell r="F342">
            <v>-0.16</v>
          </cell>
          <cell r="G342">
            <v>-0.16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/>
          </cell>
          <cell r="B343" t="str">
            <v>NS</v>
          </cell>
          <cell r="C343">
            <v>10</v>
          </cell>
          <cell r="D343">
            <v>3</v>
          </cell>
          <cell r="E343">
            <v>37895</v>
          </cell>
          <cell r="F343">
            <v>-0.16</v>
          </cell>
          <cell r="G343">
            <v>-0.16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/>
          </cell>
          <cell r="B344" t="str">
            <v>NS</v>
          </cell>
          <cell r="C344">
            <v>11</v>
          </cell>
          <cell r="D344">
            <v>3</v>
          </cell>
          <cell r="E344">
            <v>37928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/>
          </cell>
          <cell r="B345" t="str">
            <v>NS</v>
          </cell>
          <cell r="C345">
            <v>12</v>
          </cell>
          <cell r="D345">
            <v>3</v>
          </cell>
          <cell r="E345">
            <v>37956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/>
          </cell>
          <cell r="B346" t="str">
            <v>NS</v>
          </cell>
          <cell r="C346">
            <v>1</v>
          </cell>
          <cell r="D346">
            <v>4</v>
          </cell>
          <cell r="E346">
            <v>37988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/>
          </cell>
          <cell r="B347" t="str">
            <v>NS</v>
          </cell>
          <cell r="C347">
            <v>2</v>
          </cell>
          <cell r="D347">
            <v>4</v>
          </cell>
          <cell r="E347">
            <v>38019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/>
          </cell>
          <cell r="B348" t="str">
            <v>NS</v>
          </cell>
          <cell r="C348">
            <v>3</v>
          </cell>
          <cell r="D348">
            <v>4</v>
          </cell>
          <cell r="E348">
            <v>38047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/>
          </cell>
          <cell r="B349" t="str">
            <v>NS</v>
          </cell>
          <cell r="C349">
            <v>4</v>
          </cell>
          <cell r="D349">
            <v>4</v>
          </cell>
          <cell r="E349">
            <v>38078</v>
          </cell>
          <cell r="F349">
            <v>-7.0000000000000007E-2</v>
          </cell>
          <cell r="G349">
            <v>-7.0000000000000007E-2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/>
          </cell>
          <cell r="B350" t="str">
            <v>NS</v>
          </cell>
          <cell r="C350">
            <v>5</v>
          </cell>
          <cell r="D350">
            <v>4</v>
          </cell>
          <cell r="E350">
            <v>38110</v>
          </cell>
          <cell r="F350">
            <v>-7.0000000000000007E-2</v>
          </cell>
          <cell r="G350">
            <v>-7.0000000000000007E-2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/>
          </cell>
          <cell r="B351" t="str">
            <v>NS</v>
          </cell>
          <cell r="C351">
            <v>6</v>
          </cell>
          <cell r="D351">
            <v>4</v>
          </cell>
          <cell r="E351">
            <v>38139</v>
          </cell>
          <cell r="F351">
            <v>-7.0000000000000007E-2</v>
          </cell>
          <cell r="G351">
            <v>-7.0000000000000007E-2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/>
          </cell>
          <cell r="B352" t="str">
            <v>NS</v>
          </cell>
          <cell r="C352">
            <v>7</v>
          </cell>
          <cell r="D352">
            <v>4</v>
          </cell>
          <cell r="E352">
            <v>38169</v>
          </cell>
          <cell r="F352">
            <v>-7.0000000000000007E-2</v>
          </cell>
          <cell r="G352">
            <v>-7.0000000000000007E-2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/>
          </cell>
          <cell r="B353" t="str">
            <v>NS</v>
          </cell>
          <cell r="C353">
            <v>8</v>
          </cell>
          <cell r="D353">
            <v>4</v>
          </cell>
          <cell r="E353">
            <v>38201</v>
          </cell>
          <cell r="F353">
            <v>-7.0000000000000007E-2</v>
          </cell>
          <cell r="G353">
            <v>-7.0000000000000007E-2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/>
          </cell>
          <cell r="B354" t="str">
            <v>NS</v>
          </cell>
          <cell r="C354">
            <v>9</v>
          </cell>
          <cell r="D354">
            <v>4</v>
          </cell>
          <cell r="E354">
            <v>38231</v>
          </cell>
          <cell r="F354">
            <v>-7.0000000000000007E-2</v>
          </cell>
          <cell r="G354">
            <v>-7.0000000000000007E-2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/>
          </cell>
          <cell r="B355" t="str">
            <v>NS</v>
          </cell>
          <cell r="C355">
            <v>10</v>
          </cell>
          <cell r="D355">
            <v>4</v>
          </cell>
          <cell r="E355">
            <v>38261</v>
          </cell>
          <cell r="F355">
            <v>-7.0000000000000007E-2</v>
          </cell>
          <cell r="G355">
            <v>-7.0000000000000007E-2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/>
          </cell>
          <cell r="B356" t="str">
            <v>NX</v>
          </cell>
          <cell r="C356">
            <v>1</v>
          </cell>
          <cell r="D356">
            <v>3</v>
          </cell>
          <cell r="E356">
            <v>37623</v>
          </cell>
          <cell r="F356">
            <v>0.90500000000000003</v>
          </cell>
          <cell r="G356">
            <v>0.88</v>
          </cell>
          <cell r="H356">
            <v>62</v>
          </cell>
          <cell r="I356">
            <v>0</v>
          </cell>
          <cell r="J356">
            <v>0</v>
          </cell>
        </row>
        <row r="357">
          <cell r="A357" t="str">
            <v/>
          </cell>
          <cell r="B357" t="str">
            <v>NX</v>
          </cell>
          <cell r="C357">
            <v>2</v>
          </cell>
          <cell r="D357">
            <v>3</v>
          </cell>
          <cell r="E357">
            <v>37655</v>
          </cell>
          <cell r="F357">
            <v>0.87</v>
          </cell>
          <cell r="G357">
            <v>0.86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/>
          </cell>
          <cell r="B358" t="str">
            <v>NX</v>
          </cell>
          <cell r="C358">
            <v>3</v>
          </cell>
          <cell r="D358">
            <v>3</v>
          </cell>
          <cell r="E358">
            <v>37683</v>
          </cell>
          <cell r="F358">
            <v>0.55000000000000004</v>
          </cell>
          <cell r="G358">
            <v>0.55000000000000004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/>
          </cell>
          <cell r="B359" t="str">
            <v>NX</v>
          </cell>
          <cell r="C359">
            <v>4</v>
          </cell>
          <cell r="D359">
            <v>3</v>
          </cell>
          <cell r="E359">
            <v>37712</v>
          </cell>
          <cell r="F359">
            <v>0.33750000000000002</v>
          </cell>
          <cell r="G359">
            <v>0.33250000000000002</v>
          </cell>
          <cell r="H359">
            <v>0</v>
          </cell>
          <cell r="I359">
            <v>0</v>
          </cell>
          <cell r="J359">
            <v>0</v>
          </cell>
        </row>
        <row r="360">
          <cell r="A360" t="str">
            <v/>
          </cell>
          <cell r="B360" t="str">
            <v>NX</v>
          </cell>
          <cell r="C360">
            <v>5</v>
          </cell>
          <cell r="D360">
            <v>3</v>
          </cell>
          <cell r="E360">
            <v>37742</v>
          </cell>
          <cell r="F360">
            <v>0.33750000000000002</v>
          </cell>
          <cell r="G360">
            <v>0.33250000000000002</v>
          </cell>
          <cell r="H360">
            <v>0</v>
          </cell>
          <cell r="I360">
            <v>0</v>
          </cell>
          <cell r="J360">
            <v>0</v>
          </cell>
        </row>
        <row r="361">
          <cell r="A361" t="str">
            <v/>
          </cell>
          <cell r="B361" t="str">
            <v>NX</v>
          </cell>
          <cell r="C361">
            <v>6</v>
          </cell>
          <cell r="D361">
            <v>3</v>
          </cell>
          <cell r="E361">
            <v>37774</v>
          </cell>
          <cell r="F361">
            <v>0.33750000000000002</v>
          </cell>
          <cell r="G361">
            <v>0.33250000000000002</v>
          </cell>
          <cell r="H361">
            <v>0</v>
          </cell>
          <cell r="I361">
            <v>0</v>
          </cell>
          <cell r="J361">
            <v>0</v>
          </cell>
        </row>
        <row r="362">
          <cell r="A362" t="str">
            <v/>
          </cell>
          <cell r="B362" t="str">
            <v>NX</v>
          </cell>
          <cell r="C362">
            <v>7</v>
          </cell>
          <cell r="D362">
            <v>3</v>
          </cell>
          <cell r="E362">
            <v>37803</v>
          </cell>
          <cell r="F362">
            <v>0.33750000000000002</v>
          </cell>
          <cell r="G362">
            <v>0.33250000000000002</v>
          </cell>
          <cell r="H362">
            <v>0</v>
          </cell>
          <cell r="I362">
            <v>0</v>
          </cell>
          <cell r="J362">
            <v>0</v>
          </cell>
        </row>
        <row r="363">
          <cell r="A363" t="str">
            <v/>
          </cell>
          <cell r="B363" t="str">
            <v>NX</v>
          </cell>
          <cell r="C363">
            <v>8</v>
          </cell>
          <cell r="D363">
            <v>3</v>
          </cell>
          <cell r="E363">
            <v>37834</v>
          </cell>
          <cell r="F363">
            <v>0.33750000000000002</v>
          </cell>
          <cell r="G363">
            <v>0.33250000000000002</v>
          </cell>
          <cell r="H363">
            <v>0</v>
          </cell>
          <cell r="I363">
            <v>0</v>
          </cell>
          <cell r="J363">
            <v>0</v>
          </cell>
        </row>
        <row r="364">
          <cell r="A364" t="str">
            <v/>
          </cell>
          <cell r="B364" t="str">
            <v>NX</v>
          </cell>
          <cell r="C364">
            <v>9</v>
          </cell>
          <cell r="D364">
            <v>3</v>
          </cell>
          <cell r="E364">
            <v>37866</v>
          </cell>
          <cell r="F364">
            <v>0.33750000000000002</v>
          </cell>
          <cell r="G364">
            <v>0.33250000000000002</v>
          </cell>
          <cell r="H364">
            <v>0</v>
          </cell>
          <cell r="I364">
            <v>0</v>
          </cell>
          <cell r="J364">
            <v>0</v>
          </cell>
        </row>
        <row r="365">
          <cell r="A365" t="str">
            <v/>
          </cell>
          <cell r="B365" t="str">
            <v>NX</v>
          </cell>
          <cell r="C365">
            <v>10</v>
          </cell>
          <cell r="D365">
            <v>3</v>
          </cell>
          <cell r="E365">
            <v>37895</v>
          </cell>
          <cell r="F365">
            <v>0.33750000000000002</v>
          </cell>
          <cell r="G365">
            <v>0.33250000000000002</v>
          </cell>
          <cell r="H365">
            <v>0</v>
          </cell>
          <cell r="I365">
            <v>0</v>
          </cell>
          <cell r="J365">
            <v>0</v>
          </cell>
        </row>
        <row r="366">
          <cell r="A366" t="str">
            <v/>
          </cell>
          <cell r="B366" t="str">
            <v>NZ</v>
          </cell>
          <cell r="C366">
            <v>1</v>
          </cell>
          <cell r="D366">
            <v>3</v>
          </cell>
          <cell r="E366">
            <v>37623</v>
          </cell>
          <cell r="F366">
            <v>1.575</v>
          </cell>
          <cell r="G366">
            <v>1.56</v>
          </cell>
          <cell r="H366">
            <v>0</v>
          </cell>
          <cell r="I366">
            <v>0</v>
          </cell>
          <cell r="J366">
            <v>0</v>
          </cell>
        </row>
        <row r="367">
          <cell r="A367" t="str">
            <v/>
          </cell>
          <cell r="B367" t="str">
            <v>NZ</v>
          </cell>
          <cell r="C367">
            <v>2</v>
          </cell>
          <cell r="D367">
            <v>3</v>
          </cell>
          <cell r="E367">
            <v>37655</v>
          </cell>
          <cell r="F367">
            <v>1.2350000000000001</v>
          </cell>
          <cell r="G367">
            <v>1.22</v>
          </cell>
          <cell r="H367">
            <v>112</v>
          </cell>
          <cell r="I367">
            <v>0</v>
          </cell>
          <cell r="J367">
            <v>0</v>
          </cell>
        </row>
        <row r="368">
          <cell r="A368" t="str">
            <v/>
          </cell>
          <cell r="B368" t="str">
            <v>NZ</v>
          </cell>
          <cell r="C368">
            <v>3</v>
          </cell>
          <cell r="D368">
            <v>3</v>
          </cell>
          <cell r="E368">
            <v>37683</v>
          </cell>
          <cell r="F368">
            <v>0.63</v>
          </cell>
          <cell r="G368">
            <v>0.61</v>
          </cell>
          <cell r="H368">
            <v>0</v>
          </cell>
          <cell r="I368">
            <v>0</v>
          </cell>
          <cell r="J368">
            <v>0</v>
          </cell>
        </row>
        <row r="369">
          <cell r="A369" t="str">
            <v/>
          </cell>
          <cell r="B369" t="str">
            <v>NZ</v>
          </cell>
          <cell r="C369">
            <v>4</v>
          </cell>
          <cell r="D369">
            <v>3</v>
          </cell>
          <cell r="E369">
            <v>37712</v>
          </cell>
          <cell r="F369">
            <v>0.45</v>
          </cell>
          <cell r="G369">
            <v>0.45</v>
          </cell>
          <cell r="H369">
            <v>0</v>
          </cell>
          <cell r="I369">
            <v>0</v>
          </cell>
          <cell r="J369">
            <v>0</v>
          </cell>
        </row>
        <row r="370">
          <cell r="A370" t="str">
            <v/>
          </cell>
          <cell r="B370" t="str">
            <v>NZ</v>
          </cell>
          <cell r="C370">
            <v>5</v>
          </cell>
          <cell r="D370">
            <v>3</v>
          </cell>
          <cell r="E370">
            <v>37742</v>
          </cell>
          <cell r="F370">
            <v>0.36</v>
          </cell>
          <cell r="G370">
            <v>0.36</v>
          </cell>
          <cell r="H370">
            <v>0</v>
          </cell>
          <cell r="I370">
            <v>0</v>
          </cell>
          <cell r="J370">
            <v>0</v>
          </cell>
        </row>
        <row r="371">
          <cell r="A371" t="str">
            <v/>
          </cell>
          <cell r="B371" t="str">
            <v>NZ</v>
          </cell>
          <cell r="C371">
            <v>6</v>
          </cell>
          <cell r="D371">
            <v>3</v>
          </cell>
          <cell r="E371">
            <v>37774</v>
          </cell>
          <cell r="F371">
            <v>0.35</v>
          </cell>
          <cell r="G371">
            <v>0.35</v>
          </cell>
          <cell r="H371">
            <v>0</v>
          </cell>
          <cell r="I371">
            <v>0</v>
          </cell>
          <cell r="J371">
            <v>0</v>
          </cell>
        </row>
        <row r="372">
          <cell r="A372" t="str">
            <v/>
          </cell>
          <cell r="B372" t="str">
            <v>NZ</v>
          </cell>
          <cell r="C372">
            <v>7</v>
          </cell>
          <cell r="D372">
            <v>3</v>
          </cell>
          <cell r="E372">
            <v>37803</v>
          </cell>
          <cell r="F372">
            <v>0.46750000000000003</v>
          </cell>
          <cell r="G372">
            <v>0.46750000000000003</v>
          </cell>
          <cell r="H372">
            <v>0</v>
          </cell>
          <cell r="I372">
            <v>0</v>
          </cell>
          <cell r="J372">
            <v>0</v>
          </cell>
        </row>
        <row r="373">
          <cell r="A373" t="str">
            <v/>
          </cell>
          <cell r="B373" t="str">
            <v>NZ</v>
          </cell>
          <cell r="C373">
            <v>8</v>
          </cell>
          <cell r="D373">
            <v>3</v>
          </cell>
          <cell r="E373">
            <v>37834</v>
          </cell>
          <cell r="F373">
            <v>0.46250000000000002</v>
          </cell>
          <cell r="G373">
            <v>0.46250000000000002</v>
          </cell>
          <cell r="H373">
            <v>0</v>
          </cell>
          <cell r="I373">
            <v>0</v>
          </cell>
          <cell r="J373">
            <v>0</v>
          </cell>
        </row>
        <row r="374">
          <cell r="A374" t="str">
            <v/>
          </cell>
          <cell r="B374" t="str">
            <v>NZ</v>
          </cell>
          <cell r="C374">
            <v>9</v>
          </cell>
          <cell r="D374">
            <v>3</v>
          </cell>
          <cell r="E374">
            <v>37866</v>
          </cell>
          <cell r="F374">
            <v>0.33750000000000002</v>
          </cell>
          <cell r="G374">
            <v>0.33750000000000002</v>
          </cell>
          <cell r="H374">
            <v>0</v>
          </cell>
          <cell r="I374">
            <v>0</v>
          </cell>
          <cell r="J374">
            <v>0</v>
          </cell>
        </row>
        <row r="375">
          <cell r="A375" t="str">
            <v/>
          </cell>
          <cell r="B375" t="str">
            <v>NZ</v>
          </cell>
          <cell r="C375">
            <v>10</v>
          </cell>
          <cell r="D375">
            <v>3</v>
          </cell>
          <cell r="E375">
            <v>37895</v>
          </cell>
          <cell r="F375">
            <v>0.39</v>
          </cell>
          <cell r="G375">
            <v>0.39</v>
          </cell>
          <cell r="H375">
            <v>0</v>
          </cell>
          <cell r="I375">
            <v>0</v>
          </cell>
          <cell r="J375">
            <v>0</v>
          </cell>
        </row>
        <row r="376">
          <cell r="A376" t="str">
            <v/>
          </cell>
          <cell r="B376" t="str">
            <v>NZ</v>
          </cell>
          <cell r="C376">
            <v>11</v>
          </cell>
          <cell r="D376">
            <v>3</v>
          </cell>
          <cell r="E376">
            <v>37928</v>
          </cell>
          <cell r="F376">
            <v>0.46250000000000002</v>
          </cell>
          <cell r="G376">
            <v>0.46250000000000002</v>
          </cell>
          <cell r="H376">
            <v>0</v>
          </cell>
          <cell r="I376">
            <v>0</v>
          </cell>
          <cell r="J376">
            <v>0</v>
          </cell>
        </row>
        <row r="377">
          <cell r="A377" t="str">
            <v/>
          </cell>
          <cell r="B377" t="str">
            <v>NZ</v>
          </cell>
          <cell r="C377">
            <v>12</v>
          </cell>
          <cell r="D377">
            <v>3</v>
          </cell>
          <cell r="E377">
            <v>37956</v>
          </cell>
          <cell r="F377">
            <v>0.97</v>
          </cell>
          <cell r="G377">
            <v>0.97</v>
          </cell>
          <cell r="H377">
            <v>0</v>
          </cell>
          <cell r="I377">
            <v>0</v>
          </cell>
          <cell r="J377">
            <v>0</v>
          </cell>
        </row>
        <row r="378">
          <cell r="A378" t="str">
            <v/>
          </cell>
          <cell r="B378" t="str">
            <v>NZ</v>
          </cell>
          <cell r="C378">
            <v>1</v>
          </cell>
          <cell r="D378">
            <v>4</v>
          </cell>
          <cell r="E378">
            <v>37988</v>
          </cell>
          <cell r="F378">
            <v>1.9875</v>
          </cell>
          <cell r="G378">
            <v>1.9875</v>
          </cell>
          <cell r="H378">
            <v>0</v>
          </cell>
          <cell r="I378">
            <v>0</v>
          </cell>
          <cell r="J378">
            <v>0</v>
          </cell>
        </row>
        <row r="379">
          <cell r="A379" t="str">
            <v/>
          </cell>
          <cell r="B379" t="str">
            <v>NZ</v>
          </cell>
          <cell r="C379">
            <v>2</v>
          </cell>
          <cell r="D379">
            <v>4</v>
          </cell>
          <cell r="E379">
            <v>38019</v>
          </cell>
          <cell r="F379">
            <v>1.89</v>
          </cell>
          <cell r="G379">
            <v>1.89</v>
          </cell>
          <cell r="H379">
            <v>0</v>
          </cell>
          <cell r="I379">
            <v>0</v>
          </cell>
          <cell r="J379">
            <v>0</v>
          </cell>
        </row>
        <row r="380">
          <cell r="A380" t="str">
            <v/>
          </cell>
          <cell r="B380" t="str">
            <v>NZ</v>
          </cell>
          <cell r="C380">
            <v>3</v>
          </cell>
          <cell r="D380">
            <v>4</v>
          </cell>
          <cell r="E380">
            <v>38047</v>
          </cell>
          <cell r="F380">
            <v>0.54</v>
          </cell>
          <cell r="G380">
            <v>0.54</v>
          </cell>
          <cell r="H380">
            <v>0</v>
          </cell>
          <cell r="I380">
            <v>0</v>
          </cell>
          <cell r="J380">
            <v>0</v>
          </cell>
        </row>
        <row r="381">
          <cell r="A381" t="str">
            <v/>
          </cell>
          <cell r="B381" t="str">
            <v>PA</v>
          </cell>
          <cell r="C381">
            <v>12</v>
          </cell>
          <cell r="D381">
            <v>2</v>
          </cell>
          <cell r="E381">
            <v>37616</v>
          </cell>
          <cell r="F381">
            <v>246.45</v>
          </cell>
          <cell r="G381">
            <v>253</v>
          </cell>
          <cell r="H381">
            <v>19</v>
          </cell>
          <cell r="I381">
            <v>0</v>
          </cell>
          <cell r="J381">
            <v>0</v>
          </cell>
        </row>
        <row r="382">
          <cell r="A382" t="str">
            <v/>
          </cell>
          <cell r="B382" t="str">
            <v>PA</v>
          </cell>
          <cell r="C382">
            <v>3</v>
          </cell>
          <cell r="D382">
            <v>3</v>
          </cell>
          <cell r="E382">
            <v>37706</v>
          </cell>
          <cell r="F382">
            <v>248.2</v>
          </cell>
          <cell r="G382">
            <v>255</v>
          </cell>
          <cell r="H382">
            <v>169</v>
          </cell>
          <cell r="I382">
            <v>255</v>
          </cell>
          <cell r="J382">
            <v>243.5</v>
          </cell>
        </row>
        <row r="383">
          <cell r="A383" t="str">
            <v/>
          </cell>
          <cell r="B383" t="str">
            <v>PB</v>
          </cell>
          <cell r="C383">
            <v>1</v>
          </cell>
          <cell r="D383">
            <v>3</v>
          </cell>
          <cell r="E383">
            <v>37623</v>
          </cell>
          <cell r="F383">
            <v>-0.22</v>
          </cell>
          <cell r="G383">
            <v>-0.22</v>
          </cell>
          <cell r="H383">
            <v>248</v>
          </cell>
          <cell r="I383">
            <v>0</v>
          </cell>
          <cell r="J383">
            <v>0</v>
          </cell>
        </row>
        <row r="384">
          <cell r="A384" t="str">
            <v/>
          </cell>
          <cell r="B384" t="str">
            <v>PB</v>
          </cell>
          <cell r="C384">
            <v>2</v>
          </cell>
          <cell r="D384">
            <v>3</v>
          </cell>
          <cell r="E384">
            <v>37655</v>
          </cell>
          <cell r="F384">
            <v>-0.26</v>
          </cell>
          <cell r="G384">
            <v>-0.26</v>
          </cell>
          <cell r="H384">
            <v>224</v>
          </cell>
          <cell r="I384">
            <v>0</v>
          </cell>
          <cell r="J384">
            <v>0</v>
          </cell>
        </row>
        <row r="385">
          <cell r="A385" t="str">
            <v/>
          </cell>
          <cell r="B385" t="str">
            <v>PB</v>
          </cell>
          <cell r="C385">
            <v>3</v>
          </cell>
          <cell r="D385">
            <v>3</v>
          </cell>
          <cell r="E385">
            <v>37683</v>
          </cell>
          <cell r="F385">
            <v>-0.27</v>
          </cell>
          <cell r="G385">
            <v>-0.27</v>
          </cell>
          <cell r="H385">
            <v>248</v>
          </cell>
          <cell r="I385">
            <v>0</v>
          </cell>
          <cell r="J385">
            <v>0</v>
          </cell>
        </row>
        <row r="386">
          <cell r="A386" t="str">
            <v/>
          </cell>
          <cell r="B386" t="str">
            <v>PB</v>
          </cell>
          <cell r="C386">
            <v>4</v>
          </cell>
          <cell r="D386">
            <v>3</v>
          </cell>
          <cell r="E386">
            <v>37712</v>
          </cell>
          <cell r="F386">
            <v>-0.255</v>
          </cell>
          <cell r="G386">
            <v>-0.255</v>
          </cell>
          <cell r="H386">
            <v>0</v>
          </cell>
          <cell r="I386">
            <v>0</v>
          </cell>
          <cell r="J386">
            <v>0</v>
          </cell>
        </row>
        <row r="387">
          <cell r="A387" t="str">
            <v/>
          </cell>
          <cell r="B387" t="str">
            <v>PB</v>
          </cell>
          <cell r="C387">
            <v>5</v>
          </cell>
          <cell r="D387">
            <v>3</v>
          </cell>
          <cell r="E387">
            <v>37742</v>
          </cell>
          <cell r="F387">
            <v>-0.255</v>
          </cell>
          <cell r="G387">
            <v>-0.255</v>
          </cell>
          <cell r="H387">
            <v>0</v>
          </cell>
          <cell r="I387">
            <v>0</v>
          </cell>
          <cell r="J387">
            <v>0</v>
          </cell>
        </row>
        <row r="388">
          <cell r="A388" t="str">
            <v/>
          </cell>
          <cell r="B388" t="str">
            <v>PB</v>
          </cell>
          <cell r="C388">
            <v>6</v>
          </cell>
          <cell r="D388">
            <v>3</v>
          </cell>
          <cell r="E388">
            <v>37774</v>
          </cell>
          <cell r="F388">
            <v>-0.255</v>
          </cell>
          <cell r="G388">
            <v>-0.255</v>
          </cell>
          <cell r="H388">
            <v>0</v>
          </cell>
          <cell r="I388">
            <v>0</v>
          </cell>
          <cell r="J388">
            <v>0</v>
          </cell>
        </row>
        <row r="389">
          <cell r="A389" t="str">
            <v/>
          </cell>
          <cell r="B389" t="str">
            <v>PB</v>
          </cell>
          <cell r="C389">
            <v>7</v>
          </cell>
          <cell r="D389">
            <v>3</v>
          </cell>
          <cell r="E389">
            <v>37803</v>
          </cell>
          <cell r="F389">
            <v>-0.255</v>
          </cell>
          <cell r="G389">
            <v>-0.255</v>
          </cell>
          <cell r="H389">
            <v>0</v>
          </cell>
          <cell r="I389">
            <v>0</v>
          </cell>
          <cell r="J389">
            <v>0</v>
          </cell>
        </row>
        <row r="390">
          <cell r="A390" t="str">
            <v/>
          </cell>
          <cell r="B390" t="str">
            <v>PB</v>
          </cell>
          <cell r="C390">
            <v>8</v>
          </cell>
          <cell r="D390">
            <v>3</v>
          </cell>
          <cell r="E390">
            <v>37834</v>
          </cell>
          <cell r="F390">
            <v>-0.255</v>
          </cell>
          <cell r="G390">
            <v>-0.255</v>
          </cell>
          <cell r="H390">
            <v>0</v>
          </cell>
          <cell r="I390">
            <v>0</v>
          </cell>
          <cell r="J390">
            <v>0</v>
          </cell>
        </row>
        <row r="391">
          <cell r="A391" t="str">
            <v/>
          </cell>
          <cell r="B391" t="str">
            <v>PB</v>
          </cell>
          <cell r="C391">
            <v>9</v>
          </cell>
          <cell r="D391">
            <v>3</v>
          </cell>
          <cell r="E391">
            <v>37866</v>
          </cell>
          <cell r="F391">
            <v>-0.255</v>
          </cell>
          <cell r="G391">
            <v>-0.255</v>
          </cell>
          <cell r="H391">
            <v>0</v>
          </cell>
          <cell r="I391">
            <v>0</v>
          </cell>
          <cell r="J391">
            <v>0</v>
          </cell>
        </row>
        <row r="392">
          <cell r="A392" t="str">
            <v/>
          </cell>
          <cell r="B392" t="str">
            <v>PB</v>
          </cell>
          <cell r="C392">
            <v>10</v>
          </cell>
          <cell r="D392">
            <v>3</v>
          </cell>
          <cell r="E392">
            <v>37895</v>
          </cell>
          <cell r="F392">
            <v>-0.255</v>
          </cell>
          <cell r="G392">
            <v>-0.255</v>
          </cell>
          <cell r="H392">
            <v>0</v>
          </cell>
          <cell r="I392">
            <v>0</v>
          </cell>
          <cell r="J392">
            <v>0</v>
          </cell>
        </row>
        <row r="393">
          <cell r="A393" t="str">
            <v/>
          </cell>
          <cell r="B393" t="str">
            <v>PB</v>
          </cell>
          <cell r="C393">
            <v>11</v>
          </cell>
          <cell r="D393">
            <v>3</v>
          </cell>
          <cell r="E393">
            <v>37928</v>
          </cell>
          <cell r="F393">
            <v>-5.0000000000000001E-3</v>
          </cell>
          <cell r="G393">
            <v>-5.0000000000000001E-3</v>
          </cell>
          <cell r="H393">
            <v>0</v>
          </cell>
          <cell r="I393">
            <v>0</v>
          </cell>
          <cell r="J393">
            <v>0</v>
          </cell>
        </row>
        <row r="394">
          <cell r="A394" t="str">
            <v/>
          </cell>
          <cell r="B394" t="str">
            <v>PB</v>
          </cell>
          <cell r="C394">
            <v>12</v>
          </cell>
          <cell r="D394">
            <v>3</v>
          </cell>
          <cell r="E394">
            <v>37956</v>
          </cell>
          <cell r="F394">
            <v>-5.0000000000000001E-3</v>
          </cell>
          <cell r="G394">
            <v>-5.0000000000000001E-3</v>
          </cell>
          <cell r="H394">
            <v>0</v>
          </cell>
          <cell r="I394">
            <v>0</v>
          </cell>
          <cell r="J394">
            <v>0</v>
          </cell>
        </row>
        <row r="395">
          <cell r="A395" t="str">
            <v/>
          </cell>
          <cell r="B395" t="str">
            <v>PB</v>
          </cell>
          <cell r="C395">
            <v>1</v>
          </cell>
          <cell r="D395">
            <v>4</v>
          </cell>
          <cell r="E395">
            <v>37988</v>
          </cell>
          <cell r="F395">
            <v>-5.0000000000000001E-3</v>
          </cell>
          <cell r="G395">
            <v>-5.0000000000000001E-3</v>
          </cell>
          <cell r="H395">
            <v>0</v>
          </cell>
          <cell r="I395">
            <v>0</v>
          </cell>
          <cell r="J395">
            <v>0</v>
          </cell>
        </row>
        <row r="396">
          <cell r="A396" t="str">
            <v/>
          </cell>
          <cell r="B396" t="str">
            <v>PB</v>
          </cell>
          <cell r="C396">
            <v>2</v>
          </cell>
          <cell r="D396">
            <v>4</v>
          </cell>
          <cell r="E396">
            <v>38019</v>
          </cell>
          <cell r="F396">
            <v>-5.0000000000000001E-3</v>
          </cell>
          <cell r="G396">
            <v>-5.0000000000000001E-3</v>
          </cell>
          <cell r="H396">
            <v>0</v>
          </cell>
          <cell r="I396">
            <v>0</v>
          </cell>
          <cell r="J396">
            <v>0</v>
          </cell>
        </row>
        <row r="397">
          <cell r="A397" t="str">
            <v/>
          </cell>
          <cell r="B397" t="str">
            <v>PB</v>
          </cell>
          <cell r="C397">
            <v>3</v>
          </cell>
          <cell r="D397">
            <v>4</v>
          </cell>
          <cell r="E397">
            <v>38047</v>
          </cell>
          <cell r="F397">
            <v>-5.0000000000000001E-3</v>
          </cell>
          <cell r="G397">
            <v>-5.0000000000000001E-3</v>
          </cell>
          <cell r="H397">
            <v>0</v>
          </cell>
          <cell r="I397">
            <v>0</v>
          </cell>
          <cell r="J397">
            <v>0</v>
          </cell>
        </row>
        <row r="398">
          <cell r="A398" t="str">
            <v/>
          </cell>
          <cell r="B398" t="str">
            <v>PD</v>
          </cell>
          <cell r="C398">
            <v>4</v>
          </cell>
          <cell r="D398">
            <v>3</v>
          </cell>
          <cell r="E398">
            <v>37712</v>
          </cell>
          <cell r="F398">
            <v>-8.7499999999999994E-2</v>
          </cell>
          <cell r="G398">
            <v>-0.09</v>
          </cell>
          <cell r="H398">
            <v>120</v>
          </cell>
          <cell r="I398">
            <v>0</v>
          </cell>
          <cell r="J398">
            <v>0</v>
          </cell>
        </row>
        <row r="399">
          <cell r="A399" t="str">
            <v/>
          </cell>
          <cell r="B399" t="str">
            <v>PD</v>
          </cell>
          <cell r="C399">
            <v>5</v>
          </cell>
          <cell r="D399">
            <v>3</v>
          </cell>
          <cell r="E399">
            <v>37742</v>
          </cell>
          <cell r="F399">
            <v>-8.7499999999999994E-2</v>
          </cell>
          <cell r="G399">
            <v>-0.09</v>
          </cell>
          <cell r="H399">
            <v>124</v>
          </cell>
          <cell r="I399">
            <v>0</v>
          </cell>
          <cell r="J399">
            <v>0</v>
          </cell>
        </row>
        <row r="400">
          <cell r="A400" t="str">
            <v/>
          </cell>
          <cell r="B400" t="str">
            <v>PD</v>
          </cell>
          <cell r="C400">
            <v>6</v>
          </cell>
          <cell r="D400">
            <v>3</v>
          </cell>
          <cell r="E400">
            <v>37774</v>
          </cell>
          <cell r="F400">
            <v>-8.7499999999999994E-2</v>
          </cell>
          <cell r="G400">
            <v>-0.09</v>
          </cell>
          <cell r="H400">
            <v>120</v>
          </cell>
          <cell r="I400">
            <v>0</v>
          </cell>
          <cell r="J400">
            <v>0</v>
          </cell>
        </row>
        <row r="401">
          <cell r="A401" t="str">
            <v/>
          </cell>
          <cell r="B401" t="str">
            <v>PD</v>
          </cell>
          <cell r="C401">
            <v>7</v>
          </cell>
          <cell r="D401">
            <v>3</v>
          </cell>
          <cell r="E401">
            <v>37803</v>
          </cell>
          <cell r="F401">
            <v>-8.7499999999999994E-2</v>
          </cell>
          <cell r="G401">
            <v>-0.09</v>
          </cell>
          <cell r="H401">
            <v>124</v>
          </cell>
          <cell r="I401">
            <v>0</v>
          </cell>
          <cell r="J401">
            <v>0</v>
          </cell>
        </row>
        <row r="402">
          <cell r="A402" t="str">
            <v/>
          </cell>
          <cell r="B402" t="str">
            <v>PD</v>
          </cell>
          <cell r="C402">
            <v>8</v>
          </cell>
          <cell r="D402">
            <v>3</v>
          </cell>
          <cell r="E402">
            <v>37834</v>
          </cell>
          <cell r="F402">
            <v>-8.7499999999999994E-2</v>
          </cell>
          <cell r="G402">
            <v>-0.09</v>
          </cell>
          <cell r="H402">
            <v>124</v>
          </cell>
          <cell r="I402">
            <v>0</v>
          </cell>
          <cell r="J402">
            <v>0</v>
          </cell>
        </row>
        <row r="403">
          <cell r="A403" t="str">
            <v/>
          </cell>
          <cell r="B403" t="str">
            <v>PD</v>
          </cell>
          <cell r="C403">
            <v>9</v>
          </cell>
          <cell r="D403">
            <v>3</v>
          </cell>
          <cell r="E403">
            <v>37866</v>
          </cell>
          <cell r="F403">
            <v>-8.7499999999999994E-2</v>
          </cell>
          <cell r="G403">
            <v>-0.09</v>
          </cell>
          <cell r="H403">
            <v>120</v>
          </cell>
          <cell r="I403">
            <v>0</v>
          </cell>
          <cell r="J403">
            <v>0</v>
          </cell>
        </row>
        <row r="404">
          <cell r="A404" t="str">
            <v/>
          </cell>
          <cell r="B404" t="str">
            <v>PD</v>
          </cell>
          <cell r="C404">
            <v>10</v>
          </cell>
          <cell r="D404">
            <v>3</v>
          </cell>
          <cell r="E404">
            <v>37895</v>
          </cell>
          <cell r="F404">
            <v>-8.7499999999999994E-2</v>
          </cell>
          <cell r="G404">
            <v>-0.09</v>
          </cell>
          <cell r="H404">
            <v>124</v>
          </cell>
          <cell r="I404">
            <v>0</v>
          </cell>
          <cell r="J404">
            <v>0</v>
          </cell>
        </row>
        <row r="405">
          <cell r="A405" t="str">
            <v/>
          </cell>
          <cell r="B405" t="str">
            <v>PE</v>
          </cell>
          <cell r="C405">
            <v>4</v>
          </cell>
          <cell r="D405">
            <v>3</v>
          </cell>
          <cell r="E405">
            <v>37712</v>
          </cell>
          <cell r="F405">
            <v>-0.1125</v>
          </cell>
          <cell r="G405">
            <v>-0.1075</v>
          </cell>
          <cell r="H405">
            <v>0</v>
          </cell>
          <cell r="I405">
            <v>0</v>
          </cell>
          <cell r="J405">
            <v>0</v>
          </cell>
        </row>
        <row r="406">
          <cell r="A406" t="str">
            <v/>
          </cell>
          <cell r="B406" t="str">
            <v>PE</v>
          </cell>
          <cell r="C406">
            <v>5</v>
          </cell>
          <cell r="D406">
            <v>3</v>
          </cell>
          <cell r="E406">
            <v>37742</v>
          </cell>
          <cell r="F406">
            <v>-0.1125</v>
          </cell>
          <cell r="G406">
            <v>-0.1075</v>
          </cell>
          <cell r="H406">
            <v>0</v>
          </cell>
          <cell r="I406">
            <v>0</v>
          </cell>
          <cell r="J406">
            <v>0</v>
          </cell>
        </row>
        <row r="407">
          <cell r="A407" t="str">
            <v/>
          </cell>
          <cell r="B407" t="str">
            <v>PE</v>
          </cell>
          <cell r="C407">
            <v>6</v>
          </cell>
          <cell r="D407">
            <v>3</v>
          </cell>
          <cell r="E407">
            <v>37774</v>
          </cell>
          <cell r="F407">
            <v>-0.1125</v>
          </cell>
          <cell r="G407">
            <v>-0.1075</v>
          </cell>
          <cell r="H407">
            <v>0</v>
          </cell>
          <cell r="I407">
            <v>0</v>
          </cell>
          <cell r="J407">
            <v>0</v>
          </cell>
        </row>
        <row r="408">
          <cell r="A408" t="str">
            <v/>
          </cell>
          <cell r="B408" t="str">
            <v>PE</v>
          </cell>
          <cell r="C408">
            <v>7</v>
          </cell>
          <cell r="D408">
            <v>3</v>
          </cell>
          <cell r="E408">
            <v>37803</v>
          </cell>
          <cell r="F408">
            <v>-0.1125</v>
          </cell>
          <cell r="G408">
            <v>-0.1075</v>
          </cell>
          <cell r="H408">
            <v>0</v>
          </cell>
          <cell r="I408">
            <v>0</v>
          </cell>
          <cell r="J408">
            <v>0</v>
          </cell>
        </row>
        <row r="409">
          <cell r="A409" t="str">
            <v/>
          </cell>
          <cell r="B409" t="str">
            <v>PE</v>
          </cell>
          <cell r="C409">
            <v>8</v>
          </cell>
          <cell r="D409">
            <v>3</v>
          </cell>
          <cell r="E409">
            <v>37834</v>
          </cell>
          <cell r="F409">
            <v>-0.1125</v>
          </cell>
          <cell r="G409">
            <v>-0.1075</v>
          </cell>
          <cell r="H409">
            <v>0</v>
          </cell>
          <cell r="I409">
            <v>0</v>
          </cell>
          <cell r="J409">
            <v>0</v>
          </cell>
        </row>
        <row r="410">
          <cell r="A410" t="str">
            <v/>
          </cell>
          <cell r="B410" t="str">
            <v>PE</v>
          </cell>
          <cell r="C410">
            <v>9</v>
          </cell>
          <cell r="D410">
            <v>3</v>
          </cell>
          <cell r="E410">
            <v>37866</v>
          </cell>
          <cell r="F410">
            <v>-0.1125</v>
          </cell>
          <cell r="G410">
            <v>-0.1075</v>
          </cell>
          <cell r="H410">
            <v>0</v>
          </cell>
          <cell r="I410">
            <v>0</v>
          </cell>
          <cell r="J410">
            <v>0</v>
          </cell>
        </row>
        <row r="411">
          <cell r="A411" t="str">
            <v/>
          </cell>
          <cell r="B411" t="str">
            <v>PE</v>
          </cell>
          <cell r="C411">
            <v>10</v>
          </cell>
          <cell r="D411">
            <v>3</v>
          </cell>
          <cell r="E411">
            <v>37895</v>
          </cell>
          <cell r="F411">
            <v>-0.1125</v>
          </cell>
          <cell r="G411">
            <v>-0.1075</v>
          </cell>
          <cell r="H411">
            <v>0</v>
          </cell>
          <cell r="I411">
            <v>0</v>
          </cell>
          <cell r="J411">
            <v>0</v>
          </cell>
        </row>
        <row r="412">
          <cell r="A412" t="str">
            <v/>
          </cell>
          <cell r="B412" t="str">
            <v>PF</v>
          </cell>
          <cell r="C412">
            <v>1</v>
          </cell>
          <cell r="D412">
            <v>3</v>
          </cell>
          <cell r="E412">
            <v>37623</v>
          </cell>
          <cell r="F412">
            <v>-0.05</v>
          </cell>
          <cell r="G412">
            <v>-2.75E-2</v>
          </cell>
          <cell r="H412">
            <v>0</v>
          </cell>
          <cell r="I412">
            <v>0</v>
          </cell>
          <cell r="J412">
            <v>0</v>
          </cell>
        </row>
        <row r="413">
          <cell r="A413" t="str">
            <v/>
          </cell>
          <cell r="B413" t="str">
            <v>PF</v>
          </cell>
          <cell r="C413">
            <v>2</v>
          </cell>
          <cell r="D413">
            <v>3</v>
          </cell>
          <cell r="E413">
            <v>37655</v>
          </cell>
          <cell r="F413">
            <v>-0.05</v>
          </cell>
          <cell r="G413">
            <v>-2.75E-2</v>
          </cell>
          <cell r="H413">
            <v>0</v>
          </cell>
          <cell r="I413">
            <v>0</v>
          </cell>
          <cell r="J413">
            <v>0</v>
          </cell>
        </row>
        <row r="414">
          <cell r="A414" t="str">
            <v/>
          </cell>
          <cell r="B414" t="str">
            <v>PF</v>
          </cell>
          <cell r="C414">
            <v>3</v>
          </cell>
          <cell r="D414">
            <v>3</v>
          </cell>
          <cell r="E414">
            <v>37683</v>
          </cell>
          <cell r="F414">
            <v>-0.05</v>
          </cell>
          <cell r="G414">
            <v>-2.75E-2</v>
          </cell>
          <cell r="H414">
            <v>0</v>
          </cell>
          <cell r="I414">
            <v>0</v>
          </cell>
          <cell r="J414">
            <v>0</v>
          </cell>
        </row>
        <row r="415">
          <cell r="A415" t="str">
            <v/>
          </cell>
          <cell r="B415" t="str">
            <v>PF</v>
          </cell>
          <cell r="C415">
            <v>4</v>
          </cell>
          <cell r="D415">
            <v>3</v>
          </cell>
          <cell r="E415">
            <v>37712</v>
          </cell>
          <cell r="F415">
            <v>-0.1125</v>
          </cell>
          <cell r="G415">
            <v>-0.1075</v>
          </cell>
          <cell r="H415">
            <v>0</v>
          </cell>
          <cell r="I415">
            <v>0</v>
          </cell>
          <cell r="J415">
            <v>0</v>
          </cell>
        </row>
        <row r="416">
          <cell r="A416" t="str">
            <v/>
          </cell>
          <cell r="B416" t="str">
            <v>PF</v>
          </cell>
          <cell r="C416">
            <v>5</v>
          </cell>
          <cell r="D416">
            <v>3</v>
          </cell>
          <cell r="E416">
            <v>37742</v>
          </cell>
          <cell r="F416">
            <v>-0.1125</v>
          </cell>
          <cell r="G416">
            <v>-0.1075</v>
          </cell>
          <cell r="H416">
            <v>0</v>
          </cell>
          <cell r="I416">
            <v>0</v>
          </cell>
          <cell r="J416">
            <v>0</v>
          </cell>
        </row>
        <row r="417">
          <cell r="A417" t="str">
            <v/>
          </cell>
          <cell r="B417" t="str">
            <v>PF</v>
          </cell>
          <cell r="C417">
            <v>6</v>
          </cell>
          <cell r="D417">
            <v>3</v>
          </cell>
          <cell r="E417">
            <v>37774</v>
          </cell>
          <cell r="F417">
            <v>-0.1125</v>
          </cell>
          <cell r="G417">
            <v>-0.1075</v>
          </cell>
          <cell r="H417">
            <v>0</v>
          </cell>
          <cell r="I417">
            <v>0</v>
          </cell>
          <cell r="J417">
            <v>0</v>
          </cell>
        </row>
        <row r="418">
          <cell r="A418" t="str">
            <v/>
          </cell>
          <cell r="B418" t="str">
            <v>PF</v>
          </cell>
          <cell r="C418">
            <v>7</v>
          </cell>
          <cell r="D418">
            <v>3</v>
          </cell>
          <cell r="E418">
            <v>37803</v>
          </cell>
          <cell r="F418">
            <v>-0.1125</v>
          </cell>
          <cell r="G418">
            <v>-0.1075</v>
          </cell>
          <cell r="H418">
            <v>0</v>
          </cell>
          <cell r="I418">
            <v>0</v>
          </cell>
          <cell r="J418">
            <v>0</v>
          </cell>
        </row>
        <row r="419">
          <cell r="A419" t="str">
            <v/>
          </cell>
          <cell r="B419" t="str">
            <v>PF</v>
          </cell>
          <cell r="C419">
            <v>8</v>
          </cell>
          <cell r="D419">
            <v>3</v>
          </cell>
          <cell r="E419">
            <v>37834</v>
          </cell>
          <cell r="F419">
            <v>-0.1125</v>
          </cell>
          <cell r="G419">
            <v>-0.1075</v>
          </cell>
          <cell r="H419">
            <v>0</v>
          </cell>
          <cell r="I419">
            <v>0</v>
          </cell>
          <cell r="J419">
            <v>0</v>
          </cell>
        </row>
        <row r="420">
          <cell r="A420" t="str">
            <v/>
          </cell>
          <cell r="B420" t="str">
            <v>PF</v>
          </cell>
          <cell r="C420">
            <v>9</v>
          </cell>
          <cell r="D420">
            <v>3</v>
          </cell>
          <cell r="E420">
            <v>37866</v>
          </cell>
          <cell r="F420">
            <v>-0.1125</v>
          </cell>
          <cell r="G420">
            <v>-0.1075</v>
          </cell>
          <cell r="H420">
            <v>0</v>
          </cell>
          <cell r="I420">
            <v>0</v>
          </cell>
          <cell r="J420">
            <v>0</v>
          </cell>
        </row>
        <row r="421">
          <cell r="A421" t="str">
            <v/>
          </cell>
          <cell r="B421" t="str">
            <v>PF</v>
          </cell>
          <cell r="C421">
            <v>10</v>
          </cell>
          <cell r="D421">
            <v>3</v>
          </cell>
          <cell r="E421">
            <v>37895</v>
          </cell>
          <cell r="F421">
            <v>-0.1125</v>
          </cell>
          <cell r="G421">
            <v>-0.1075</v>
          </cell>
          <cell r="H421">
            <v>0</v>
          </cell>
          <cell r="I421">
            <v>0</v>
          </cell>
          <cell r="J421">
            <v>0</v>
          </cell>
        </row>
        <row r="422">
          <cell r="A422" t="str">
            <v/>
          </cell>
          <cell r="B422" t="str">
            <v>PH</v>
          </cell>
          <cell r="C422">
            <v>1</v>
          </cell>
          <cell r="D422">
            <v>3</v>
          </cell>
          <cell r="E422">
            <v>37623</v>
          </cell>
          <cell r="F422">
            <v>-0.19</v>
          </cell>
          <cell r="G422">
            <v>-0.1875</v>
          </cell>
          <cell r="H422">
            <v>0</v>
          </cell>
          <cell r="I422">
            <v>0</v>
          </cell>
          <cell r="J422">
            <v>0</v>
          </cell>
        </row>
        <row r="423">
          <cell r="A423" t="str">
            <v/>
          </cell>
          <cell r="B423" t="str">
            <v>PH</v>
          </cell>
          <cell r="C423">
            <v>2</v>
          </cell>
          <cell r="D423">
            <v>3</v>
          </cell>
          <cell r="E423">
            <v>37655</v>
          </cell>
          <cell r="F423">
            <v>-0.1875</v>
          </cell>
          <cell r="G423">
            <v>-0.1875</v>
          </cell>
          <cell r="H423">
            <v>0</v>
          </cell>
          <cell r="I423">
            <v>0</v>
          </cell>
          <cell r="J423">
            <v>0</v>
          </cell>
        </row>
        <row r="424">
          <cell r="A424" t="str">
            <v/>
          </cell>
          <cell r="B424" t="str">
            <v>PH</v>
          </cell>
          <cell r="C424">
            <v>3</v>
          </cell>
          <cell r="D424">
            <v>3</v>
          </cell>
          <cell r="E424">
            <v>37683</v>
          </cell>
          <cell r="F424">
            <v>-0.1875</v>
          </cell>
          <cell r="G424">
            <v>-0.1875</v>
          </cell>
          <cell r="H424">
            <v>0</v>
          </cell>
          <cell r="I424">
            <v>0</v>
          </cell>
          <cell r="J424">
            <v>0</v>
          </cell>
        </row>
        <row r="425">
          <cell r="A425" t="str">
            <v/>
          </cell>
          <cell r="B425" t="str">
            <v>PH</v>
          </cell>
          <cell r="C425">
            <v>4</v>
          </cell>
          <cell r="D425">
            <v>3</v>
          </cell>
          <cell r="E425">
            <v>37712</v>
          </cell>
          <cell r="F425">
            <v>-0.16750000000000001</v>
          </cell>
          <cell r="G425">
            <v>-0.17</v>
          </cell>
          <cell r="H425">
            <v>120</v>
          </cell>
          <cell r="I425">
            <v>0</v>
          </cell>
          <cell r="J425">
            <v>0</v>
          </cell>
        </row>
        <row r="426">
          <cell r="A426" t="str">
            <v/>
          </cell>
          <cell r="B426" t="str">
            <v>PH</v>
          </cell>
          <cell r="C426">
            <v>5</v>
          </cell>
          <cell r="D426">
            <v>3</v>
          </cell>
          <cell r="E426">
            <v>37742</v>
          </cell>
          <cell r="F426">
            <v>-0.16750000000000001</v>
          </cell>
          <cell r="G426">
            <v>-0.17</v>
          </cell>
          <cell r="H426">
            <v>124</v>
          </cell>
          <cell r="I426">
            <v>0</v>
          </cell>
          <cell r="J426">
            <v>0</v>
          </cell>
        </row>
        <row r="427">
          <cell r="A427" t="str">
            <v/>
          </cell>
          <cell r="B427" t="str">
            <v>PH</v>
          </cell>
          <cell r="C427">
            <v>6</v>
          </cell>
          <cell r="D427">
            <v>3</v>
          </cell>
          <cell r="E427">
            <v>37774</v>
          </cell>
          <cell r="F427">
            <v>-0.16750000000000001</v>
          </cell>
          <cell r="G427">
            <v>-0.17</v>
          </cell>
          <cell r="H427">
            <v>120</v>
          </cell>
          <cell r="I427">
            <v>0</v>
          </cell>
          <cell r="J427">
            <v>0</v>
          </cell>
        </row>
        <row r="428">
          <cell r="A428" t="str">
            <v/>
          </cell>
          <cell r="B428" t="str">
            <v>PH</v>
          </cell>
          <cell r="C428">
            <v>7</v>
          </cell>
          <cell r="D428">
            <v>3</v>
          </cell>
          <cell r="E428">
            <v>37803</v>
          </cell>
          <cell r="F428">
            <v>-0.16750000000000001</v>
          </cell>
          <cell r="G428">
            <v>-0.17</v>
          </cell>
          <cell r="H428">
            <v>124</v>
          </cell>
          <cell r="I428">
            <v>0</v>
          </cell>
          <cell r="J428">
            <v>0</v>
          </cell>
        </row>
        <row r="429">
          <cell r="A429" t="str">
            <v/>
          </cell>
          <cell r="B429" t="str">
            <v>PH</v>
          </cell>
          <cell r="C429">
            <v>8</v>
          </cell>
          <cell r="D429">
            <v>3</v>
          </cell>
          <cell r="E429">
            <v>37834</v>
          </cell>
          <cell r="F429">
            <v>-0.16750000000000001</v>
          </cell>
          <cell r="G429">
            <v>-0.17</v>
          </cell>
          <cell r="H429">
            <v>124</v>
          </cell>
          <cell r="I429">
            <v>0</v>
          </cell>
          <cell r="J429">
            <v>0</v>
          </cell>
        </row>
        <row r="430">
          <cell r="A430" t="str">
            <v/>
          </cell>
          <cell r="B430" t="str">
            <v>PH</v>
          </cell>
          <cell r="C430">
            <v>9</v>
          </cell>
          <cell r="D430">
            <v>3</v>
          </cell>
          <cell r="E430">
            <v>37866</v>
          </cell>
          <cell r="F430">
            <v>-0.16750000000000001</v>
          </cell>
          <cell r="G430">
            <v>-0.17</v>
          </cell>
          <cell r="H430">
            <v>120</v>
          </cell>
          <cell r="I430">
            <v>0</v>
          </cell>
          <cell r="J430">
            <v>0</v>
          </cell>
        </row>
        <row r="431">
          <cell r="A431" t="str">
            <v/>
          </cell>
          <cell r="B431" t="str">
            <v>PH</v>
          </cell>
          <cell r="C431">
            <v>10</v>
          </cell>
          <cell r="D431">
            <v>3</v>
          </cell>
          <cell r="E431">
            <v>37895</v>
          </cell>
          <cell r="F431">
            <v>-0.16750000000000001</v>
          </cell>
          <cell r="G431">
            <v>-0.17</v>
          </cell>
          <cell r="H431">
            <v>124</v>
          </cell>
          <cell r="I431">
            <v>0</v>
          </cell>
          <cell r="J431">
            <v>0</v>
          </cell>
        </row>
        <row r="432">
          <cell r="A432" t="str">
            <v/>
          </cell>
          <cell r="B432" t="str">
            <v>PH</v>
          </cell>
          <cell r="C432">
            <v>11</v>
          </cell>
          <cell r="D432">
            <v>3</v>
          </cell>
          <cell r="E432">
            <v>37928</v>
          </cell>
          <cell r="F432">
            <v>-0.1575</v>
          </cell>
          <cell r="G432">
            <v>-0.17249999999999999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/>
          </cell>
          <cell r="B433" t="str">
            <v>PH</v>
          </cell>
          <cell r="C433">
            <v>12</v>
          </cell>
          <cell r="D433">
            <v>3</v>
          </cell>
          <cell r="E433">
            <v>37956</v>
          </cell>
          <cell r="F433">
            <v>-0.1575</v>
          </cell>
          <cell r="G433">
            <v>-0.17249999999999999</v>
          </cell>
          <cell r="H433">
            <v>0</v>
          </cell>
          <cell r="I433">
            <v>0</v>
          </cell>
          <cell r="J433">
            <v>0</v>
          </cell>
        </row>
        <row r="434">
          <cell r="A434" t="str">
            <v/>
          </cell>
          <cell r="B434" t="str">
            <v>PL</v>
          </cell>
          <cell r="C434">
            <v>1</v>
          </cell>
          <cell r="D434">
            <v>3</v>
          </cell>
          <cell r="E434">
            <v>37649</v>
          </cell>
          <cell r="F434">
            <v>594.70000000000005</v>
          </cell>
          <cell r="G434">
            <v>592.5</v>
          </cell>
          <cell r="H434">
            <v>594</v>
          </cell>
          <cell r="I434">
            <v>595.5</v>
          </cell>
          <cell r="J434">
            <v>590.20000000000005</v>
          </cell>
        </row>
        <row r="435">
          <cell r="A435" t="str">
            <v/>
          </cell>
          <cell r="B435" t="str">
            <v>PL</v>
          </cell>
          <cell r="C435">
            <v>4</v>
          </cell>
          <cell r="D435">
            <v>3</v>
          </cell>
          <cell r="E435">
            <v>37736</v>
          </cell>
          <cell r="F435">
            <v>588.20000000000005</v>
          </cell>
          <cell r="G435">
            <v>586</v>
          </cell>
          <cell r="H435">
            <v>17</v>
          </cell>
          <cell r="I435">
            <v>588.5</v>
          </cell>
          <cell r="J435">
            <v>588.5</v>
          </cell>
        </row>
        <row r="436">
          <cell r="A436" t="str">
            <v/>
          </cell>
          <cell r="B436" t="str">
            <v>PL</v>
          </cell>
          <cell r="C436">
            <v>7</v>
          </cell>
          <cell r="D436">
            <v>3</v>
          </cell>
          <cell r="E436">
            <v>37830</v>
          </cell>
          <cell r="F436">
            <v>584.70000000000005</v>
          </cell>
          <cell r="G436">
            <v>582.5</v>
          </cell>
          <cell r="H436">
            <v>4</v>
          </cell>
          <cell r="I436">
            <v>585</v>
          </cell>
          <cell r="J436">
            <v>585</v>
          </cell>
        </row>
        <row r="437">
          <cell r="A437" t="str">
            <v/>
          </cell>
          <cell r="B437" t="str">
            <v>PL</v>
          </cell>
          <cell r="C437">
            <v>10</v>
          </cell>
          <cell r="D437">
            <v>3</v>
          </cell>
          <cell r="E437">
            <v>37922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/>
          </cell>
          <cell r="B438" t="str">
            <v>PM</v>
          </cell>
          <cell r="C438">
            <v>4</v>
          </cell>
          <cell r="D438">
            <v>3</v>
          </cell>
          <cell r="E438">
            <v>37712</v>
          </cell>
          <cell r="F438">
            <v>-0.23250000000000001</v>
          </cell>
          <cell r="G438">
            <v>-0.23250000000000001</v>
          </cell>
          <cell r="H438">
            <v>0</v>
          </cell>
          <cell r="I438">
            <v>0</v>
          </cell>
          <cell r="J438">
            <v>0</v>
          </cell>
        </row>
        <row r="439">
          <cell r="A439" t="str">
            <v/>
          </cell>
          <cell r="B439" t="str">
            <v>PM</v>
          </cell>
          <cell r="C439">
            <v>5</v>
          </cell>
          <cell r="D439">
            <v>3</v>
          </cell>
          <cell r="E439">
            <v>37742</v>
          </cell>
          <cell r="F439">
            <v>-0.23250000000000001</v>
          </cell>
          <cell r="G439">
            <v>-0.23250000000000001</v>
          </cell>
          <cell r="H439">
            <v>0</v>
          </cell>
          <cell r="I439">
            <v>0</v>
          </cell>
          <cell r="J439">
            <v>0</v>
          </cell>
        </row>
        <row r="440">
          <cell r="A440" t="str">
            <v/>
          </cell>
          <cell r="B440" t="str">
            <v>PM</v>
          </cell>
          <cell r="C440">
            <v>6</v>
          </cell>
          <cell r="D440">
            <v>3</v>
          </cell>
          <cell r="E440">
            <v>37774</v>
          </cell>
          <cell r="F440">
            <v>-0.23250000000000001</v>
          </cell>
          <cell r="G440">
            <v>-0.23250000000000001</v>
          </cell>
          <cell r="H440">
            <v>0</v>
          </cell>
          <cell r="I440">
            <v>0</v>
          </cell>
          <cell r="J440">
            <v>0</v>
          </cell>
        </row>
        <row r="441">
          <cell r="A441" t="str">
            <v/>
          </cell>
          <cell r="B441" t="str">
            <v>PM</v>
          </cell>
          <cell r="C441">
            <v>7</v>
          </cell>
          <cell r="D441">
            <v>3</v>
          </cell>
          <cell r="E441">
            <v>37803</v>
          </cell>
          <cell r="F441">
            <v>-0.23250000000000001</v>
          </cell>
          <cell r="G441">
            <v>-0.23250000000000001</v>
          </cell>
          <cell r="H441">
            <v>0</v>
          </cell>
          <cell r="I441">
            <v>0</v>
          </cell>
          <cell r="J441">
            <v>0</v>
          </cell>
        </row>
        <row r="442">
          <cell r="A442" t="str">
            <v/>
          </cell>
          <cell r="B442" t="str">
            <v>PM</v>
          </cell>
          <cell r="C442">
            <v>8</v>
          </cell>
          <cell r="D442">
            <v>3</v>
          </cell>
          <cell r="E442">
            <v>37834</v>
          </cell>
          <cell r="F442">
            <v>-0.23250000000000001</v>
          </cell>
          <cell r="G442">
            <v>-0.23250000000000001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/>
          </cell>
          <cell r="B443" t="str">
            <v>PM</v>
          </cell>
          <cell r="C443">
            <v>9</v>
          </cell>
          <cell r="D443">
            <v>3</v>
          </cell>
          <cell r="E443">
            <v>37866</v>
          </cell>
          <cell r="F443">
            <v>-0.23250000000000001</v>
          </cell>
          <cell r="G443">
            <v>-0.23250000000000001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/>
          </cell>
          <cell r="B444" t="str">
            <v>PM</v>
          </cell>
          <cell r="C444">
            <v>10</v>
          </cell>
          <cell r="D444">
            <v>3</v>
          </cell>
          <cell r="E444">
            <v>37895</v>
          </cell>
          <cell r="F444">
            <v>-0.23250000000000001</v>
          </cell>
          <cell r="G444">
            <v>-0.23250000000000001</v>
          </cell>
          <cell r="H444">
            <v>0</v>
          </cell>
          <cell r="I444">
            <v>0</v>
          </cell>
          <cell r="J444">
            <v>0</v>
          </cell>
        </row>
        <row r="445">
          <cell r="A445" t="str">
            <v/>
          </cell>
          <cell r="B445" t="str">
            <v>PN</v>
          </cell>
          <cell r="C445">
            <v>1</v>
          </cell>
          <cell r="D445">
            <v>3</v>
          </cell>
          <cell r="E445">
            <v>37621</v>
          </cell>
          <cell r="F445">
            <v>0.495</v>
          </cell>
          <cell r="G445">
            <v>0.49199999999999999</v>
          </cell>
          <cell r="H445">
            <v>3</v>
          </cell>
          <cell r="I445">
            <v>0.495</v>
          </cell>
          <cell r="J445">
            <v>0.495</v>
          </cell>
        </row>
        <row r="446">
          <cell r="A446" t="str">
            <v/>
          </cell>
          <cell r="B446" t="str">
            <v>PN</v>
          </cell>
          <cell r="C446">
            <v>2</v>
          </cell>
          <cell r="D446">
            <v>3</v>
          </cell>
          <cell r="E446">
            <v>37652</v>
          </cell>
          <cell r="F446">
            <v>0.47349999999999998</v>
          </cell>
          <cell r="G446">
            <v>0.47</v>
          </cell>
          <cell r="H446">
            <v>3</v>
          </cell>
          <cell r="I446">
            <v>0.47349999999999998</v>
          </cell>
          <cell r="J446">
            <v>0.47349999999999998</v>
          </cell>
        </row>
        <row r="447">
          <cell r="A447" t="str">
            <v/>
          </cell>
          <cell r="B447" t="str">
            <v>PN</v>
          </cell>
          <cell r="C447">
            <v>3</v>
          </cell>
          <cell r="D447">
            <v>3</v>
          </cell>
          <cell r="E447">
            <v>37680</v>
          </cell>
          <cell r="F447">
            <v>0.45350000000000001</v>
          </cell>
          <cell r="G447">
            <v>0.45</v>
          </cell>
          <cell r="H447">
            <v>0</v>
          </cell>
          <cell r="I447">
            <v>0</v>
          </cell>
          <cell r="J447">
            <v>0</v>
          </cell>
        </row>
        <row r="448">
          <cell r="A448" t="str">
            <v/>
          </cell>
          <cell r="B448" t="str">
            <v>PN</v>
          </cell>
          <cell r="C448">
            <v>4</v>
          </cell>
          <cell r="D448">
            <v>3</v>
          </cell>
          <cell r="E448">
            <v>37711</v>
          </cell>
          <cell r="F448">
            <v>0.4335</v>
          </cell>
          <cell r="G448">
            <v>0.4325</v>
          </cell>
          <cell r="H448">
            <v>1</v>
          </cell>
          <cell r="I448">
            <v>0.43</v>
          </cell>
          <cell r="J448">
            <v>0.43</v>
          </cell>
        </row>
        <row r="449">
          <cell r="A449" t="str">
            <v/>
          </cell>
          <cell r="B449" t="str">
            <v>PN</v>
          </cell>
          <cell r="C449">
            <v>5</v>
          </cell>
          <cell r="D449">
            <v>3</v>
          </cell>
          <cell r="E449">
            <v>37741</v>
          </cell>
          <cell r="F449">
            <v>0.4335</v>
          </cell>
          <cell r="G449">
            <v>0.4325</v>
          </cell>
          <cell r="H449">
            <v>0</v>
          </cell>
          <cell r="I449">
            <v>0</v>
          </cell>
          <cell r="J449">
            <v>0</v>
          </cell>
        </row>
        <row r="450">
          <cell r="A450" t="str">
            <v/>
          </cell>
          <cell r="B450" t="str">
            <v>PN</v>
          </cell>
          <cell r="C450">
            <v>6</v>
          </cell>
          <cell r="D450">
            <v>3</v>
          </cell>
          <cell r="E450">
            <v>37771</v>
          </cell>
          <cell r="F450">
            <v>0.4335</v>
          </cell>
          <cell r="G450">
            <v>0.4325</v>
          </cell>
          <cell r="H450">
            <v>0</v>
          </cell>
          <cell r="I450">
            <v>0</v>
          </cell>
          <cell r="J450">
            <v>0</v>
          </cell>
        </row>
        <row r="451">
          <cell r="A451" t="str">
            <v/>
          </cell>
          <cell r="B451" t="str">
            <v>PN</v>
          </cell>
          <cell r="C451">
            <v>7</v>
          </cell>
          <cell r="D451">
            <v>3</v>
          </cell>
          <cell r="E451">
            <v>37802</v>
          </cell>
          <cell r="F451">
            <v>0.4335</v>
          </cell>
          <cell r="G451">
            <v>0.4325</v>
          </cell>
          <cell r="H451">
            <v>0</v>
          </cell>
          <cell r="I451">
            <v>0</v>
          </cell>
          <cell r="J451">
            <v>0</v>
          </cell>
        </row>
        <row r="452">
          <cell r="A452" t="str">
            <v/>
          </cell>
          <cell r="B452" t="str">
            <v>PN</v>
          </cell>
          <cell r="C452">
            <v>8</v>
          </cell>
          <cell r="D452">
            <v>3</v>
          </cell>
          <cell r="E452">
            <v>37833</v>
          </cell>
          <cell r="F452">
            <v>0.4335</v>
          </cell>
          <cell r="G452">
            <v>0.4325</v>
          </cell>
          <cell r="H452">
            <v>0</v>
          </cell>
          <cell r="I452">
            <v>0</v>
          </cell>
          <cell r="J452">
            <v>0</v>
          </cell>
        </row>
        <row r="453">
          <cell r="A453" t="str">
            <v/>
          </cell>
          <cell r="B453" t="str">
            <v>PN</v>
          </cell>
          <cell r="C453">
            <v>9</v>
          </cell>
          <cell r="D453">
            <v>3</v>
          </cell>
          <cell r="E453">
            <v>37862</v>
          </cell>
          <cell r="F453">
            <v>0.4335</v>
          </cell>
          <cell r="G453">
            <v>0.4325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/>
          </cell>
          <cell r="B454" t="str">
            <v>PN</v>
          </cell>
          <cell r="C454">
            <v>10</v>
          </cell>
          <cell r="D454">
            <v>3</v>
          </cell>
          <cell r="E454">
            <v>37894</v>
          </cell>
          <cell r="F454">
            <v>0.4335</v>
          </cell>
          <cell r="G454">
            <v>0.4325</v>
          </cell>
          <cell r="H454">
            <v>0</v>
          </cell>
          <cell r="I454">
            <v>0</v>
          </cell>
          <cell r="J454">
            <v>0</v>
          </cell>
        </row>
        <row r="455">
          <cell r="A455" t="str">
            <v/>
          </cell>
          <cell r="B455" t="str">
            <v>PN</v>
          </cell>
          <cell r="C455">
            <v>11</v>
          </cell>
          <cell r="D455">
            <v>3</v>
          </cell>
          <cell r="E455">
            <v>37925</v>
          </cell>
          <cell r="F455">
            <v>0.4335</v>
          </cell>
          <cell r="G455">
            <v>0.4325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/>
          </cell>
          <cell r="B456" t="str">
            <v>PN</v>
          </cell>
          <cell r="C456">
            <v>12</v>
          </cell>
          <cell r="D456">
            <v>3</v>
          </cell>
          <cell r="E456">
            <v>37951</v>
          </cell>
          <cell r="F456">
            <v>0.4335</v>
          </cell>
          <cell r="G456">
            <v>0.4325</v>
          </cell>
          <cell r="H456">
            <v>0</v>
          </cell>
          <cell r="I456">
            <v>0</v>
          </cell>
          <cell r="J456">
            <v>0</v>
          </cell>
        </row>
        <row r="457">
          <cell r="A457" t="str">
            <v/>
          </cell>
          <cell r="B457" t="str">
            <v>PN</v>
          </cell>
          <cell r="C457">
            <v>1</v>
          </cell>
          <cell r="D457">
            <v>4</v>
          </cell>
          <cell r="E457">
            <v>37986</v>
          </cell>
          <cell r="F457">
            <v>0.4335</v>
          </cell>
          <cell r="G457">
            <v>0.4325</v>
          </cell>
          <cell r="H457">
            <v>0</v>
          </cell>
          <cell r="I457">
            <v>0</v>
          </cell>
          <cell r="J457">
            <v>0</v>
          </cell>
        </row>
        <row r="458">
          <cell r="A458" t="str">
            <v/>
          </cell>
          <cell r="B458" t="str">
            <v>PN</v>
          </cell>
          <cell r="C458">
            <v>2</v>
          </cell>
          <cell r="D458">
            <v>4</v>
          </cell>
          <cell r="E458">
            <v>38016</v>
          </cell>
          <cell r="F458">
            <v>0.4335</v>
          </cell>
          <cell r="G458">
            <v>0.4325</v>
          </cell>
          <cell r="H458">
            <v>0</v>
          </cell>
          <cell r="I458">
            <v>0</v>
          </cell>
          <cell r="J458">
            <v>0</v>
          </cell>
        </row>
        <row r="459">
          <cell r="A459" t="str">
            <v/>
          </cell>
          <cell r="B459" t="str">
            <v>PN</v>
          </cell>
          <cell r="C459">
            <v>3</v>
          </cell>
          <cell r="D459">
            <v>4</v>
          </cell>
          <cell r="E459">
            <v>38044</v>
          </cell>
          <cell r="F459">
            <v>0.4335</v>
          </cell>
          <cell r="G459">
            <v>0.4325</v>
          </cell>
          <cell r="H459">
            <v>0</v>
          </cell>
          <cell r="I459">
            <v>0</v>
          </cell>
          <cell r="J459">
            <v>0</v>
          </cell>
        </row>
        <row r="460">
          <cell r="A460" t="str">
            <v/>
          </cell>
          <cell r="B460" t="str">
            <v>QG</v>
          </cell>
          <cell r="C460">
            <v>1</v>
          </cell>
          <cell r="D460">
            <v>3</v>
          </cell>
          <cell r="E460">
            <v>37617</v>
          </cell>
          <cell r="F460">
            <v>4.4059999999999997</v>
          </cell>
          <cell r="G460">
            <v>4.298</v>
          </cell>
          <cell r="H460">
            <v>410</v>
          </cell>
          <cell r="I460">
            <v>4.415</v>
          </cell>
          <cell r="J460">
            <v>4.2450000000000001</v>
          </cell>
        </row>
        <row r="461">
          <cell r="A461" t="str">
            <v/>
          </cell>
          <cell r="B461" t="str">
            <v>QJ</v>
          </cell>
          <cell r="C461">
            <v>3</v>
          </cell>
          <cell r="D461">
            <v>3</v>
          </cell>
          <cell r="E461">
            <v>37678</v>
          </cell>
          <cell r="F461">
            <v>34.75</v>
          </cell>
          <cell r="G461">
            <v>33.630000000000003</v>
          </cell>
          <cell r="H461">
            <v>0</v>
          </cell>
          <cell r="I461">
            <v>0</v>
          </cell>
          <cell r="J461">
            <v>0</v>
          </cell>
        </row>
        <row r="462">
          <cell r="A462" t="str">
            <v/>
          </cell>
          <cell r="B462" t="str">
            <v>QJ</v>
          </cell>
          <cell r="C462">
            <v>4</v>
          </cell>
          <cell r="D462">
            <v>3</v>
          </cell>
          <cell r="E462">
            <v>37707</v>
          </cell>
          <cell r="F462">
            <v>34.75</v>
          </cell>
          <cell r="G462">
            <v>33.630000000000003</v>
          </cell>
          <cell r="H462">
            <v>0</v>
          </cell>
          <cell r="I462">
            <v>0</v>
          </cell>
          <cell r="J462">
            <v>0</v>
          </cell>
        </row>
        <row r="463">
          <cell r="A463" t="str">
            <v/>
          </cell>
          <cell r="B463" t="str">
            <v>QJ</v>
          </cell>
          <cell r="C463">
            <v>7</v>
          </cell>
          <cell r="D463">
            <v>3</v>
          </cell>
          <cell r="E463">
            <v>37798</v>
          </cell>
          <cell r="F463">
            <v>55.83</v>
          </cell>
          <cell r="G463">
            <v>55.13</v>
          </cell>
          <cell r="H463">
            <v>0</v>
          </cell>
          <cell r="I463">
            <v>0</v>
          </cell>
          <cell r="J463">
            <v>0</v>
          </cell>
        </row>
        <row r="464">
          <cell r="A464" t="str">
            <v/>
          </cell>
          <cell r="B464" t="str">
            <v>QJ</v>
          </cell>
          <cell r="C464">
            <v>8</v>
          </cell>
          <cell r="D464">
            <v>3</v>
          </cell>
          <cell r="E464">
            <v>37831</v>
          </cell>
          <cell r="F464">
            <v>55.83</v>
          </cell>
          <cell r="G464">
            <v>55.13</v>
          </cell>
          <cell r="H464">
            <v>0</v>
          </cell>
          <cell r="I464">
            <v>0</v>
          </cell>
          <cell r="J464">
            <v>0</v>
          </cell>
        </row>
        <row r="465">
          <cell r="A465" t="str">
            <v/>
          </cell>
          <cell r="B465" t="str">
            <v>QL</v>
          </cell>
          <cell r="C465">
            <v>1</v>
          </cell>
          <cell r="D465">
            <v>3</v>
          </cell>
          <cell r="E465">
            <v>37616</v>
          </cell>
          <cell r="F465">
            <v>29.1</v>
          </cell>
          <cell r="G465">
            <v>29.1</v>
          </cell>
          <cell r="H465">
            <v>0</v>
          </cell>
          <cell r="I465">
            <v>0</v>
          </cell>
          <cell r="J465">
            <v>0</v>
          </cell>
        </row>
        <row r="466">
          <cell r="A466" t="str">
            <v/>
          </cell>
          <cell r="B466" t="str">
            <v>QL</v>
          </cell>
          <cell r="C466">
            <v>2</v>
          </cell>
          <cell r="D466">
            <v>3</v>
          </cell>
          <cell r="E466">
            <v>37649</v>
          </cell>
          <cell r="F466">
            <v>29.1</v>
          </cell>
          <cell r="G466">
            <v>29.1</v>
          </cell>
          <cell r="H466">
            <v>0</v>
          </cell>
          <cell r="I466">
            <v>0</v>
          </cell>
          <cell r="J466">
            <v>0</v>
          </cell>
        </row>
        <row r="467">
          <cell r="A467" t="str">
            <v/>
          </cell>
          <cell r="B467" t="str">
            <v>QL</v>
          </cell>
          <cell r="C467">
            <v>3</v>
          </cell>
          <cell r="D467">
            <v>3</v>
          </cell>
          <cell r="E467">
            <v>37677</v>
          </cell>
          <cell r="F467">
            <v>29.1</v>
          </cell>
          <cell r="G467">
            <v>29.1</v>
          </cell>
          <cell r="H467">
            <v>0</v>
          </cell>
          <cell r="I467">
            <v>0</v>
          </cell>
          <cell r="J467">
            <v>0</v>
          </cell>
        </row>
        <row r="468">
          <cell r="A468" t="str">
            <v/>
          </cell>
          <cell r="B468" t="str">
            <v>QL</v>
          </cell>
          <cell r="C468">
            <v>4</v>
          </cell>
          <cell r="D468">
            <v>3</v>
          </cell>
          <cell r="E468">
            <v>37706</v>
          </cell>
          <cell r="F468">
            <v>28.65</v>
          </cell>
          <cell r="G468">
            <v>28.65</v>
          </cell>
          <cell r="H468">
            <v>0</v>
          </cell>
          <cell r="I468">
            <v>0</v>
          </cell>
          <cell r="J468">
            <v>0</v>
          </cell>
        </row>
        <row r="469">
          <cell r="A469" t="str">
            <v/>
          </cell>
          <cell r="B469" t="str">
            <v>QL</v>
          </cell>
          <cell r="C469">
            <v>5</v>
          </cell>
          <cell r="D469">
            <v>3</v>
          </cell>
          <cell r="E469">
            <v>37736</v>
          </cell>
          <cell r="F469">
            <v>28.65</v>
          </cell>
          <cell r="G469">
            <v>28.65</v>
          </cell>
          <cell r="H469">
            <v>0</v>
          </cell>
          <cell r="I469">
            <v>0</v>
          </cell>
          <cell r="J469">
            <v>0</v>
          </cell>
        </row>
        <row r="470">
          <cell r="A470" t="str">
            <v/>
          </cell>
          <cell r="B470" t="str">
            <v>QL</v>
          </cell>
          <cell r="C470">
            <v>6</v>
          </cell>
          <cell r="D470">
            <v>3</v>
          </cell>
          <cell r="E470">
            <v>37768</v>
          </cell>
          <cell r="F470">
            <v>28.65</v>
          </cell>
          <cell r="G470">
            <v>28.65</v>
          </cell>
          <cell r="H470">
            <v>0</v>
          </cell>
          <cell r="I470">
            <v>0</v>
          </cell>
          <cell r="J470">
            <v>0</v>
          </cell>
        </row>
        <row r="471">
          <cell r="A471" t="str">
            <v/>
          </cell>
          <cell r="B471" t="str">
            <v>QL</v>
          </cell>
          <cell r="C471">
            <v>7</v>
          </cell>
          <cell r="D471">
            <v>3</v>
          </cell>
          <cell r="E471">
            <v>37797</v>
          </cell>
          <cell r="F471">
            <v>30.1</v>
          </cell>
          <cell r="G471">
            <v>30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 t="str">
            <v/>
          </cell>
          <cell r="B472" t="str">
            <v>QL</v>
          </cell>
          <cell r="C472">
            <v>8</v>
          </cell>
          <cell r="D472">
            <v>3</v>
          </cell>
          <cell r="E472">
            <v>37830</v>
          </cell>
          <cell r="F472">
            <v>30.1</v>
          </cell>
          <cell r="G472">
            <v>30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 t="str">
            <v/>
          </cell>
          <cell r="B473" t="str">
            <v>QL</v>
          </cell>
          <cell r="C473">
            <v>9</v>
          </cell>
          <cell r="D473">
            <v>3</v>
          </cell>
          <cell r="E473">
            <v>37859</v>
          </cell>
          <cell r="F473">
            <v>30.1</v>
          </cell>
          <cell r="G473">
            <v>30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 t="str">
            <v/>
          </cell>
          <cell r="B474" t="str">
            <v>QL</v>
          </cell>
          <cell r="C474">
            <v>10</v>
          </cell>
          <cell r="D474">
            <v>3</v>
          </cell>
          <cell r="E474">
            <v>37889</v>
          </cell>
          <cell r="F474">
            <v>30</v>
          </cell>
          <cell r="G474">
            <v>30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 t="str">
            <v/>
          </cell>
          <cell r="B475" t="str">
            <v>QL</v>
          </cell>
          <cell r="C475">
            <v>11</v>
          </cell>
          <cell r="D475">
            <v>3</v>
          </cell>
          <cell r="E475">
            <v>37922</v>
          </cell>
          <cell r="F475">
            <v>30</v>
          </cell>
          <cell r="G475">
            <v>30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 t="str">
            <v/>
          </cell>
          <cell r="B476" t="str">
            <v>QL</v>
          </cell>
          <cell r="C476">
            <v>12</v>
          </cell>
          <cell r="D476">
            <v>3</v>
          </cell>
          <cell r="E476">
            <v>37946</v>
          </cell>
          <cell r="F476">
            <v>30</v>
          </cell>
          <cell r="G476">
            <v>30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 t="str">
            <v/>
          </cell>
          <cell r="B477" t="str">
            <v>QL</v>
          </cell>
          <cell r="C477">
            <v>1</v>
          </cell>
          <cell r="D477">
            <v>4</v>
          </cell>
          <cell r="E477">
            <v>37979</v>
          </cell>
          <cell r="F477">
            <v>31.5</v>
          </cell>
          <cell r="G477">
            <v>31.5</v>
          </cell>
          <cell r="H477">
            <v>0</v>
          </cell>
          <cell r="I477">
            <v>0</v>
          </cell>
          <cell r="J477">
            <v>0</v>
          </cell>
        </row>
        <row r="478">
          <cell r="A478" t="str">
            <v/>
          </cell>
          <cell r="B478" t="str">
            <v>QL</v>
          </cell>
          <cell r="C478">
            <v>2</v>
          </cell>
          <cell r="D478">
            <v>4</v>
          </cell>
          <cell r="E478">
            <v>38013</v>
          </cell>
          <cell r="F478">
            <v>31.5</v>
          </cell>
          <cell r="G478">
            <v>31.5</v>
          </cell>
          <cell r="H478">
            <v>0</v>
          </cell>
          <cell r="I478">
            <v>0</v>
          </cell>
          <cell r="J478">
            <v>0</v>
          </cell>
        </row>
        <row r="479">
          <cell r="A479" t="str">
            <v/>
          </cell>
          <cell r="B479" t="str">
            <v>QL</v>
          </cell>
          <cell r="C479">
            <v>3</v>
          </cell>
          <cell r="D479">
            <v>4</v>
          </cell>
          <cell r="E479">
            <v>38041</v>
          </cell>
          <cell r="F479">
            <v>31.5</v>
          </cell>
          <cell r="G479">
            <v>31.5</v>
          </cell>
          <cell r="H479">
            <v>0</v>
          </cell>
          <cell r="I479">
            <v>0</v>
          </cell>
          <cell r="J479">
            <v>0</v>
          </cell>
        </row>
        <row r="480">
          <cell r="A480" t="str">
            <v/>
          </cell>
          <cell r="B480" t="str">
            <v>QL</v>
          </cell>
          <cell r="C480">
            <v>4</v>
          </cell>
          <cell r="D480">
            <v>4</v>
          </cell>
          <cell r="E480">
            <v>38072</v>
          </cell>
          <cell r="F480">
            <v>31.5</v>
          </cell>
          <cell r="G480">
            <v>31.5</v>
          </cell>
          <cell r="H480">
            <v>0</v>
          </cell>
          <cell r="I480">
            <v>0</v>
          </cell>
          <cell r="J480">
            <v>0</v>
          </cell>
        </row>
        <row r="481">
          <cell r="A481" t="str">
            <v/>
          </cell>
          <cell r="B481" t="str">
            <v>QL</v>
          </cell>
          <cell r="C481">
            <v>5</v>
          </cell>
          <cell r="D481">
            <v>4</v>
          </cell>
          <cell r="E481">
            <v>38104</v>
          </cell>
          <cell r="F481">
            <v>31.5</v>
          </cell>
          <cell r="G481">
            <v>31.5</v>
          </cell>
          <cell r="H481">
            <v>0</v>
          </cell>
          <cell r="I481">
            <v>0</v>
          </cell>
          <cell r="J481">
            <v>0</v>
          </cell>
        </row>
        <row r="482">
          <cell r="A482" t="str">
            <v/>
          </cell>
          <cell r="B482" t="str">
            <v>QL</v>
          </cell>
          <cell r="C482">
            <v>6</v>
          </cell>
          <cell r="D482">
            <v>4</v>
          </cell>
          <cell r="E482">
            <v>38132</v>
          </cell>
          <cell r="F482">
            <v>31.5</v>
          </cell>
          <cell r="G482">
            <v>31.5</v>
          </cell>
          <cell r="H482">
            <v>0</v>
          </cell>
          <cell r="I482">
            <v>0</v>
          </cell>
          <cell r="J482">
            <v>0</v>
          </cell>
        </row>
        <row r="483">
          <cell r="A483" t="str">
            <v/>
          </cell>
          <cell r="B483" t="str">
            <v>QL</v>
          </cell>
          <cell r="C483">
            <v>7</v>
          </cell>
          <cell r="D483">
            <v>4</v>
          </cell>
          <cell r="E483">
            <v>38163</v>
          </cell>
          <cell r="F483">
            <v>31.5</v>
          </cell>
          <cell r="G483">
            <v>31.5</v>
          </cell>
          <cell r="H483">
            <v>0</v>
          </cell>
          <cell r="I483">
            <v>0</v>
          </cell>
          <cell r="J483">
            <v>0</v>
          </cell>
        </row>
        <row r="484">
          <cell r="A484" t="str">
            <v/>
          </cell>
          <cell r="B484" t="str">
            <v>QL</v>
          </cell>
          <cell r="C484">
            <v>8</v>
          </cell>
          <cell r="D484">
            <v>4</v>
          </cell>
          <cell r="E484">
            <v>38195</v>
          </cell>
          <cell r="F484">
            <v>31.5</v>
          </cell>
          <cell r="G484">
            <v>31.5</v>
          </cell>
          <cell r="H484">
            <v>0</v>
          </cell>
          <cell r="I484">
            <v>0</v>
          </cell>
          <cell r="J484">
            <v>0</v>
          </cell>
        </row>
        <row r="485">
          <cell r="A485" t="str">
            <v/>
          </cell>
          <cell r="B485" t="str">
            <v>QL</v>
          </cell>
          <cell r="C485">
            <v>9</v>
          </cell>
          <cell r="D485">
            <v>4</v>
          </cell>
          <cell r="E485">
            <v>38225</v>
          </cell>
          <cell r="F485">
            <v>31.5</v>
          </cell>
          <cell r="G485">
            <v>31.5</v>
          </cell>
          <cell r="H485">
            <v>0</v>
          </cell>
          <cell r="I485">
            <v>0</v>
          </cell>
          <cell r="J485">
            <v>0</v>
          </cell>
        </row>
        <row r="486">
          <cell r="A486" t="str">
            <v/>
          </cell>
          <cell r="B486" t="str">
            <v>QL</v>
          </cell>
          <cell r="C486">
            <v>10</v>
          </cell>
          <cell r="D486">
            <v>4</v>
          </cell>
          <cell r="E486">
            <v>38257</v>
          </cell>
          <cell r="F486">
            <v>31.5</v>
          </cell>
          <cell r="G486">
            <v>31.5</v>
          </cell>
          <cell r="H486">
            <v>0</v>
          </cell>
          <cell r="I486">
            <v>0</v>
          </cell>
          <cell r="J486">
            <v>0</v>
          </cell>
        </row>
        <row r="487">
          <cell r="A487" t="str">
            <v/>
          </cell>
          <cell r="B487" t="str">
            <v>QL</v>
          </cell>
          <cell r="C487">
            <v>11</v>
          </cell>
          <cell r="D487">
            <v>4</v>
          </cell>
          <cell r="E487">
            <v>38286</v>
          </cell>
          <cell r="F487">
            <v>31.5</v>
          </cell>
          <cell r="G487">
            <v>31.5</v>
          </cell>
          <cell r="H487">
            <v>0</v>
          </cell>
          <cell r="I487">
            <v>0</v>
          </cell>
          <cell r="J487">
            <v>0</v>
          </cell>
        </row>
        <row r="488">
          <cell r="A488" t="str">
            <v/>
          </cell>
          <cell r="B488" t="str">
            <v>QL</v>
          </cell>
          <cell r="C488">
            <v>12</v>
          </cell>
          <cell r="D488">
            <v>4</v>
          </cell>
          <cell r="E488">
            <v>38314</v>
          </cell>
          <cell r="F488">
            <v>31.5</v>
          </cell>
          <cell r="G488">
            <v>31.5</v>
          </cell>
          <cell r="H488">
            <v>0</v>
          </cell>
          <cell r="I488">
            <v>0</v>
          </cell>
          <cell r="J488">
            <v>0</v>
          </cell>
        </row>
        <row r="489">
          <cell r="A489" t="str">
            <v/>
          </cell>
          <cell r="B489" t="str">
            <v>QM</v>
          </cell>
          <cell r="C489">
            <v>1</v>
          </cell>
          <cell r="D489">
            <v>3</v>
          </cell>
          <cell r="E489">
            <v>37609</v>
          </cell>
          <cell r="F489">
            <v>27.29</v>
          </cell>
          <cell r="G489">
            <v>26.71</v>
          </cell>
          <cell r="H489">
            <v>1476</v>
          </cell>
          <cell r="I489">
            <v>27.425000000000001</v>
          </cell>
          <cell r="J489">
            <v>26.9</v>
          </cell>
        </row>
        <row r="490">
          <cell r="A490" t="str">
            <v/>
          </cell>
          <cell r="B490" t="str">
            <v>SC</v>
          </cell>
          <cell r="C490">
            <v>1</v>
          </cell>
          <cell r="D490">
            <v>3</v>
          </cell>
          <cell r="E490">
            <v>37607</v>
          </cell>
          <cell r="F490">
            <v>25.78</v>
          </cell>
          <cell r="G490">
            <v>25.21</v>
          </cell>
          <cell r="H490">
            <v>0</v>
          </cell>
          <cell r="I490">
            <v>0</v>
          </cell>
          <cell r="J490">
            <v>0</v>
          </cell>
        </row>
        <row r="491">
          <cell r="A491" t="str">
            <v/>
          </cell>
          <cell r="B491" t="str">
            <v>TC</v>
          </cell>
          <cell r="C491">
            <v>1</v>
          </cell>
          <cell r="D491">
            <v>3</v>
          </cell>
          <cell r="E491">
            <v>37623</v>
          </cell>
          <cell r="F491">
            <v>0.19</v>
          </cell>
          <cell r="G491">
            <v>0.1875</v>
          </cell>
          <cell r="H491">
            <v>124</v>
          </cell>
          <cell r="I491">
            <v>0</v>
          </cell>
          <cell r="J491">
            <v>0</v>
          </cell>
        </row>
        <row r="492">
          <cell r="A492" t="str">
            <v/>
          </cell>
          <cell r="B492" t="str">
            <v>TC</v>
          </cell>
          <cell r="C492">
            <v>2</v>
          </cell>
          <cell r="D492">
            <v>3</v>
          </cell>
          <cell r="E492">
            <v>37655</v>
          </cell>
          <cell r="F492">
            <v>0.19</v>
          </cell>
          <cell r="G492">
            <v>112</v>
          </cell>
          <cell r="H492">
            <v>0</v>
          </cell>
          <cell r="I492">
            <v>0</v>
          </cell>
        </row>
        <row r="493">
          <cell r="A493" t="str">
            <v/>
          </cell>
          <cell r="B493" t="str">
            <v>TC</v>
          </cell>
          <cell r="C493">
            <v>3</v>
          </cell>
          <cell r="D493">
            <v>3</v>
          </cell>
          <cell r="E493">
            <v>37683</v>
          </cell>
          <cell r="F493">
            <v>0.19</v>
          </cell>
          <cell r="G493">
            <v>0.1875</v>
          </cell>
          <cell r="H493">
            <v>124</v>
          </cell>
          <cell r="I493">
            <v>0</v>
          </cell>
          <cell r="J493">
            <v>0</v>
          </cell>
        </row>
        <row r="494">
          <cell r="A494" t="str">
            <v/>
          </cell>
          <cell r="B494" t="str">
            <v>TC</v>
          </cell>
          <cell r="C494">
            <v>11</v>
          </cell>
          <cell r="D494">
            <v>3</v>
          </cell>
          <cell r="E494">
            <v>37928</v>
          </cell>
          <cell r="F494">
            <v>0.23</v>
          </cell>
          <cell r="G494">
            <v>0.23</v>
          </cell>
          <cell r="H494">
            <v>0</v>
          </cell>
          <cell r="I494">
            <v>0</v>
          </cell>
          <cell r="J494">
            <v>0</v>
          </cell>
        </row>
        <row r="495">
          <cell r="A495" t="str">
            <v/>
          </cell>
          <cell r="B495" t="str">
            <v>TC</v>
          </cell>
          <cell r="C495">
            <v>12</v>
          </cell>
          <cell r="D495">
            <v>3</v>
          </cell>
          <cell r="E495">
            <v>37956</v>
          </cell>
          <cell r="F495">
            <v>0.23</v>
          </cell>
          <cell r="G495">
            <v>0.23</v>
          </cell>
          <cell r="H495">
            <v>0</v>
          </cell>
          <cell r="I495">
            <v>0</v>
          </cell>
          <cell r="J495">
            <v>0</v>
          </cell>
        </row>
        <row r="496">
          <cell r="A496" t="str">
            <v/>
          </cell>
          <cell r="B496" t="str">
            <v>TC</v>
          </cell>
          <cell r="C496">
            <v>1</v>
          </cell>
          <cell r="D496">
            <v>4</v>
          </cell>
          <cell r="E496">
            <v>37988</v>
          </cell>
          <cell r="F496">
            <v>0.23</v>
          </cell>
          <cell r="G496">
            <v>0.23</v>
          </cell>
          <cell r="H496">
            <v>0</v>
          </cell>
          <cell r="I496">
            <v>0</v>
          </cell>
          <cell r="J496">
            <v>0</v>
          </cell>
        </row>
        <row r="497">
          <cell r="A497" t="str">
            <v/>
          </cell>
        </row>
        <row r="498">
          <cell r="A498" t="str">
            <v/>
          </cell>
        </row>
      </sheetData>
      <sheetData sheetId="3" refreshError="1">
        <row r="14">
          <cell r="A14" t="str">
            <v>Rate</v>
          </cell>
        </row>
      </sheetData>
      <sheetData sheetId="4" refreshError="1"/>
      <sheetData sheetId="5" refreshError="1"/>
      <sheetData sheetId="6" refreshError="1"/>
      <sheetData sheetId="7" refreshError="1">
        <row r="2">
          <cell r="N2">
            <v>1</v>
          </cell>
        </row>
        <row r="3">
          <cell r="AW3">
            <v>35</v>
          </cell>
          <cell r="AX3">
            <v>36</v>
          </cell>
          <cell r="AY3">
            <v>37</v>
          </cell>
          <cell r="AZ3">
            <v>38</v>
          </cell>
          <cell r="BA3">
            <v>39</v>
          </cell>
          <cell r="BB3">
            <v>40</v>
          </cell>
          <cell r="BC3">
            <v>41</v>
          </cell>
          <cell r="BD3">
            <v>42</v>
          </cell>
          <cell r="BE3">
            <v>43</v>
          </cell>
          <cell r="BF3">
            <v>44</v>
          </cell>
          <cell r="BG3">
            <v>45</v>
          </cell>
          <cell r="BH3">
            <v>46</v>
          </cell>
          <cell r="BI3">
            <v>47</v>
          </cell>
          <cell r="BJ3">
            <v>48</v>
          </cell>
          <cell r="BN3">
            <v>0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13</v>
          </cell>
          <cell r="CB3">
            <v>14</v>
          </cell>
        </row>
        <row r="4">
          <cell r="AW4">
            <v>4.383</v>
          </cell>
          <cell r="AX4">
            <v>4.383</v>
          </cell>
          <cell r="AY4">
            <v>4.383</v>
          </cell>
          <cell r="AZ4">
            <v>4.383</v>
          </cell>
          <cell r="BA4">
            <v>4.383</v>
          </cell>
          <cell r="BB4">
            <v>4.383</v>
          </cell>
          <cell r="BC4">
            <v>4.383</v>
          </cell>
          <cell r="BD4">
            <v>4.383</v>
          </cell>
          <cell r="BE4">
            <v>4.383</v>
          </cell>
          <cell r="BF4">
            <v>4.383</v>
          </cell>
          <cell r="BG4">
            <v>4.383</v>
          </cell>
          <cell r="BH4">
            <v>4.383</v>
          </cell>
          <cell r="BI4">
            <v>4.383</v>
          </cell>
          <cell r="BJ4">
            <v>4.383</v>
          </cell>
          <cell r="BM4">
            <v>37652</v>
          </cell>
          <cell r="BN4">
            <v>1</v>
          </cell>
          <cell r="BO4">
            <v>1</v>
          </cell>
          <cell r="BP4">
            <v>1.0036638424547744</v>
          </cell>
          <cell r="BQ4">
            <v>1.0106840891621829</v>
          </cell>
          <cell r="BR4">
            <v>1.0228108045038213</v>
          </cell>
          <cell r="BS4">
            <v>1.0333852029990098</v>
          </cell>
          <cell r="BT4">
            <v>1.0405571162901122</v>
          </cell>
          <cell r="BU4">
            <v>1.0450287816342521</v>
          </cell>
          <cell r="BV4">
            <v>1.04809445523838</v>
          </cell>
          <cell r="BW4">
            <v>1.0510511310649864</v>
          </cell>
          <cell r="BX4">
            <v>1.053428509625784</v>
          </cell>
          <cell r="BY4">
            <v>1.0517670157068064</v>
          </cell>
          <cell r="BZ4">
            <v>1.0476038720471657</v>
          </cell>
          <cell r="CA4">
            <v>1.0429219899696163</v>
          </cell>
          <cell r="CB4">
            <v>1.0412339645693343</v>
          </cell>
        </row>
        <row r="5">
          <cell r="AW5">
            <v>4.351</v>
          </cell>
          <cell r="AX5">
            <v>4.351</v>
          </cell>
          <cell r="AY5">
            <v>4.351</v>
          </cell>
          <cell r="AZ5">
            <v>4.351</v>
          </cell>
          <cell r="BA5">
            <v>4.351</v>
          </cell>
          <cell r="BB5">
            <v>4.351</v>
          </cell>
          <cell r="BC5">
            <v>4.351</v>
          </cell>
          <cell r="BD5">
            <v>4.351</v>
          </cell>
          <cell r="BE5">
            <v>4.351</v>
          </cell>
          <cell r="BF5">
            <v>4.351</v>
          </cell>
          <cell r="BG5">
            <v>4.351</v>
          </cell>
          <cell r="BH5">
            <v>4.351</v>
          </cell>
          <cell r="BI5">
            <v>4.351</v>
          </cell>
          <cell r="BJ5">
            <v>4.351</v>
          </cell>
          <cell r="BM5">
            <v>37680</v>
          </cell>
          <cell r="BN5">
            <v>2</v>
          </cell>
          <cell r="BO5" t="str">
            <v/>
          </cell>
          <cell r="BP5">
            <v>0.99633615754522553</v>
          </cell>
          <cell r="BQ5">
            <v>1.0033051498847041</v>
          </cell>
          <cell r="BR5">
            <v>1.0153433288606266</v>
          </cell>
          <cell r="BS5">
            <v>1.0258405243551658</v>
          </cell>
          <cell r="BT5">
            <v>1.0329600759704034</v>
          </cell>
          <cell r="BU5">
            <v>1.0373990939745905</v>
          </cell>
          <cell r="BV5">
            <v>1.0404423852936782</v>
          </cell>
          <cell r="BW5">
            <v>1.0433774746209801</v>
          </cell>
          <cell r="BX5">
            <v>1.045737496094407</v>
          </cell>
          <cell r="BY5">
            <v>1.0440881326352531</v>
          </cell>
          <cell r="BZ5">
            <v>1.039955383818667</v>
          </cell>
          <cell r="CA5">
            <v>1.0353076838598676</v>
          </cell>
          <cell r="CB5">
            <v>1.0336319826240414</v>
          </cell>
        </row>
        <row r="6">
          <cell r="AW6">
            <v>4.2759999999999998</v>
          </cell>
          <cell r="AX6">
            <v>4.2759999999999998</v>
          </cell>
          <cell r="AY6">
            <v>4.2759999999999998</v>
          </cell>
          <cell r="AZ6">
            <v>4.2759999999999998</v>
          </cell>
          <cell r="BA6">
            <v>4.2759999999999998</v>
          </cell>
          <cell r="BB6">
            <v>4.2759999999999998</v>
          </cell>
          <cell r="BC6">
            <v>4.2759999999999998</v>
          </cell>
          <cell r="BD6">
            <v>4.2759999999999998</v>
          </cell>
          <cell r="BE6">
            <v>4.2759999999999998</v>
          </cell>
          <cell r="BF6">
            <v>4.2759999999999998</v>
          </cell>
          <cell r="BG6">
            <v>4.2759999999999998</v>
          </cell>
          <cell r="BH6">
            <v>4.2759999999999998</v>
          </cell>
          <cell r="BI6">
            <v>4.2759999999999998</v>
          </cell>
          <cell r="BJ6">
            <v>4.2759999999999998</v>
          </cell>
          <cell r="BM6">
            <v>37711</v>
          </cell>
          <cell r="BN6">
            <v>3</v>
          </cell>
          <cell r="BO6" t="str">
            <v/>
          </cell>
          <cell r="BP6" t="str">
            <v/>
          </cell>
          <cell r="BQ6">
            <v>0.98601076095311291</v>
          </cell>
          <cell r="BR6">
            <v>0.99784143282188908</v>
          </cell>
          <cell r="BS6">
            <v>1.0081576837836563</v>
          </cell>
          <cell r="BT6">
            <v>1.0151545127210859</v>
          </cell>
          <cell r="BU6">
            <v>1.0195170135222591</v>
          </cell>
          <cell r="BV6">
            <v>1.0225078463607831</v>
          </cell>
          <cell r="BW6">
            <v>1.0253923423303402</v>
          </cell>
          <cell r="BX6">
            <v>1.0277116831302424</v>
          </cell>
          <cell r="BY6">
            <v>1.0260907504363002</v>
          </cell>
          <cell r="BZ6">
            <v>1.0220292395331234</v>
          </cell>
          <cell r="CA6">
            <v>1.0174616539151446</v>
          </cell>
          <cell r="CB6">
            <v>1.0158148374397611</v>
          </cell>
        </row>
        <row r="7">
          <cell r="AW7">
            <v>4.1310000000000002</v>
          </cell>
          <cell r="AX7">
            <v>4.1310000000000002</v>
          </cell>
          <cell r="AY7">
            <v>4.1310000000000002</v>
          </cell>
          <cell r="AZ7">
            <v>4.1310000000000002</v>
          </cell>
          <cell r="BA7">
            <v>4.1310000000000002</v>
          </cell>
          <cell r="BB7">
            <v>4.1310000000000002</v>
          </cell>
          <cell r="BC7">
            <v>4.1310000000000002</v>
          </cell>
          <cell r="BD7">
            <v>4.1310000000000002</v>
          </cell>
          <cell r="BE7">
            <v>4.1310000000000002</v>
          </cell>
          <cell r="BF7">
            <v>4.1310000000000002</v>
          </cell>
          <cell r="BG7">
            <v>4.1310000000000002</v>
          </cell>
          <cell r="BH7">
            <v>4.1310000000000002</v>
          </cell>
          <cell r="BI7">
            <v>4.1310000000000002</v>
          </cell>
          <cell r="BJ7">
            <v>4.1310000000000002</v>
          </cell>
          <cell r="BM7">
            <v>37741</v>
          </cell>
          <cell r="BN7">
            <v>4</v>
          </cell>
          <cell r="BO7" t="str">
            <v/>
          </cell>
          <cell r="BP7" t="str">
            <v/>
          </cell>
          <cell r="BQ7" t="str">
            <v/>
          </cell>
          <cell r="BR7">
            <v>0.9640044338136633</v>
          </cell>
          <cell r="BS7">
            <v>0.97397085867873834</v>
          </cell>
          <cell r="BT7">
            <v>0.9807304237724056</v>
          </cell>
          <cell r="BU7">
            <v>0.98494499131441826</v>
          </cell>
          <cell r="BV7">
            <v>0.98783440442385306</v>
          </cell>
          <cell r="BW7">
            <v>0.99062108656843684</v>
          </cell>
          <cell r="BX7">
            <v>0.9928617780661908</v>
          </cell>
          <cell r="BY7">
            <v>0.99129581151832469</v>
          </cell>
          <cell r="BZ7">
            <v>0.98737202724773943</v>
          </cell>
          <cell r="CA7">
            <v>0.98295932935534669</v>
          </cell>
          <cell r="CB7">
            <v>0.98136835675015288</v>
          </cell>
        </row>
        <row r="8">
          <cell r="AW8">
            <v>4.0659999999999998</v>
          </cell>
          <cell r="AX8">
            <v>4.0659999999999998</v>
          </cell>
          <cell r="AY8">
            <v>4.0659999999999998</v>
          </cell>
          <cell r="AZ8">
            <v>4.0659999999999998</v>
          </cell>
          <cell r="BA8">
            <v>4.0659999999999998</v>
          </cell>
          <cell r="BB8">
            <v>4.0659999999999998</v>
          </cell>
          <cell r="BC8">
            <v>4.0659999999999998</v>
          </cell>
          <cell r="BD8">
            <v>4.0659999999999998</v>
          </cell>
          <cell r="BE8">
            <v>4.0659999999999998</v>
          </cell>
          <cell r="BF8">
            <v>4.0659999999999998</v>
          </cell>
          <cell r="BG8">
            <v>4.0659999999999998</v>
          </cell>
          <cell r="BH8">
            <v>4.0659999999999998</v>
          </cell>
          <cell r="BI8">
            <v>4.0659999999999998</v>
          </cell>
          <cell r="BJ8">
            <v>4.0659999999999998</v>
          </cell>
          <cell r="BM8">
            <v>37772</v>
          </cell>
          <cell r="BN8">
            <v>5</v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0.95864573018343002</v>
          </cell>
          <cell r="BT8">
            <v>0.96529893562299707</v>
          </cell>
          <cell r="BU8">
            <v>0.96944718825573084</v>
          </cell>
          <cell r="BV8">
            <v>0.97229113734867734</v>
          </cell>
          <cell r="BW8">
            <v>0.97503397191654895</v>
          </cell>
          <cell r="BX8">
            <v>0.9772394068305813</v>
          </cell>
          <cell r="BY8">
            <v>0.97569808027923211</v>
          </cell>
          <cell r="BZ8">
            <v>0.97183603553360154</v>
          </cell>
          <cell r="CA8">
            <v>0.96749277006991996</v>
          </cell>
          <cell r="CB8">
            <v>0.96592683092377662</v>
          </cell>
        </row>
        <row r="9">
          <cell r="AW9">
            <v>4.0659999999999998</v>
          </cell>
          <cell r="AX9">
            <v>4.0659999999999998</v>
          </cell>
          <cell r="AY9">
            <v>4.0659999999999998</v>
          </cell>
          <cell r="AZ9">
            <v>4.0659999999999998</v>
          </cell>
          <cell r="BA9">
            <v>4.0659999999999998</v>
          </cell>
          <cell r="BB9">
            <v>4.0659999999999998</v>
          </cell>
          <cell r="BC9">
            <v>4.0659999999999998</v>
          </cell>
          <cell r="BD9">
            <v>4.0659999999999998</v>
          </cell>
          <cell r="BE9">
            <v>4.0659999999999998</v>
          </cell>
          <cell r="BF9">
            <v>4.0659999999999998</v>
          </cell>
          <cell r="BG9">
            <v>4.0659999999999998</v>
          </cell>
          <cell r="BH9">
            <v>4.0659999999999998</v>
          </cell>
          <cell r="BI9">
            <v>4.0659999999999998</v>
          </cell>
          <cell r="BJ9">
            <v>4.0659999999999998</v>
          </cell>
          <cell r="BM9">
            <v>37802</v>
          </cell>
          <cell r="BN9">
            <v>6</v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>
            <v>0.96529893562299707</v>
          </cell>
          <cell r="BU9">
            <v>0.96944718825573084</v>
          </cell>
          <cell r="BV9">
            <v>0.97229113734867734</v>
          </cell>
          <cell r="BW9">
            <v>0.97503397191654895</v>
          </cell>
          <cell r="BX9">
            <v>0.9772394068305813</v>
          </cell>
          <cell r="BY9">
            <v>0.97569808027923211</v>
          </cell>
          <cell r="BZ9">
            <v>0.97183603553360154</v>
          </cell>
          <cell r="CA9">
            <v>0.96749277006991996</v>
          </cell>
          <cell r="CB9">
            <v>0.96592683092377662</v>
          </cell>
        </row>
        <row r="10">
          <cell r="AW10">
            <v>4.0860000000000003</v>
          </cell>
          <cell r="AX10">
            <v>4.0860000000000003</v>
          </cell>
          <cell r="AY10">
            <v>4.0860000000000003</v>
          </cell>
          <cell r="AZ10">
            <v>4.0860000000000003</v>
          </cell>
          <cell r="BA10">
            <v>4.0860000000000003</v>
          </cell>
          <cell r="BB10">
            <v>4.0860000000000003</v>
          </cell>
          <cell r="BC10">
            <v>4.0860000000000003</v>
          </cell>
          <cell r="BD10">
            <v>4.0860000000000003</v>
          </cell>
          <cell r="BE10">
            <v>4.0860000000000003</v>
          </cell>
          <cell r="BF10">
            <v>4.0860000000000003</v>
          </cell>
          <cell r="BG10">
            <v>4.0860000000000003</v>
          </cell>
          <cell r="BH10">
            <v>4.0860000000000003</v>
          </cell>
          <cell r="BI10">
            <v>4.0860000000000003</v>
          </cell>
          <cell r="BJ10">
            <v>4.0860000000000003</v>
          </cell>
          <cell r="BM10">
            <v>37833</v>
          </cell>
          <cell r="BN10">
            <v>7</v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>
            <v>0.97421574304301939</v>
          </cell>
          <cell r="BV10">
            <v>0.97707368106411607</v>
          </cell>
          <cell r="BW10">
            <v>0.979830007194053</v>
          </cell>
          <cell r="BX10">
            <v>0.98204629028769197</v>
          </cell>
          <cell r="BY10">
            <v>0.98049738219895299</v>
          </cell>
          <cell r="BZ10">
            <v>0.97661634067641323</v>
          </cell>
          <cell r="CA10">
            <v>0.97225171138851296</v>
          </cell>
          <cell r="CB10">
            <v>0.97067806963958481</v>
          </cell>
        </row>
        <row r="11">
          <cell r="AW11">
            <v>4.0960000000000001</v>
          </cell>
          <cell r="AX11">
            <v>4.0960000000000001</v>
          </cell>
          <cell r="AY11">
            <v>4.0960000000000001</v>
          </cell>
          <cell r="AZ11">
            <v>4.0960000000000001</v>
          </cell>
          <cell r="BA11">
            <v>4.0960000000000001</v>
          </cell>
          <cell r="BB11">
            <v>4.0960000000000001</v>
          </cell>
          <cell r="BC11">
            <v>4.0960000000000001</v>
          </cell>
          <cell r="BD11">
            <v>4.0960000000000001</v>
          </cell>
          <cell r="BE11">
            <v>4.0960000000000001</v>
          </cell>
          <cell r="BF11">
            <v>4.0960000000000001</v>
          </cell>
          <cell r="BG11">
            <v>4.0960000000000001</v>
          </cell>
          <cell r="BH11">
            <v>4.0960000000000001</v>
          </cell>
          <cell r="BI11">
            <v>4.0960000000000001</v>
          </cell>
          <cell r="BJ11">
            <v>4.0960000000000001</v>
          </cell>
          <cell r="BM11">
            <v>37864</v>
          </cell>
          <cell r="BN11">
            <v>8</v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>
            <v>0.97946495292183533</v>
          </cell>
          <cell r="BW11">
            <v>0.98222802483280491</v>
          </cell>
          <cell r="BX11">
            <v>0.98444973201624719</v>
          </cell>
          <cell r="BY11">
            <v>0.98289703315881338</v>
          </cell>
          <cell r="BZ11">
            <v>0.97900649324781897</v>
          </cell>
          <cell r="CA11">
            <v>0.9746311820478093</v>
          </cell>
          <cell r="CB11">
            <v>0.97305368899748879</v>
          </cell>
        </row>
        <row r="12">
          <cell r="AW12">
            <v>4.0759999999999996</v>
          </cell>
          <cell r="AX12">
            <v>4.0759999999999996</v>
          </cell>
          <cell r="AY12">
            <v>4.0759999999999996</v>
          </cell>
          <cell r="AZ12">
            <v>4.0759999999999996</v>
          </cell>
          <cell r="BA12">
            <v>4.0759999999999996</v>
          </cell>
          <cell r="BB12">
            <v>4.0759999999999996</v>
          </cell>
          <cell r="BC12">
            <v>4.0759999999999996</v>
          </cell>
          <cell r="BD12">
            <v>4.0759999999999996</v>
          </cell>
          <cell r="BE12">
            <v>4.0759999999999996</v>
          </cell>
          <cell r="BF12">
            <v>4.0759999999999996</v>
          </cell>
          <cell r="BG12">
            <v>4.0759999999999996</v>
          </cell>
          <cell r="BH12">
            <v>4.0759999999999996</v>
          </cell>
          <cell r="BI12">
            <v>4.0759999999999996</v>
          </cell>
          <cell r="BJ12">
            <v>4.0759999999999996</v>
          </cell>
          <cell r="BM12">
            <v>37894</v>
          </cell>
          <cell r="BN12">
            <v>9</v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0.97743198955530086</v>
          </cell>
          <cell r="BX12">
            <v>0.97964284855913653</v>
          </cell>
          <cell r="BY12">
            <v>0.97809773123909249</v>
          </cell>
          <cell r="BZ12">
            <v>0.97422618810500727</v>
          </cell>
          <cell r="CA12">
            <v>0.9698722407292163</v>
          </cell>
          <cell r="CB12">
            <v>0.9683024502816806</v>
          </cell>
        </row>
        <row r="13">
          <cell r="AW13">
            <v>4.0759999999999996</v>
          </cell>
          <cell r="AX13">
            <v>4.0759999999999996</v>
          </cell>
          <cell r="AY13">
            <v>4.0759999999999996</v>
          </cell>
          <cell r="AZ13">
            <v>4.0759999999999996</v>
          </cell>
          <cell r="BA13">
            <v>4.0759999999999996</v>
          </cell>
          <cell r="BB13">
            <v>4.0759999999999996</v>
          </cell>
          <cell r="BC13">
            <v>4.0759999999999996</v>
          </cell>
          <cell r="BD13">
            <v>4.0759999999999996</v>
          </cell>
          <cell r="BE13">
            <v>4.0759999999999996</v>
          </cell>
          <cell r="BF13">
            <v>4.0759999999999996</v>
          </cell>
          <cell r="BG13">
            <v>4.0759999999999996</v>
          </cell>
          <cell r="BH13">
            <v>4.0759999999999996</v>
          </cell>
          <cell r="BI13">
            <v>4.0759999999999996</v>
          </cell>
          <cell r="BJ13">
            <v>4.0759999999999996</v>
          </cell>
          <cell r="BM13">
            <v>37925</v>
          </cell>
          <cell r="BN13">
            <v>10</v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>
            <v>0.97964284855913653</v>
          </cell>
          <cell r="BY13">
            <v>0.97809773123909249</v>
          </cell>
          <cell r="BZ13">
            <v>0.97422618810500727</v>
          </cell>
          <cell r="CA13">
            <v>0.9698722407292163</v>
          </cell>
          <cell r="CB13">
            <v>0.9683024502816806</v>
          </cell>
        </row>
        <row r="14">
          <cell r="AW14">
            <v>4.2329999999999997</v>
          </cell>
          <cell r="AX14">
            <v>4.2329999999999997</v>
          </cell>
          <cell r="AY14">
            <v>4.2329999999999997</v>
          </cell>
          <cell r="AZ14">
            <v>4.2329999999999997</v>
          </cell>
          <cell r="BA14">
            <v>4.2329999999999997</v>
          </cell>
          <cell r="BB14">
            <v>4.2329999999999997</v>
          </cell>
          <cell r="BC14">
            <v>4.2329999999999997</v>
          </cell>
          <cell r="BD14">
            <v>4.2329999999999997</v>
          </cell>
          <cell r="BE14">
            <v>4.2329999999999997</v>
          </cell>
          <cell r="BF14">
            <v>4.2329999999999997</v>
          </cell>
          <cell r="BG14">
            <v>4.2329999999999997</v>
          </cell>
          <cell r="BH14">
            <v>4.2329999999999997</v>
          </cell>
          <cell r="BI14">
            <v>4.2329999999999997</v>
          </cell>
          <cell r="BJ14">
            <v>4.2329999999999997</v>
          </cell>
          <cell r="BM14">
            <v>37955</v>
          </cell>
          <cell r="BN14">
            <v>11</v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>
            <v>1.0157722513089005</v>
          </cell>
          <cell r="BZ14">
            <v>1.0117515834760784</v>
          </cell>
          <cell r="CA14">
            <v>1.0072299300801699</v>
          </cell>
          <cell r="CB14">
            <v>1.0055996742007738</v>
          </cell>
        </row>
        <row r="15">
          <cell r="AW15">
            <v>4.3659999999999997</v>
          </cell>
          <cell r="AX15">
            <v>4.3659999999999997</v>
          </cell>
          <cell r="AY15">
            <v>4.3659999999999997</v>
          </cell>
          <cell r="AZ15">
            <v>4.3659999999999997</v>
          </cell>
          <cell r="BA15">
            <v>4.3659999999999997</v>
          </cell>
          <cell r="BB15">
            <v>4.3659999999999997</v>
          </cell>
          <cell r="BC15">
            <v>4.3659999999999997</v>
          </cell>
          <cell r="BD15">
            <v>4.3659999999999997</v>
          </cell>
          <cell r="BE15">
            <v>4.3660000000000005</v>
          </cell>
          <cell r="BF15">
            <v>4.3659999999999997</v>
          </cell>
          <cell r="BG15">
            <v>4.3659999999999997</v>
          </cell>
          <cell r="BH15">
            <v>4.3659999999999997</v>
          </cell>
          <cell r="BI15">
            <v>4.3659999999999997</v>
          </cell>
          <cell r="BJ15">
            <v>4.3659999999999997</v>
          </cell>
          <cell r="BM15">
            <v>37986</v>
          </cell>
          <cell r="BN15">
            <v>12</v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1.0435406126757758</v>
          </cell>
          <cell r="CA15">
            <v>1.0388768898488123</v>
          </cell>
          <cell r="CB15">
            <v>1.0371954116608972</v>
          </cell>
        </row>
        <row r="16">
          <cell r="AW16">
            <v>4.4279999999999999</v>
          </cell>
          <cell r="AX16">
            <v>4.4279999999999999</v>
          </cell>
          <cell r="AY16">
            <v>4.4279999999999999</v>
          </cell>
          <cell r="AZ16">
            <v>4.4279999999999999</v>
          </cell>
          <cell r="BA16">
            <v>4.4279999999999999</v>
          </cell>
          <cell r="BB16">
            <v>4.4279999999999999</v>
          </cell>
          <cell r="BC16">
            <v>4.4279999999999999</v>
          </cell>
          <cell r="BD16">
            <v>4.4279999999999999</v>
          </cell>
          <cell r="BE16">
            <v>4.4279999999999999</v>
          </cell>
          <cell r="BF16">
            <v>4.4279999999999999</v>
          </cell>
          <cell r="BG16">
            <v>4.4279999999999999</v>
          </cell>
          <cell r="BH16">
            <v>4.4279999999999999</v>
          </cell>
          <cell r="BI16">
            <v>4.4279999999999999</v>
          </cell>
          <cell r="BJ16">
            <v>4.4279999999999999</v>
          </cell>
          <cell r="BM16">
            <v>38017</v>
          </cell>
          <cell r="BN16">
            <v>13</v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>
            <v>1.05362960793645</v>
          </cell>
          <cell r="CB16">
            <v>1.0519242516799023</v>
          </cell>
        </row>
        <row r="17">
          <cell r="AW17">
            <v>4.298</v>
          </cell>
          <cell r="AX17">
            <v>4.298</v>
          </cell>
          <cell r="AY17">
            <v>4.298</v>
          </cell>
          <cell r="AZ17">
            <v>4.298</v>
          </cell>
          <cell r="BA17">
            <v>4.298</v>
          </cell>
          <cell r="BB17">
            <v>4.298</v>
          </cell>
          <cell r="BC17">
            <v>4.298</v>
          </cell>
          <cell r="BD17">
            <v>4.298</v>
          </cell>
          <cell r="BE17">
            <v>4.298</v>
          </cell>
          <cell r="BF17">
            <v>4.298</v>
          </cell>
          <cell r="BG17">
            <v>4.298</v>
          </cell>
          <cell r="BH17">
            <v>4.298</v>
          </cell>
          <cell r="BI17">
            <v>4.298</v>
          </cell>
          <cell r="BJ17">
            <v>4.298</v>
          </cell>
          <cell r="BM17">
            <v>38046</v>
          </cell>
          <cell r="BN17">
            <v>14</v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1.02104120002715</v>
          </cell>
        </row>
        <row r="18">
          <cell r="AW18">
            <v>4.1130000000000004</v>
          </cell>
          <cell r="AX18">
            <v>4.1130000000000004</v>
          </cell>
          <cell r="AY18">
            <v>4.1130000000000004</v>
          </cell>
          <cell r="AZ18">
            <v>4.1130000000000004</v>
          </cell>
          <cell r="BA18">
            <v>4.1130000000000004</v>
          </cell>
          <cell r="BB18">
            <v>4.1130000000000004</v>
          </cell>
          <cell r="BC18">
            <v>4.1130000000000004</v>
          </cell>
          <cell r="BD18">
            <v>4.1130000000000004</v>
          </cell>
          <cell r="BE18">
            <v>4.1130000000000004</v>
          </cell>
          <cell r="BF18">
            <v>4.1130000000000004</v>
          </cell>
          <cell r="BG18">
            <v>4.1130000000000004</v>
          </cell>
          <cell r="BH18">
            <v>4.1130000000000004</v>
          </cell>
          <cell r="BI18">
            <v>4.1130000000000004</v>
          </cell>
          <cell r="BJ18">
            <v>4.1130000000000004</v>
          </cell>
          <cell r="BM18">
            <v>38077</v>
          </cell>
          <cell r="BN18">
            <v>15</v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</row>
        <row r="19">
          <cell r="AW19">
            <v>3.8530000000000002</v>
          </cell>
          <cell r="AX19">
            <v>3.8530000000000002</v>
          </cell>
          <cell r="AY19">
            <v>3.8530000000000006</v>
          </cell>
          <cell r="AZ19">
            <v>3.8530000000000002</v>
          </cell>
          <cell r="BA19">
            <v>3.8530000000000002</v>
          </cell>
          <cell r="BB19">
            <v>3.8530000000000002</v>
          </cell>
          <cell r="BC19">
            <v>3.8530000000000002</v>
          </cell>
          <cell r="BD19">
            <v>3.8530000000000006</v>
          </cell>
          <cell r="BE19">
            <v>3.8530000000000002</v>
          </cell>
          <cell r="BF19">
            <v>3.8530000000000002</v>
          </cell>
          <cell r="BG19">
            <v>3.8530000000000002</v>
          </cell>
          <cell r="BH19">
            <v>3.8530000000000002</v>
          </cell>
          <cell r="BI19">
            <v>3.8530000000000002</v>
          </cell>
          <cell r="BJ19">
            <v>3.8530000000000002</v>
          </cell>
          <cell r="BM19">
            <v>38107</v>
          </cell>
          <cell r="BN19">
            <v>16</v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</row>
        <row r="20">
          <cell r="AW20">
            <v>3.7930000000000001</v>
          </cell>
          <cell r="AX20">
            <v>3.7930000000000006</v>
          </cell>
          <cell r="AY20">
            <v>3.7930000000000001</v>
          </cell>
          <cell r="AZ20">
            <v>3.7930000000000001</v>
          </cell>
          <cell r="BA20">
            <v>3.7929999999999997</v>
          </cell>
          <cell r="BB20">
            <v>3.7930000000000001</v>
          </cell>
          <cell r="BC20">
            <v>3.7930000000000006</v>
          </cell>
          <cell r="BD20">
            <v>3.7930000000000001</v>
          </cell>
          <cell r="BE20">
            <v>3.7930000000000001</v>
          </cell>
          <cell r="BF20">
            <v>3.7930000000000001</v>
          </cell>
          <cell r="BG20">
            <v>3.7930000000000001</v>
          </cell>
          <cell r="BH20">
            <v>3.7930000000000001</v>
          </cell>
          <cell r="BI20">
            <v>3.7930000000000001</v>
          </cell>
          <cell r="BJ20">
            <v>3.7930000000000001</v>
          </cell>
          <cell r="BM20">
            <v>38138</v>
          </cell>
          <cell r="BN20">
            <v>17</v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</row>
        <row r="21">
          <cell r="AW21">
            <v>3.7930000000000006</v>
          </cell>
          <cell r="AX21">
            <v>3.7930000000000001</v>
          </cell>
          <cell r="AY21">
            <v>3.7930000000000006</v>
          </cell>
          <cell r="AZ21">
            <v>3.7930000000000001</v>
          </cell>
          <cell r="BA21">
            <v>3.7930000000000001</v>
          </cell>
          <cell r="BB21">
            <v>3.7929999999999997</v>
          </cell>
          <cell r="BC21">
            <v>3.7930000000000001</v>
          </cell>
          <cell r="BD21">
            <v>3.7930000000000006</v>
          </cell>
          <cell r="BE21">
            <v>3.7930000000000001</v>
          </cell>
          <cell r="BF21">
            <v>3.7930000000000001</v>
          </cell>
          <cell r="BG21">
            <v>3.7930000000000001</v>
          </cell>
          <cell r="BH21">
            <v>3.7930000000000001</v>
          </cell>
          <cell r="BI21">
            <v>3.7930000000000001</v>
          </cell>
          <cell r="BJ21">
            <v>3.7930000000000001</v>
          </cell>
          <cell r="BM21">
            <v>38168</v>
          </cell>
          <cell r="BN21">
            <v>18</v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</row>
        <row r="22">
          <cell r="AW22">
            <v>3.8029999999999999</v>
          </cell>
          <cell r="AX22">
            <v>3.8029999999999999</v>
          </cell>
          <cell r="AY22">
            <v>3.8029999999999995</v>
          </cell>
          <cell r="AZ22">
            <v>3.8030000000000004</v>
          </cell>
          <cell r="BA22">
            <v>3.8029999999999999</v>
          </cell>
          <cell r="BB22">
            <v>3.8029999999999999</v>
          </cell>
          <cell r="BC22">
            <v>3.8029999999999999</v>
          </cell>
          <cell r="BD22">
            <v>3.8029999999999999</v>
          </cell>
          <cell r="BE22">
            <v>3.8029999999999995</v>
          </cell>
          <cell r="BF22">
            <v>3.8029999999999999</v>
          </cell>
          <cell r="BG22">
            <v>3.8029999999999999</v>
          </cell>
          <cell r="BH22">
            <v>3.8029999999999999</v>
          </cell>
          <cell r="BI22">
            <v>3.8029999999999999</v>
          </cell>
          <cell r="BJ22">
            <v>3.8029999999999999</v>
          </cell>
          <cell r="BM22">
            <v>38199</v>
          </cell>
          <cell r="BN22">
            <v>19</v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</row>
        <row r="23">
          <cell r="AW23">
            <v>3.8130000000000002</v>
          </cell>
          <cell r="AX23">
            <v>3.8130000000000002</v>
          </cell>
          <cell r="AY23">
            <v>3.8129999999999997</v>
          </cell>
          <cell r="AZ23">
            <v>3.8130000000000002</v>
          </cell>
          <cell r="BA23">
            <v>3.8130000000000002</v>
          </cell>
          <cell r="BB23">
            <v>3.8130000000000002</v>
          </cell>
          <cell r="BC23">
            <v>3.8130000000000002</v>
          </cell>
          <cell r="BD23">
            <v>3.8130000000000006</v>
          </cell>
          <cell r="BE23">
            <v>3.8129999999999997</v>
          </cell>
          <cell r="BF23">
            <v>3.8130000000000002</v>
          </cell>
          <cell r="BG23">
            <v>3.8130000000000002</v>
          </cell>
          <cell r="BH23">
            <v>3.8130000000000002</v>
          </cell>
          <cell r="BI23">
            <v>3.8130000000000002</v>
          </cell>
          <cell r="BJ23">
            <v>3.8130000000000002</v>
          </cell>
          <cell r="BM23">
            <v>38230</v>
          </cell>
          <cell r="BN23">
            <v>20</v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</row>
        <row r="24">
          <cell r="AW24">
            <v>3.7979999999999996</v>
          </cell>
          <cell r="AX24">
            <v>3.798</v>
          </cell>
          <cell r="AY24">
            <v>3.798</v>
          </cell>
          <cell r="AZ24">
            <v>3.798</v>
          </cell>
          <cell r="BA24">
            <v>3.798</v>
          </cell>
          <cell r="BB24">
            <v>3.7980000000000005</v>
          </cell>
          <cell r="BC24">
            <v>3.7980000000000005</v>
          </cell>
          <cell r="BD24">
            <v>3.7979999999999996</v>
          </cell>
          <cell r="BE24">
            <v>3.798</v>
          </cell>
          <cell r="BF24">
            <v>3.798</v>
          </cell>
          <cell r="BG24">
            <v>3.798</v>
          </cell>
          <cell r="BH24">
            <v>3.798</v>
          </cell>
          <cell r="BI24">
            <v>3.798</v>
          </cell>
          <cell r="BJ24">
            <v>3.798</v>
          </cell>
          <cell r="BM24">
            <v>38260</v>
          </cell>
          <cell r="BN24">
            <v>21</v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</row>
        <row r="25">
          <cell r="AW25">
            <v>3.823</v>
          </cell>
          <cell r="AX25">
            <v>3.823</v>
          </cell>
          <cell r="AY25">
            <v>3.823</v>
          </cell>
          <cell r="AZ25">
            <v>3.823</v>
          </cell>
          <cell r="BA25">
            <v>3.823</v>
          </cell>
          <cell r="BB25">
            <v>3.8229999999999995</v>
          </cell>
          <cell r="BC25">
            <v>3.823</v>
          </cell>
          <cell r="BD25">
            <v>3.8229999999999995</v>
          </cell>
          <cell r="BE25">
            <v>3.823</v>
          </cell>
          <cell r="BF25">
            <v>3.823</v>
          </cell>
          <cell r="BG25">
            <v>3.823</v>
          </cell>
          <cell r="BH25">
            <v>3.823</v>
          </cell>
          <cell r="BI25">
            <v>3.823</v>
          </cell>
          <cell r="BJ25">
            <v>3.823</v>
          </cell>
          <cell r="BM25">
            <v>38291</v>
          </cell>
          <cell r="BN25">
            <v>22</v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</row>
        <row r="26">
          <cell r="AW26">
            <v>3.9809999999999999</v>
          </cell>
          <cell r="AX26">
            <v>3.9809999999999999</v>
          </cell>
          <cell r="AY26">
            <v>3.9809999999999994</v>
          </cell>
          <cell r="AZ26">
            <v>3.9809999999999999</v>
          </cell>
          <cell r="BA26">
            <v>3.9809999999999999</v>
          </cell>
          <cell r="BB26">
            <v>3.9809999999999994</v>
          </cell>
          <cell r="BC26">
            <v>3.9809999999999999</v>
          </cell>
          <cell r="BD26">
            <v>3.9809999999999999</v>
          </cell>
          <cell r="BE26">
            <v>3.9810000000000003</v>
          </cell>
          <cell r="BF26">
            <v>3.9809999999999999</v>
          </cell>
          <cell r="BG26">
            <v>3.9809999999999999</v>
          </cell>
          <cell r="BH26">
            <v>3.9810000000000003</v>
          </cell>
          <cell r="BI26">
            <v>3.9809999999999999</v>
          </cell>
          <cell r="BJ26">
            <v>3.9809999999999999</v>
          </cell>
          <cell r="BM26">
            <v>38321</v>
          </cell>
          <cell r="BN26">
            <v>23</v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</row>
        <row r="27">
          <cell r="AW27">
            <v>4.1550000000000002</v>
          </cell>
          <cell r="AX27">
            <v>4.1550000000000002</v>
          </cell>
          <cell r="AY27">
            <v>4.1550000000000002</v>
          </cell>
          <cell r="AZ27">
            <v>4.1550000000000002</v>
          </cell>
          <cell r="BA27">
            <v>4.1550000000000002</v>
          </cell>
          <cell r="BB27">
            <v>4.1550000000000002</v>
          </cell>
          <cell r="BC27">
            <v>4.1550000000000002</v>
          </cell>
          <cell r="BD27">
            <v>4.1550000000000002</v>
          </cell>
          <cell r="BE27">
            <v>4.1550000000000002</v>
          </cell>
          <cell r="BF27">
            <v>4.1550000000000002</v>
          </cell>
          <cell r="BG27">
            <v>4.1550000000000002</v>
          </cell>
          <cell r="BH27">
            <v>4.1550000000000002</v>
          </cell>
          <cell r="BI27">
            <v>4.1550000000000002</v>
          </cell>
          <cell r="BJ27">
            <v>4.1550000000000002</v>
          </cell>
          <cell r="BM27">
            <v>38352</v>
          </cell>
          <cell r="BN27">
            <v>24</v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</row>
        <row r="28">
          <cell r="AW28">
            <v>4.2149999999999999</v>
          </cell>
          <cell r="AX28">
            <v>4.2149999999999999</v>
          </cell>
          <cell r="AY28">
            <v>4.2149999999999999</v>
          </cell>
          <cell r="AZ28">
            <v>4.2149999999999999</v>
          </cell>
          <cell r="BA28">
            <v>4.2149999999999999</v>
          </cell>
          <cell r="BB28">
            <v>4.2149999999999999</v>
          </cell>
          <cell r="BC28">
            <v>4.2149999999999999</v>
          </cell>
          <cell r="BD28">
            <v>4.2149999999999999</v>
          </cell>
          <cell r="BE28">
            <v>4.2149999999999999</v>
          </cell>
          <cell r="BF28">
            <v>4.2149999999999999</v>
          </cell>
          <cell r="BG28">
            <v>4.2149999999999999</v>
          </cell>
          <cell r="BH28">
            <v>4.2149999999999999</v>
          </cell>
          <cell r="BI28">
            <v>4.2149999999999999</v>
          </cell>
          <cell r="BJ28">
            <v>4.2149999999999999</v>
          </cell>
          <cell r="BM28">
            <v>38383</v>
          </cell>
          <cell r="BN28">
            <v>25</v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</row>
        <row r="29">
          <cell r="AW29">
            <v>4.1050000000000004</v>
          </cell>
          <cell r="AX29">
            <v>4.1050000000000004</v>
          </cell>
          <cell r="AY29">
            <v>4.1050000000000004</v>
          </cell>
          <cell r="AZ29">
            <v>4.1050000000000004</v>
          </cell>
          <cell r="BA29">
            <v>4.1050000000000004</v>
          </cell>
          <cell r="BB29">
            <v>4.1050000000000004</v>
          </cell>
          <cell r="BC29">
            <v>4.1050000000000004</v>
          </cell>
          <cell r="BD29">
            <v>4.1050000000000004</v>
          </cell>
          <cell r="BE29">
            <v>4.1050000000000004</v>
          </cell>
          <cell r="BF29">
            <v>4.1050000000000004</v>
          </cell>
          <cell r="BG29">
            <v>4.1050000000000004</v>
          </cell>
          <cell r="BH29">
            <v>4.1050000000000004</v>
          </cell>
          <cell r="BI29">
            <v>4.1050000000000004</v>
          </cell>
          <cell r="BJ29">
            <v>4.1050000000000004</v>
          </cell>
          <cell r="BM29">
            <v>38411</v>
          </cell>
          <cell r="BN29">
            <v>26</v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</row>
        <row r="30">
          <cell r="AW30">
            <v>3.9350000000000001</v>
          </cell>
          <cell r="AX30">
            <v>3.9350000000000001</v>
          </cell>
          <cell r="AY30">
            <v>3.9350000000000001</v>
          </cell>
          <cell r="AZ30">
            <v>3.9350000000000005</v>
          </cell>
          <cell r="BA30">
            <v>3.9350000000000001</v>
          </cell>
          <cell r="BB30">
            <v>3.9350000000000001</v>
          </cell>
          <cell r="BC30">
            <v>3.9350000000000001</v>
          </cell>
          <cell r="BD30">
            <v>3.9350000000000001</v>
          </cell>
          <cell r="BE30">
            <v>3.9350000000000001</v>
          </cell>
          <cell r="BF30">
            <v>3.9349999999999996</v>
          </cell>
          <cell r="BG30">
            <v>3.9350000000000001</v>
          </cell>
          <cell r="BH30">
            <v>3.9350000000000001</v>
          </cell>
          <cell r="BI30">
            <v>3.9350000000000001</v>
          </cell>
          <cell r="BJ30">
            <v>3.9350000000000001</v>
          </cell>
          <cell r="BM30">
            <v>38442</v>
          </cell>
          <cell r="BN30">
            <v>27</v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</row>
        <row r="31">
          <cell r="AW31">
            <v>3.6749999999999998</v>
          </cell>
          <cell r="AX31">
            <v>3.6749999999999998</v>
          </cell>
          <cell r="AY31">
            <v>3.6749999999999994</v>
          </cell>
          <cell r="AZ31">
            <v>3.6749999999999998</v>
          </cell>
          <cell r="BA31">
            <v>3.6749999999999998</v>
          </cell>
          <cell r="BB31">
            <v>3.6749999999999994</v>
          </cell>
          <cell r="BC31">
            <v>3.6749999999999998</v>
          </cell>
          <cell r="BD31">
            <v>3.6749999999999998</v>
          </cell>
          <cell r="BE31">
            <v>3.6749999999999998</v>
          </cell>
          <cell r="BF31">
            <v>3.6749999999999998</v>
          </cell>
          <cell r="BG31">
            <v>3.6749999999999998</v>
          </cell>
          <cell r="BH31">
            <v>3.6749999999999994</v>
          </cell>
          <cell r="BI31">
            <v>3.6750000000000003</v>
          </cell>
          <cell r="BJ31">
            <v>3.6749999999999998</v>
          </cell>
          <cell r="BM31">
            <v>38472</v>
          </cell>
          <cell r="BN31">
            <v>28</v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</row>
        <row r="32">
          <cell r="AW32">
            <v>3.61</v>
          </cell>
          <cell r="AX32">
            <v>3.61</v>
          </cell>
          <cell r="AY32">
            <v>3.61</v>
          </cell>
          <cell r="AZ32">
            <v>3.6100000000000003</v>
          </cell>
          <cell r="BA32">
            <v>3.6100000000000003</v>
          </cell>
          <cell r="BB32">
            <v>3.61</v>
          </cell>
          <cell r="BC32">
            <v>3.61</v>
          </cell>
          <cell r="BD32">
            <v>3.61</v>
          </cell>
          <cell r="BE32">
            <v>3.61</v>
          </cell>
          <cell r="BF32">
            <v>3.61</v>
          </cell>
          <cell r="BG32">
            <v>3.61</v>
          </cell>
          <cell r="BH32">
            <v>3.61</v>
          </cell>
          <cell r="BI32">
            <v>3.6100000000000003</v>
          </cell>
          <cell r="BJ32">
            <v>3.6100000000000003</v>
          </cell>
          <cell r="BM32">
            <v>38503</v>
          </cell>
          <cell r="BN32">
            <v>29</v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</row>
        <row r="33">
          <cell r="AW33">
            <v>3.625</v>
          </cell>
          <cell r="AX33">
            <v>3.625</v>
          </cell>
          <cell r="AY33">
            <v>3.625</v>
          </cell>
          <cell r="AZ33">
            <v>3.625</v>
          </cell>
          <cell r="BA33">
            <v>3.625</v>
          </cell>
          <cell r="BB33">
            <v>3.625</v>
          </cell>
          <cell r="BC33">
            <v>3.625</v>
          </cell>
          <cell r="BD33">
            <v>3.625</v>
          </cell>
          <cell r="BE33">
            <v>3.625</v>
          </cell>
          <cell r="BF33">
            <v>3.625</v>
          </cell>
          <cell r="BG33">
            <v>3.625</v>
          </cell>
          <cell r="BH33">
            <v>3.625</v>
          </cell>
          <cell r="BI33">
            <v>3.625</v>
          </cell>
          <cell r="BJ33">
            <v>3.625</v>
          </cell>
          <cell r="BM33">
            <v>38533</v>
          </cell>
          <cell r="BN33">
            <v>30</v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</row>
        <row r="34">
          <cell r="AW34">
            <v>3.66</v>
          </cell>
          <cell r="AX34">
            <v>3.66</v>
          </cell>
          <cell r="AY34">
            <v>3.66</v>
          </cell>
          <cell r="AZ34">
            <v>3.66</v>
          </cell>
          <cell r="BA34">
            <v>3.66</v>
          </cell>
          <cell r="BB34">
            <v>3.6599999999999997</v>
          </cell>
          <cell r="BC34">
            <v>3.66</v>
          </cell>
          <cell r="BD34">
            <v>3.6600000000000006</v>
          </cell>
          <cell r="BE34">
            <v>3.66</v>
          </cell>
          <cell r="BF34">
            <v>3.6599999999999997</v>
          </cell>
          <cell r="BG34">
            <v>3.66</v>
          </cell>
          <cell r="BH34">
            <v>3.6600000000000006</v>
          </cell>
          <cell r="BI34">
            <v>3.66</v>
          </cell>
          <cell r="BJ34">
            <v>3.66</v>
          </cell>
          <cell r="BM34">
            <v>38564</v>
          </cell>
          <cell r="BN34">
            <v>31</v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</row>
      </sheetData>
      <sheetData sheetId="8" refreshError="1">
        <row r="1">
          <cell r="A1" t="str">
            <v>Contract Symbol</v>
          </cell>
          <cell r="B1" t="str">
            <v>Month</v>
          </cell>
          <cell r="C1" t="str">
            <v>Yearend</v>
          </cell>
          <cell r="D1" t="str">
            <v>Type1</v>
          </cell>
          <cell r="E1" t="str">
            <v>Strike</v>
          </cell>
          <cell r="F1" t="str">
            <v>Expiration Date</v>
          </cell>
          <cell r="G1" t="str">
            <v>Todays Settle</v>
          </cell>
          <cell r="H1" t="str">
            <v>Previous Settle</v>
          </cell>
          <cell r="I1" t="str">
            <v>Estimated Volume</v>
          </cell>
          <cell r="J1" t="str">
            <v>Daily High</v>
          </cell>
          <cell r="K1" t="str">
            <v>Daily Low</v>
          </cell>
          <cell r="L1" t="str">
            <v>Year</v>
          </cell>
          <cell r="M1" t="str">
            <v>Implied Volatility2</v>
          </cell>
          <cell r="N1" t="str">
            <v>Underlying Symbol</v>
          </cell>
          <cell r="O1" t="str">
            <v>Underlying Price</v>
          </cell>
          <cell r="P1" t="str">
            <v>Type2</v>
          </cell>
        </row>
        <row r="2">
          <cell r="A2" t="str">
            <v>CG</v>
          </cell>
          <cell r="B2">
            <v>1</v>
          </cell>
          <cell r="C2">
            <v>3</v>
          </cell>
          <cell r="D2" t="str">
            <v>C</v>
          </cell>
          <cell r="E2">
            <v>3.75</v>
          </cell>
          <cell r="F2">
            <v>37608</v>
          </cell>
          <cell r="G2">
            <v>0.75</v>
          </cell>
          <cell r="H2">
            <v>0.6</v>
          </cell>
          <cell r="I2" t="str">
            <v>0          0</v>
          </cell>
          <cell r="J2">
            <v>0</v>
          </cell>
          <cell r="K2">
            <v>0</v>
          </cell>
          <cell r="L2">
            <v>2003</v>
          </cell>
          <cell r="M2" t="str">
            <v>No Trade</v>
          </cell>
          <cell r="N2" t="str">
            <v/>
          </cell>
          <cell r="O2" t="str">
            <v/>
          </cell>
          <cell r="P2" t="str">
            <v/>
          </cell>
        </row>
        <row r="3">
          <cell r="A3" t="str">
            <v>CG</v>
          </cell>
          <cell r="B3">
            <v>1</v>
          </cell>
          <cell r="C3">
            <v>3</v>
          </cell>
          <cell r="D3" t="str">
            <v>C</v>
          </cell>
          <cell r="E3">
            <v>4</v>
          </cell>
          <cell r="F3">
            <v>37608</v>
          </cell>
          <cell r="G3">
            <v>0.55000000000000004</v>
          </cell>
          <cell r="H3">
            <v>0.5</v>
          </cell>
          <cell r="I3" t="str">
            <v>0          0</v>
          </cell>
          <cell r="J3">
            <v>0</v>
          </cell>
          <cell r="K3">
            <v>0</v>
          </cell>
          <cell r="L3">
            <v>2003</v>
          </cell>
          <cell r="M3" t="str">
            <v>No Trade</v>
          </cell>
          <cell r="N3" t="str">
            <v/>
          </cell>
          <cell r="O3" t="str">
            <v/>
          </cell>
          <cell r="P3" t="str">
            <v/>
          </cell>
        </row>
        <row r="4">
          <cell r="A4" t="str">
            <v>CG</v>
          </cell>
          <cell r="B4">
            <v>1</v>
          </cell>
          <cell r="C4">
            <v>3</v>
          </cell>
          <cell r="D4" t="str">
            <v>P</v>
          </cell>
          <cell r="E4">
            <v>4</v>
          </cell>
          <cell r="F4">
            <v>37608</v>
          </cell>
          <cell r="G4">
            <v>0.23</v>
          </cell>
          <cell r="H4">
            <v>0.5</v>
          </cell>
          <cell r="I4" t="str">
            <v>8          0</v>
          </cell>
          <cell r="J4">
            <v>0</v>
          </cell>
          <cell r="K4">
            <v>0</v>
          </cell>
          <cell r="L4">
            <v>2003</v>
          </cell>
          <cell r="M4" t="str">
            <v>No Trade</v>
          </cell>
          <cell r="N4" t="str">
            <v/>
          </cell>
          <cell r="O4" t="str">
            <v/>
          </cell>
          <cell r="P4" t="str">
            <v/>
          </cell>
        </row>
        <row r="5">
          <cell r="A5" t="str">
            <v>CG</v>
          </cell>
          <cell r="B5">
            <v>1</v>
          </cell>
          <cell r="C5">
            <v>3</v>
          </cell>
          <cell r="D5" t="str">
            <v>C</v>
          </cell>
          <cell r="E5">
            <v>4.5</v>
          </cell>
          <cell r="F5">
            <v>37608</v>
          </cell>
          <cell r="G5">
            <v>0.4</v>
          </cell>
          <cell r="H5">
            <v>0.3</v>
          </cell>
          <cell r="I5" t="str">
            <v>5          5</v>
          </cell>
          <cell r="J5">
            <v>0</v>
          </cell>
          <cell r="K5">
            <v>0</v>
          </cell>
          <cell r="L5">
            <v>2003</v>
          </cell>
          <cell r="M5" t="str">
            <v>No Trade</v>
          </cell>
          <cell r="N5" t="str">
            <v/>
          </cell>
          <cell r="O5" t="str">
            <v/>
          </cell>
          <cell r="P5" t="str">
            <v/>
          </cell>
        </row>
        <row r="6">
          <cell r="A6" t="str">
            <v>CG</v>
          </cell>
          <cell r="B6">
            <v>1</v>
          </cell>
          <cell r="C6">
            <v>3</v>
          </cell>
          <cell r="D6" t="str">
            <v>P</v>
          </cell>
          <cell r="E6">
            <v>4.5</v>
          </cell>
          <cell r="F6">
            <v>37608</v>
          </cell>
          <cell r="G6">
            <v>0.4</v>
          </cell>
          <cell r="I6">
            <v>5</v>
          </cell>
          <cell r="J6">
            <v>0</v>
          </cell>
          <cell r="K6">
            <v>0</v>
          </cell>
          <cell r="L6">
            <v>2003</v>
          </cell>
          <cell r="M6" t="str">
            <v>No Trade</v>
          </cell>
          <cell r="N6" t="str">
            <v/>
          </cell>
          <cell r="O6" t="str">
            <v/>
          </cell>
          <cell r="P6" t="str">
            <v/>
          </cell>
        </row>
        <row r="7">
          <cell r="A7" t="str">
            <v>CG</v>
          </cell>
          <cell r="B7">
            <v>1</v>
          </cell>
          <cell r="C7">
            <v>3</v>
          </cell>
          <cell r="D7" t="str">
            <v>C</v>
          </cell>
          <cell r="E7">
            <v>5</v>
          </cell>
          <cell r="F7">
            <v>37608</v>
          </cell>
          <cell r="G7">
            <v>0.2</v>
          </cell>
          <cell r="H7">
            <v>0.1</v>
          </cell>
          <cell r="I7" t="str">
            <v>8          0</v>
          </cell>
          <cell r="J7">
            <v>0</v>
          </cell>
          <cell r="K7">
            <v>0</v>
          </cell>
          <cell r="L7">
            <v>2003</v>
          </cell>
          <cell r="M7" t="str">
            <v>No Trade</v>
          </cell>
          <cell r="N7" t="str">
            <v/>
          </cell>
          <cell r="O7" t="str">
            <v/>
          </cell>
          <cell r="P7" t="str">
            <v/>
          </cell>
        </row>
        <row r="8">
          <cell r="A8" t="str">
            <v>CG</v>
          </cell>
          <cell r="B8">
            <v>3</v>
          </cell>
          <cell r="C8">
            <v>3</v>
          </cell>
          <cell r="D8" t="str">
            <v>P</v>
          </cell>
          <cell r="E8">
            <v>4</v>
          </cell>
          <cell r="F8">
            <v>37671</v>
          </cell>
          <cell r="G8">
            <v>0.5</v>
          </cell>
          <cell r="H8">
            <v>0.5</v>
          </cell>
          <cell r="I8" t="str">
            <v>5          0</v>
          </cell>
          <cell r="J8">
            <v>0</v>
          </cell>
          <cell r="K8">
            <v>0</v>
          </cell>
          <cell r="L8">
            <v>2003</v>
          </cell>
          <cell r="M8" t="str">
            <v>No Trade</v>
          </cell>
          <cell r="N8" t="str">
            <v/>
          </cell>
          <cell r="O8" t="str">
            <v/>
          </cell>
          <cell r="P8" t="str">
            <v/>
          </cell>
        </row>
        <row r="9">
          <cell r="A9" t="str">
            <v>CG</v>
          </cell>
          <cell r="B9">
            <v>6</v>
          </cell>
          <cell r="C9">
            <v>3</v>
          </cell>
          <cell r="D9" t="str">
            <v>C</v>
          </cell>
          <cell r="E9">
            <v>8</v>
          </cell>
          <cell r="F9">
            <v>37760</v>
          </cell>
          <cell r="G9">
            <v>1.3</v>
          </cell>
          <cell r="H9">
            <v>1.2</v>
          </cell>
          <cell r="I9" t="str">
            <v>5          0</v>
          </cell>
          <cell r="J9">
            <v>0</v>
          </cell>
          <cell r="K9">
            <v>0</v>
          </cell>
          <cell r="L9">
            <v>2003</v>
          </cell>
          <cell r="M9" t="str">
            <v>No Trade</v>
          </cell>
          <cell r="N9" t="str">
            <v/>
          </cell>
          <cell r="O9" t="str">
            <v/>
          </cell>
          <cell r="P9" t="str">
            <v/>
          </cell>
        </row>
        <row r="10">
          <cell r="A10" t="str">
            <v>CG</v>
          </cell>
          <cell r="B10">
            <v>6</v>
          </cell>
          <cell r="C10">
            <v>3</v>
          </cell>
          <cell r="D10" t="str">
            <v>P</v>
          </cell>
          <cell r="E10">
            <v>8</v>
          </cell>
          <cell r="F10">
            <v>37760</v>
          </cell>
          <cell r="G10">
            <v>0.75</v>
          </cell>
          <cell r="H10">
            <v>0.8</v>
          </cell>
          <cell r="I10" t="str">
            <v>0          0</v>
          </cell>
          <cell r="J10">
            <v>0</v>
          </cell>
          <cell r="K10">
            <v>0</v>
          </cell>
          <cell r="L10">
            <v>2003</v>
          </cell>
          <cell r="M10" t="str">
            <v>No Trade</v>
          </cell>
          <cell r="N10" t="str">
            <v/>
          </cell>
          <cell r="O10" t="str">
            <v/>
          </cell>
          <cell r="P10" t="str">
            <v/>
          </cell>
        </row>
        <row r="11">
          <cell r="A11" t="str">
            <v>CG</v>
          </cell>
          <cell r="B11">
            <v>6</v>
          </cell>
          <cell r="C11">
            <v>3</v>
          </cell>
          <cell r="D11" t="str">
            <v>C</v>
          </cell>
          <cell r="E11">
            <v>9</v>
          </cell>
          <cell r="F11">
            <v>37760</v>
          </cell>
          <cell r="G11">
            <v>1.1000000000000001</v>
          </cell>
          <cell r="H11">
            <v>1</v>
          </cell>
          <cell r="I11" t="str">
            <v>5          0</v>
          </cell>
          <cell r="J11">
            <v>0</v>
          </cell>
          <cell r="K11">
            <v>0</v>
          </cell>
          <cell r="L11">
            <v>2003</v>
          </cell>
          <cell r="M11" t="str">
            <v>No Trade</v>
          </cell>
          <cell r="N11" t="str">
            <v/>
          </cell>
          <cell r="O11" t="str">
            <v/>
          </cell>
          <cell r="P11" t="str">
            <v/>
          </cell>
        </row>
        <row r="12">
          <cell r="A12" t="str">
            <v>CG</v>
          </cell>
          <cell r="B12">
            <v>6</v>
          </cell>
          <cell r="C12">
            <v>3</v>
          </cell>
          <cell r="D12" t="str">
            <v>C</v>
          </cell>
          <cell r="E12">
            <v>10</v>
          </cell>
          <cell r="F12">
            <v>37760</v>
          </cell>
          <cell r="G12">
            <v>0.7</v>
          </cell>
          <cell r="H12">
            <v>0.6</v>
          </cell>
          <cell r="I12" t="str">
            <v>5          0</v>
          </cell>
          <cell r="J12">
            <v>0</v>
          </cell>
          <cell r="K12">
            <v>0</v>
          </cell>
          <cell r="L12">
            <v>2003</v>
          </cell>
          <cell r="M12" t="str">
            <v>No Trade</v>
          </cell>
          <cell r="N12" t="str">
            <v/>
          </cell>
          <cell r="O12" t="str">
            <v/>
          </cell>
          <cell r="P12" t="str">
            <v/>
          </cell>
        </row>
        <row r="13">
          <cell r="A13" t="str">
            <v>CH</v>
          </cell>
          <cell r="B13">
            <v>1</v>
          </cell>
          <cell r="C13">
            <v>3</v>
          </cell>
          <cell r="D13" t="str">
            <v>C</v>
          </cell>
          <cell r="E13">
            <v>4.5</v>
          </cell>
          <cell r="F13">
            <v>37608</v>
          </cell>
          <cell r="G13">
            <v>0.7</v>
          </cell>
          <cell r="H13">
            <v>0.9</v>
          </cell>
          <cell r="I13" t="str">
            <v>0          0</v>
          </cell>
          <cell r="J13">
            <v>0</v>
          </cell>
          <cell r="K13">
            <v>0</v>
          </cell>
          <cell r="L13">
            <v>2003</v>
          </cell>
          <cell r="M13" t="str">
            <v>No Trade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A14" t="str">
            <v>CH</v>
          </cell>
          <cell r="B14">
            <v>1</v>
          </cell>
          <cell r="C14">
            <v>3</v>
          </cell>
          <cell r="D14" t="str">
            <v>C</v>
          </cell>
          <cell r="E14">
            <v>5</v>
          </cell>
          <cell r="F14">
            <v>37608</v>
          </cell>
          <cell r="G14">
            <v>0.4</v>
          </cell>
          <cell r="H14">
            <v>0.6</v>
          </cell>
          <cell r="I14" t="str">
            <v>0          0</v>
          </cell>
          <cell r="J14">
            <v>0</v>
          </cell>
          <cell r="K14">
            <v>0</v>
          </cell>
          <cell r="L14">
            <v>2003</v>
          </cell>
          <cell r="M14" t="str">
            <v>No Trade</v>
          </cell>
          <cell r="N14" t="str">
            <v/>
          </cell>
          <cell r="O14" t="str">
            <v/>
          </cell>
          <cell r="P14" t="str">
            <v/>
          </cell>
        </row>
        <row r="15">
          <cell r="A15" t="str">
            <v>CH</v>
          </cell>
          <cell r="B15">
            <v>1</v>
          </cell>
          <cell r="C15">
            <v>3</v>
          </cell>
          <cell r="D15" t="str">
            <v>C</v>
          </cell>
          <cell r="E15">
            <v>7.5</v>
          </cell>
          <cell r="F15">
            <v>37608</v>
          </cell>
          <cell r="G15">
            <v>0.04</v>
          </cell>
          <cell r="H15">
            <v>0</v>
          </cell>
          <cell r="I15" t="str">
            <v>5          0</v>
          </cell>
          <cell r="J15">
            <v>0</v>
          </cell>
          <cell r="K15">
            <v>0</v>
          </cell>
          <cell r="L15">
            <v>2003</v>
          </cell>
          <cell r="M15" t="str">
            <v>No Trade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A16" t="str">
            <v>CH</v>
          </cell>
          <cell r="B16">
            <v>2</v>
          </cell>
          <cell r="C16">
            <v>3</v>
          </cell>
          <cell r="D16" t="str">
            <v>C</v>
          </cell>
          <cell r="E16">
            <v>4.25</v>
          </cell>
          <cell r="F16">
            <v>37638</v>
          </cell>
          <cell r="G16">
            <v>1.1000000000000001</v>
          </cell>
          <cell r="H16">
            <v>1.1000000000000001</v>
          </cell>
          <cell r="I16" t="str">
            <v>5          0</v>
          </cell>
          <cell r="J16">
            <v>0</v>
          </cell>
          <cell r="K16">
            <v>0</v>
          </cell>
          <cell r="L16">
            <v>2003</v>
          </cell>
          <cell r="M16" t="str">
            <v>No Trade</v>
          </cell>
          <cell r="N16" t="str">
            <v/>
          </cell>
          <cell r="O16" t="str">
            <v/>
          </cell>
          <cell r="P16" t="str">
            <v/>
          </cell>
        </row>
        <row r="17">
          <cell r="A17" t="str">
            <v>CH</v>
          </cell>
          <cell r="B17">
            <v>2</v>
          </cell>
          <cell r="C17">
            <v>3</v>
          </cell>
          <cell r="D17" t="str">
            <v>C</v>
          </cell>
          <cell r="E17">
            <v>4.5</v>
          </cell>
          <cell r="F17">
            <v>37638</v>
          </cell>
          <cell r="G17">
            <v>0.95</v>
          </cell>
          <cell r="H17">
            <v>1</v>
          </cell>
          <cell r="I17" t="str">
            <v>0          0</v>
          </cell>
          <cell r="J17">
            <v>0</v>
          </cell>
          <cell r="K17">
            <v>0</v>
          </cell>
          <cell r="L17">
            <v>2003</v>
          </cell>
          <cell r="M17" t="str">
            <v>No Trade</v>
          </cell>
          <cell r="N17" t="str">
            <v/>
          </cell>
          <cell r="O17" t="str">
            <v/>
          </cell>
          <cell r="P17" t="str">
            <v/>
          </cell>
        </row>
        <row r="18">
          <cell r="A18" t="str">
            <v>CH</v>
          </cell>
          <cell r="B18">
            <v>2</v>
          </cell>
          <cell r="C18">
            <v>3</v>
          </cell>
          <cell r="D18" t="str">
            <v>P</v>
          </cell>
          <cell r="E18">
            <v>4.5</v>
          </cell>
          <cell r="F18">
            <v>37638</v>
          </cell>
          <cell r="G18">
            <v>1.34</v>
          </cell>
          <cell r="H18">
            <v>1</v>
          </cell>
          <cell r="I18" t="str">
            <v>2          0</v>
          </cell>
          <cell r="J18">
            <v>0</v>
          </cell>
          <cell r="K18">
            <v>0</v>
          </cell>
          <cell r="L18">
            <v>2003</v>
          </cell>
          <cell r="M18" t="str">
            <v>No Trade</v>
          </cell>
          <cell r="N18" t="str">
            <v/>
          </cell>
          <cell r="O18" t="str">
            <v/>
          </cell>
          <cell r="P18" t="str">
            <v/>
          </cell>
        </row>
        <row r="19">
          <cell r="A19" t="str">
            <v>CH</v>
          </cell>
          <cell r="B19">
            <v>2</v>
          </cell>
          <cell r="C19">
            <v>3</v>
          </cell>
          <cell r="D19" t="str">
            <v>C</v>
          </cell>
          <cell r="E19">
            <v>4.75</v>
          </cell>
          <cell r="F19">
            <v>37638</v>
          </cell>
          <cell r="G19">
            <v>0.8</v>
          </cell>
          <cell r="H19">
            <v>0.8</v>
          </cell>
          <cell r="I19" t="str">
            <v>5          0</v>
          </cell>
          <cell r="J19">
            <v>0</v>
          </cell>
          <cell r="K19">
            <v>0</v>
          </cell>
          <cell r="L19">
            <v>2003</v>
          </cell>
          <cell r="M19" t="str">
            <v>No Trade</v>
          </cell>
          <cell r="N19" t="str">
            <v/>
          </cell>
          <cell r="O19" t="str">
            <v/>
          </cell>
          <cell r="P19" t="str">
            <v/>
          </cell>
        </row>
        <row r="20">
          <cell r="A20" t="str">
            <v>CH</v>
          </cell>
          <cell r="B20">
            <v>2</v>
          </cell>
          <cell r="C20">
            <v>3</v>
          </cell>
          <cell r="D20" t="str">
            <v>C</v>
          </cell>
          <cell r="E20">
            <v>5</v>
          </cell>
          <cell r="F20">
            <v>37638</v>
          </cell>
          <cell r="G20">
            <v>0.5</v>
          </cell>
          <cell r="H20">
            <v>0.5</v>
          </cell>
          <cell r="I20" t="str">
            <v>5          0</v>
          </cell>
          <cell r="J20">
            <v>0</v>
          </cell>
          <cell r="K20">
            <v>0</v>
          </cell>
          <cell r="L20">
            <v>2003</v>
          </cell>
          <cell r="M20" t="str">
            <v>No Trade</v>
          </cell>
          <cell r="N20" t="str">
            <v/>
          </cell>
          <cell r="O20" t="str">
            <v/>
          </cell>
          <cell r="P20" t="str">
            <v/>
          </cell>
        </row>
        <row r="21">
          <cell r="A21" t="str">
            <v>CH</v>
          </cell>
          <cell r="B21">
            <v>3</v>
          </cell>
          <cell r="C21">
            <v>3</v>
          </cell>
          <cell r="D21" t="str">
            <v>C</v>
          </cell>
          <cell r="E21">
            <v>4.25</v>
          </cell>
          <cell r="F21">
            <v>37671</v>
          </cell>
          <cell r="G21">
            <v>0.6</v>
          </cell>
          <cell r="H21">
            <v>0.6</v>
          </cell>
          <cell r="I21" t="str">
            <v>0          0</v>
          </cell>
          <cell r="J21">
            <v>0</v>
          </cell>
          <cell r="K21">
            <v>0</v>
          </cell>
          <cell r="L21">
            <v>2003</v>
          </cell>
          <cell r="M21" t="str">
            <v>No Trade</v>
          </cell>
          <cell r="N21" t="str">
            <v/>
          </cell>
          <cell r="O21" t="str">
            <v/>
          </cell>
          <cell r="P21" t="str">
            <v/>
          </cell>
        </row>
        <row r="22">
          <cell r="A22" t="str">
            <v>CH</v>
          </cell>
          <cell r="B22">
            <v>3</v>
          </cell>
          <cell r="C22">
            <v>3</v>
          </cell>
          <cell r="D22" t="str">
            <v>C</v>
          </cell>
          <cell r="E22">
            <v>4.5</v>
          </cell>
          <cell r="F22">
            <v>37671</v>
          </cell>
          <cell r="G22">
            <v>0.45</v>
          </cell>
          <cell r="H22">
            <v>0.4</v>
          </cell>
          <cell r="I22" t="str">
            <v>5          0</v>
          </cell>
          <cell r="J22">
            <v>0</v>
          </cell>
          <cell r="K22">
            <v>0</v>
          </cell>
          <cell r="L22">
            <v>2003</v>
          </cell>
          <cell r="M22" t="str">
            <v>No Trade</v>
          </cell>
          <cell r="N22" t="str">
            <v/>
          </cell>
          <cell r="O22" t="str">
            <v/>
          </cell>
          <cell r="P22" t="str">
            <v/>
          </cell>
        </row>
        <row r="23">
          <cell r="A23" t="str">
            <v>CH</v>
          </cell>
          <cell r="B23">
            <v>4</v>
          </cell>
          <cell r="C23">
            <v>3</v>
          </cell>
          <cell r="D23" t="str">
            <v>C</v>
          </cell>
          <cell r="E23">
            <v>4</v>
          </cell>
          <cell r="F23">
            <v>37699</v>
          </cell>
          <cell r="G23">
            <v>0.35</v>
          </cell>
          <cell r="H23">
            <v>0.3</v>
          </cell>
          <cell r="I23" t="str">
            <v>5          0</v>
          </cell>
          <cell r="J23">
            <v>0</v>
          </cell>
          <cell r="K23">
            <v>0</v>
          </cell>
          <cell r="L23">
            <v>2003</v>
          </cell>
          <cell r="M23" t="str">
            <v>No Trade</v>
          </cell>
          <cell r="N23" t="str">
            <v/>
          </cell>
          <cell r="O23" t="str">
            <v/>
          </cell>
          <cell r="P23" t="str">
            <v/>
          </cell>
        </row>
        <row r="24">
          <cell r="A24" t="str">
            <v>CH</v>
          </cell>
          <cell r="B24">
            <v>4</v>
          </cell>
          <cell r="C24">
            <v>3</v>
          </cell>
          <cell r="D24" t="str">
            <v>C</v>
          </cell>
          <cell r="E24">
            <v>4.25</v>
          </cell>
          <cell r="F24">
            <v>37699</v>
          </cell>
          <cell r="G24">
            <v>0.3</v>
          </cell>
          <cell r="H24">
            <v>0.3</v>
          </cell>
          <cell r="I24" t="str">
            <v>0          0</v>
          </cell>
          <cell r="J24">
            <v>0</v>
          </cell>
          <cell r="K24">
            <v>0</v>
          </cell>
          <cell r="L24">
            <v>2003</v>
          </cell>
          <cell r="M24" t="str">
            <v>No Trade</v>
          </cell>
          <cell r="N24" t="str">
            <v/>
          </cell>
          <cell r="O24" t="str">
            <v/>
          </cell>
          <cell r="P24" t="str">
            <v/>
          </cell>
        </row>
        <row r="25">
          <cell r="A25" t="str">
            <v>CH</v>
          </cell>
          <cell r="B25">
            <v>4</v>
          </cell>
          <cell r="C25">
            <v>3</v>
          </cell>
          <cell r="D25" t="str">
            <v>C</v>
          </cell>
          <cell r="E25">
            <v>4.5</v>
          </cell>
          <cell r="F25">
            <v>37699</v>
          </cell>
          <cell r="G25">
            <v>0.25</v>
          </cell>
          <cell r="H25">
            <v>0.2</v>
          </cell>
          <cell r="I25" t="str">
            <v>5          0</v>
          </cell>
          <cell r="J25">
            <v>0</v>
          </cell>
          <cell r="K25">
            <v>0</v>
          </cell>
          <cell r="L25">
            <v>2003</v>
          </cell>
          <cell r="M25" t="str">
            <v>No Trade</v>
          </cell>
          <cell r="N25" t="str">
            <v/>
          </cell>
          <cell r="O25" t="str">
            <v/>
          </cell>
          <cell r="P25" t="str">
            <v/>
          </cell>
        </row>
        <row r="26">
          <cell r="A26" t="str">
            <v>FA</v>
          </cell>
          <cell r="B26">
            <v>1</v>
          </cell>
          <cell r="C26">
            <v>3</v>
          </cell>
          <cell r="D26" t="str">
            <v>P</v>
          </cell>
          <cell r="E26">
            <v>-6.0000000000000001E-3</v>
          </cell>
          <cell r="F26">
            <v>37620</v>
          </cell>
          <cell r="G26">
            <v>0</v>
          </cell>
          <cell r="H26">
            <v>0</v>
          </cell>
          <cell r="I26" t="str">
            <v>0          0   .</v>
          </cell>
          <cell r="J26">
            <v>0</v>
          </cell>
          <cell r="K26">
            <v>0</v>
          </cell>
          <cell r="L26">
            <v>2003</v>
          </cell>
          <cell r="M26" t="str">
            <v>No Trade</v>
          </cell>
          <cell r="N26" t="str">
            <v/>
          </cell>
          <cell r="O26" t="str">
            <v/>
          </cell>
          <cell r="P26" t="str">
            <v/>
          </cell>
        </row>
        <row r="27">
          <cell r="A27" t="str">
            <v>GO</v>
          </cell>
          <cell r="B27">
            <v>1</v>
          </cell>
          <cell r="C27">
            <v>3</v>
          </cell>
          <cell r="D27" t="str">
            <v>P</v>
          </cell>
          <cell r="E27">
            <v>0.54</v>
          </cell>
          <cell r="F27">
            <v>37616</v>
          </cell>
          <cell r="G27">
            <v>0</v>
          </cell>
          <cell r="H27">
            <v>0</v>
          </cell>
          <cell r="I27" t="str">
            <v>0          0   .</v>
          </cell>
          <cell r="J27">
            <v>0</v>
          </cell>
          <cell r="K27">
            <v>0</v>
          </cell>
          <cell r="L27">
            <v>2003</v>
          </cell>
          <cell r="M27" t="str">
            <v>No Trade</v>
          </cell>
          <cell r="N27" t="str">
            <v/>
          </cell>
          <cell r="O27" t="str">
            <v/>
          </cell>
          <cell r="P27" t="str">
            <v/>
          </cell>
        </row>
        <row r="28">
          <cell r="A28" t="str">
            <v>GO</v>
          </cell>
          <cell r="B28">
            <v>1</v>
          </cell>
          <cell r="C28">
            <v>3</v>
          </cell>
          <cell r="D28" t="str">
            <v>C</v>
          </cell>
          <cell r="E28">
            <v>0.56000000000000005</v>
          </cell>
          <cell r="F28">
            <v>37616</v>
          </cell>
          <cell r="G28">
            <v>0</v>
          </cell>
          <cell r="H28">
            <v>0</v>
          </cell>
          <cell r="I28" t="str">
            <v>0          0   .</v>
          </cell>
          <cell r="J28">
            <v>0</v>
          </cell>
          <cell r="K28">
            <v>0</v>
          </cell>
          <cell r="L28">
            <v>2003</v>
          </cell>
          <cell r="M28" t="str">
            <v>No Trade</v>
          </cell>
          <cell r="N28" t="str">
            <v/>
          </cell>
          <cell r="O28" t="str">
            <v/>
          </cell>
          <cell r="P28" t="str">
            <v/>
          </cell>
        </row>
        <row r="29">
          <cell r="A29" t="str">
            <v>GO</v>
          </cell>
          <cell r="B29">
            <v>1</v>
          </cell>
          <cell r="C29">
            <v>3</v>
          </cell>
          <cell r="D29" t="str">
            <v>P</v>
          </cell>
          <cell r="E29">
            <v>0.56999999999999995</v>
          </cell>
          <cell r="F29">
            <v>37616</v>
          </cell>
          <cell r="G29">
            <v>1E-4</v>
          </cell>
          <cell r="H29">
            <v>0</v>
          </cell>
          <cell r="I29" t="str">
            <v>1          0   .</v>
          </cell>
          <cell r="J29">
            <v>0</v>
          </cell>
          <cell r="K29">
            <v>0</v>
          </cell>
          <cell r="L29">
            <v>2003</v>
          </cell>
          <cell r="M29" t="str">
            <v>No Trade</v>
          </cell>
          <cell r="N29" t="str">
            <v/>
          </cell>
          <cell r="O29" t="str">
            <v/>
          </cell>
          <cell r="P29" t="str">
            <v/>
          </cell>
        </row>
        <row r="30">
          <cell r="A30" t="str">
            <v>GO</v>
          </cell>
          <cell r="B30">
            <v>1</v>
          </cell>
          <cell r="C30">
            <v>3</v>
          </cell>
          <cell r="D30" t="str">
            <v>P</v>
          </cell>
          <cell r="E30">
            <v>0.57999999999999996</v>
          </cell>
          <cell r="F30">
            <v>37616</v>
          </cell>
          <cell r="G30">
            <v>1E-4</v>
          </cell>
          <cell r="H30">
            <v>0</v>
          </cell>
          <cell r="I30" t="str">
            <v>1          0   .</v>
          </cell>
          <cell r="J30">
            <v>0</v>
          </cell>
          <cell r="K30">
            <v>0</v>
          </cell>
          <cell r="L30">
            <v>2003</v>
          </cell>
          <cell r="M30" t="str">
            <v>No Trade</v>
          </cell>
          <cell r="N30" t="str">
            <v/>
          </cell>
          <cell r="O30" t="str">
            <v/>
          </cell>
          <cell r="P30" t="str">
            <v/>
          </cell>
        </row>
        <row r="31">
          <cell r="A31" t="str">
            <v>GO</v>
          </cell>
          <cell r="B31">
            <v>1</v>
          </cell>
          <cell r="C31">
            <v>3</v>
          </cell>
          <cell r="D31" t="str">
            <v>P</v>
          </cell>
          <cell r="E31">
            <v>0.59</v>
          </cell>
          <cell r="F31">
            <v>37616</v>
          </cell>
          <cell r="G31">
            <v>1E-4</v>
          </cell>
          <cell r="H31">
            <v>0</v>
          </cell>
          <cell r="I31" t="str">
            <v>2          0   .</v>
          </cell>
          <cell r="J31">
            <v>0</v>
          </cell>
          <cell r="K31">
            <v>0</v>
          </cell>
          <cell r="L31">
            <v>2003</v>
          </cell>
          <cell r="M31" t="str">
            <v>No Trade</v>
          </cell>
          <cell r="N31" t="str">
            <v/>
          </cell>
          <cell r="O31" t="str">
            <v/>
          </cell>
          <cell r="P31" t="str">
            <v/>
          </cell>
        </row>
        <row r="32">
          <cell r="A32" t="str">
            <v>GO</v>
          </cell>
          <cell r="B32">
            <v>1</v>
          </cell>
          <cell r="C32">
            <v>3</v>
          </cell>
          <cell r="D32" t="str">
            <v>P</v>
          </cell>
          <cell r="E32">
            <v>0.6</v>
          </cell>
          <cell r="F32">
            <v>37616</v>
          </cell>
          <cell r="G32">
            <v>1E-4</v>
          </cell>
          <cell r="H32">
            <v>0</v>
          </cell>
          <cell r="I32" t="str">
            <v>3          0   .</v>
          </cell>
          <cell r="J32">
            <v>0</v>
          </cell>
          <cell r="K32">
            <v>0</v>
          </cell>
          <cell r="L32">
            <v>2003</v>
          </cell>
          <cell r="M32" t="str">
            <v>No Trade</v>
          </cell>
          <cell r="N32" t="str">
            <v/>
          </cell>
          <cell r="O32" t="str">
            <v/>
          </cell>
          <cell r="P32" t="str">
            <v/>
          </cell>
        </row>
        <row r="33">
          <cell r="A33" t="str">
            <v>GO</v>
          </cell>
          <cell r="B33">
            <v>1</v>
          </cell>
          <cell r="C33">
            <v>3</v>
          </cell>
          <cell r="D33" t="str">
            <v>P</v>
          </cell>
          <cell r="E33">
            <v>0.61</v>
          </cell>
          <cell r="F33">
            <v>37616</v>
          </cell>
          <cell r="G33">
            <v>1E-4</v>
          </cell>
          <cell r="H33">
            <v>0</v>
          </cell>
          <cell r="I33" t="str">
            <v>5          0   .</v>
          </cell>
          <cell r="J33">
            <v>0</v>
          </cell>
          <cell r="K33">
            <v>0</v>
          </cell>
          <cell r="L33">
            <v>2003</v>
          </cell>
          <cell r="M33" t="str">
            <v>No Trade</v>
          </cell>
          <cell r="N33" t="str">
            <v/>
          </cell>
          <cell r="O33" t="str">
            <v/>
          </cell>
          <cell r="P33" t="str">
            <v/>
          </cell>
        </row>
        <row r="34">
          <cell r="A34" t="str">
            <v>GO</v>
          </cell>
          <cell r="B34">
            <v>1</v>
          </cell>
          <cell r="C34">
            <v>3</v>
          </cell>
          <cell r="D34" t="str">
            <v>P</v>
          </cell>
          <cell r="E34">
            <v>0.62</v>
          </cell>
          <cell r="F34">
            <v>37616</v>
          </cell>
          <cell r="G34">
            <v>0</v>
          </cell>
          <cell r="H34">
            <v>0</v>
          </cell>
          <cell r="I34" t="str">
            <v>0          0   .</v>
          </cell>
          <cell r="J34">
            <v>0</v>
          </cell>
          <cell r="K34">
            <v>0</v>
          </cell>
          <cell r="L34">
            <v>2003</v>
          </cell>
          <cell r="M34" t="str">
            <v>No Trade</v>
          </cell>
          <cell r="N34" t="str">
            <v/>
          </cell>
          <cell r="O34" t="str">
            <v/>
          </cell>
          <cell r="P34" t="str">
            <v/>
          </cell>
        </row>
        <row r="35">
          <cell r="A35" t="str">
            <v>GO</v>
          </cell>
          <cell r="B35">
            <v>1</v>
          </cell>
          <cell r="C35">
            <v>3</v>
          </cell>
          <cell r="D35" t="str">
            <v>P</v>
          </cell>
          <cell r="E35">
            <v>0.63</v>
          </cell>
          <cell r="F35">
            <v>37616</v>
          </cell>
          <cell r="G35">
            <v>2.9999999999999997E-4</v>
          </cell>
          <cell r="H35">
            <v>1E-3</v>
          </cell>
          <cell r="I35" t="str">
            <v>2          0   .</v>
          </cell>
          <cell r="J35">
            <v>0</v>
          </cell>
          <cell r="K35">
            <v>0</v>
          </cell>
          <cell r="L35">
            <v>2003</v>
          </cell>
          <cell r="M35" t="str">
            <v>No Trade</v>
          </cell>
          <cell r="N35" t="str">
            <v/>
          </cell>
          <cell r="O35" t="str">
            <v/>
          </cell>
          <cell r="P35" t="str">
            <v/>
          </cell>
        </row>
        <row r="36">
          <cell r="A36" t="str">
            <v>GO</v>
          </cell>
          <cell r="B36">
            <v>1</v>
          </cell>
          <cell r="C36">
            <v>3</v>
          </cell>
          <cell r="D36" t="str">
            <v>P</v>
          </cell>
          <cell r="E36">
            <v>0.64</v>
          </cell>
          <cell r="F36">
            <v>37616</v>
          </cell>
          <cell r="G36">
            <v>5.0000000000000001E-4</v>
          </cell>
          <cell r="H36">
            <v>1E-3</v>
          </cell>
          <cell r="I36" t="str">
            <v>8          1   .</v>
          </cell>
          <cell r="J36">
            <v>15</v>
          </cell>
          <cell r="K36">
            <v>1.5E-3</v>
          </cell>
          <cell r="L36">
            <v>2003</v>
          </cell>
          <cell r="M36" t="str">
            <v>No Trade</v>
          </cell>
          <cell r="N36" t="str">
            <v/>
          </cell>
          <cell r="O36" t="str">
            <v/>
          </cell>
          <cell r="P36" t="str">
            <v/>
          </cell>
        </row>
        <row r="37">
          <cell r="A37" t="str">
            <v>GO</v>
          </cell>
          <cell r="B37">
            <v>1</v>
          </cell>
          <cell r="C37">
            <v>3</v>
          </cell>
          <cell r="D37" t="str">
            <v>P</v>
          </cell>
          <cell r="E37">
            <v>0.65</v>
          </cell>
          <cell r="F37">
            <v>37616</v>
          </cell>
          <cell r="G37">
            <v>8.0000000000000004E-4</v>
          </cell>
          <cell r="H37">
            <v>2E-3</v>
          </cell>
          <cell r="I37" t="str">
            <v>7          0   .</v>
          </cell>
          <cell r="J37">
            <v>0</v>
          </cell>
          <cell r="K37">
            <v>0</v>
          </cell>
          <cell r="L37">
            <v>2003</v>
          </cell>
          <cell r="M37" t="str">
            <v>No Trade</v>
          </cell>
          <cell r="N37" t="str">
            <v/>
          </cell>
          <cell r="O37" t="str">
            <v/>
          </cell>
          <cell r="P37" t="str">
            <v/>
          </cell>
        </row>
        <row r="38">
          <cell r="A38" t="str">
            <v>GO</v>
          </cell>
          <cell r="B38">
            <v>1</v>
          </cell>
          <cell r="C38">
            <v>3</v>
          </cell>
          <cell r="D38" t="str">
            <v>P</v>
          </cell>
          <cell r="E38">
            <v>0.66</v>
          </cell>
          <cell r="F38">
            <v>37616</v>
          </cell>
          <cell r="G38">
            <v>1.2999999999999999E-3</v>
          </cell>
          <cell r="H38">
            <v>3.0000000000000001E-3</v>
          </cell>
          <cell r="I38" t="str">
            <v>9          0   .</v>
          </cell>
          <cell r="J38">
            <v>0</v>
          </cell>
          <cell r="K38">
            <v>0</v>
          </cell>
          <cell r="L38">
            <v>2003</v>
          </cell>
          <cell r="M38" t="str">
            <v>No Trade</v>
          </cell>
          <cell r="N38" t="str">
            <v/>
          </cell>
          <cell r="O38" t="str">
            <v/>
          </cell>
          <cell r="P38" t="str">
            <v/>
          </cell>
        </row>
        <row r="39">
          <cell r="A39" t="str">
            <v>GO</v>
          </cell>
          <cell r="B39">
            <v>1</v>
          </cell>
          <cell r="C39">
            <v>3</v>
          </cell>
          <cell r="D39" t="str">
            <v>C</v>
          </cell>
          <cell r="E39">
            <v>0.67</v>
          </cell>
          <cell r="F39">
            <v>37616</v>
          </cell>
          <cell r="G39">
            <v>8.4400000000000003E-2</v>
          </cell>
          <cell r="H39">
            <v>6.4000000000000001E-2</v>
          </cell>
          <cell r="I39" t="str">
            <v>5          0   .</v>
          </cell>
          <cell r="J39">
            <v>0</v>
          </cell>
          <cell r="K39">
            <v>0</v>
          </cell>
          <cell r="L39">
            <v>2003</v>
          </cell>
          <cell r="M39" t="str">
            <v>No Trade</v>
          </cell>
          <cell r="N39" t="str">
            <v/>
          </cell>
          <cell r="O39" t="str">
            <v/>
          </cell>
          <cell r="P39" t="str">
            <v/>
          </cell>
        </row>
        <row r="40">
          <cell r="A40" t="str">
            <v>GO</v>
          </cell>
          <cell r="B40">
            <v>1</v>
          </cell>
          <cell r="C40">
            <v>3</v>
          </cell>
          <cell r="D40" t="str">
            <v>P</v>
          </cell>
          <cell r="E40">
            <v>0.67</v>
          </cell>
          <cell r="F40">
            <v>37616</v>
          </cell>
          <cell r="G40">
            <v>1.9E-3</v>
          </cell>
          <cell r="H40">
            <v>5.0000000000000001E-3</v>
          </cell>
          <cell r="I40" t="str">
            <v>4          0   .</v>
          </cell>
          <cell r="J40">
            <v>0</v>
          </cell>
          <cell r="K40">
            <v>0</v>
          </cell>
          <cell r="L40">
            <v>2003</v>
          </cell>
          <cell r="M40" t="str">
            <v>No Trade</v>
          </cell>
          <cell r="N40" t="str">
            <v/>
          </cell>
          <cell r="O40" t="str">
            <v/>
          </cell>
          <cell r="P40" t="str">
            <v/>
          </cell>
        </row>
        <row r="41">
          <cell r="A41" t="str">
            <v>GO</v>
          </cell>
          <cell r="B41">
            <v>1</v>
          </cell>
          <cell r="C41">
            <v>3</v>
          </cell>
          <cell r="D41" t="str">
            <v>C</v>
          </cell>
          <cell r="E41">
            <v>0.68</v>
          </cell>
          <cell r="F41">
            <v>37616</v>
          </cell>
          <cell r="G41">
            <v>7.5399999999999995E-2</v>
          </cell>
          <cell r="H41">
            <v>5.6000000000000001E-2</v>
          </cell>
          <cell r="I41" t="str">
            <v>7          0   .</v>
          </cell>
          <cell r="J41">
            <v>0</v>
          </cell>
          <cell r="K41">
            <v>0</v>
          </cell>
          <cell r="L41">
            <v>2003</v>
          </cell>
          <cell r="M41" t="str">
            <v>No Trade</v>
          </cell>
          <cell r="N41" t="str">
            <v/>
          </cell>
          <cell r="O41" t="str">
            <v/>
          </cell>
          <cell r="P41" t="str">
            <v/>
          </cell>
        </row>
        <row r="42">
          <cell r="A42" t="str">
            <v>GO</v>
          </cell>
          <cell r="B42">
            <v>1</v>
          </cell>
          <cell r="C42">
            <v>3</v>
          </cell>
          <cell r="D42" t="str">
            <v>P</v>
          </cell>
          <cell r="E42">
            <v>0.68</v>
          </cell>
          <cell r="F42">
            <v>37616</v>
          </cell>
          <cell r="G42">
            <v>2.8999999999999998E-3</v>
          </cell>
          <cell r="H42">
            <v>7.0000000000000001E-3</v>
          </cell>
          <cell r="I42" t="str">
            <v>5          0   .</v>
          </cell>
          <cell r="J42">
            <v>0</v>
          </cell>
          <cell r="K42">
            <v>0</v>
          </cell>
          <cell r="L42">
            <v>2003</v>
          </cell>
          <cell r="M42" t="str">
            <v>No Trade</v>
          </cell>
          <cell r="N42" t="str">
            <v/>
          </cell>
          <cell r="O42" t="str">
            <v/>
          </cell>
          <cell r="P42" t="str">
            <v/>
          </cell>
        </row>
        <row r="43">
          <cell r="A43" t="str">
            <v>GO</v>
          </cell>
          <cell r="B43">
            <v>1</v>
          </cell>
          <cell r="C43">
            <v>3</v>
          </cell>
          <cell r="D43" t="str">
            <v>C</v>
          </cell>
          <cell r="E43">
            <v>0.69</v>
          </cell>
          <cell r="F43">
            <v>37616</v>
          </cell>
          <cell r="G43">
            <v>3.49E-2</v>
          </cell>
          <cell r="H43">
            <v>3.4000000000000002E-2</v>
          </cell>
          <cell r="I43" t="str">
            <v>9          0   .</v>
          </cell>
          <cell r="J43">
            <v>0</v>
          </cell>
          <cell r="K43">
            <v>0</v>
          </cell>
          <cell r="L43">
            <v>2003</v>
          </cell>
          <cell r="M43" t="str">
            <v>No Trade</v>
          </cell>
          <cell r="N43" t="str">
            <v/>
          </cell>
          <cell r="O43" t="str">
            <v/>
          </cell>
          <cell r="P43" t="str">
            <v/>
          </cell>
        </row>
        <row r="44">
          <cell r="A44" t="str">
            <v>GO</v>
          </cell>
          <cell r="B44">
            <v>1</v>
          </cell>
          <cell r="C44">
            <v>3</v>
          </cell>
          <cell r="D44" t="str">
            <v>P</v>
          </cell>
          <cell r="E44">
            <v>0.69</v>
          </cell>
          <cell r="F44">
            <v>37616</v>
          </cell>
          <cell r="G44">
            <v>4.1999999999999997E-3</v>
          </cell>
          <cell r="H44">
            <v>0.01</v>
          </cell>
          <cell r="I44" t="str">
            <v>0          0   .</v>
          </cell>
          <cell r="J44">
            <v>0</v>
          </cell>
          <cell r="K44">
            <v>0</v>
          </cell>
          <cell r="L44">
            <v>2003</v>
          </cell>
          <cell r="M44" t="str">
            <v>No Trade</v>
          </cell>
          <cell r="N44" t="str">
            <v/>
          </cell>
          <cell r="O44" t="str">
            <v/>
          </cell>
          <cell r="P44" t="str">
            <v/>
          </cell>
        </row>
        <row r="45">
          <cell r="A45" t="str">
            <v>GO</v>
          </cell>
          <cell r="B45">
            <v>1</v>
          </cell>
          <cell r="C45">
            <v>3</v>
          </cell>
          <cell r="D45" t="str">
            <v>C</v>
          </cell>
          <cell r="E45">
            <v>0.7</v>
          </cell>
          <cell r="F45">
            <v>37616</v>
          </cell>
          <cell r="G45">
            <v>5.8500000000000003E-2</v>
          </cell>
          <cell r="H45">
            <v>4.2000000000000003E-2</v>
          </cell>
          <cell r="I45" t="str">
            <v>2         50   .</v>
          </cell>
          <cell r="J45">
            <v>480</v>
          </cell>
          <cell r="K45">
            <v>4.8000000000000001E-2</v>
          </cell>
          <cell r="L45">
            <v>2003</v>
          </cell>
          <cell r="M45" t="str">
            <v>No Trade</v>
          </cell>
          <cell r="N45" t="str">
            <v/>
          </cell>
          <cell r="O45" t="str">
            <v/>
          </cell>
          <cell r="P45" t="str">
            <v/>
          </cell>
        </row>
        <row r="46">
          <cell r="A46" t="str">
            <v>GO</v>
          </cell>
          <cell r="B46">
            <v>1</v>
          </cell>
          <cell r="C46">
            <v>3</v>
          </cell>
          <cell r="D46" t="str">
            <v>P</v>
          </cell>
          <cell r="E46">
            <v>0.7</v>
          </cell>
          <cell r="F46">
            <v>37616</v>
          </cell>
          <cell r="G46">
            <v>5.8999999999999999E-3</v>
          </cell>
          <cell r="H46">
            <v>1.2999999999999999E-2</v>
          </cell>
          <cell r="I46" t="str">
            <v>0         50   .</v>
          </cell>
          <cell r="J46">
            <v>0</v>
          </cell>
          <cell r="K46">
            <v>0</v>
          </cell>
          <cell r="L46">
            <v>2003</v>
          </cell>
          <cell r="M46" t="str">
            <v>No Trade</v>
          </cell>
          <cell r="N46" t="str">
            <v/>
          </cell>
          <cell r="O46" t="str">
            <v/>
          </cell>
          <cell r="P46" t="str">
            <v/>
          </cell>
        </row>
        <row r="47">
          <cell r="A47" t="str">
            <v>GO</v>
          </cell>
          <cell r="B47">
            <v>1</v>
          </cell>
          <cell r="C47">
            <v>3</v>
          </cell>
          <cell r="D47" t="str">
            <v>C</v>
          </cell>
          <cell r="E47">
            <v>0.71</v>
          </cell>
          <cell r="F47">
            <v>37616</v>
          </cell>
          <cell r="G47">
            <v>5.0700000000000002E-2</v>
          </cell>
          <cell r="H47">
            <v>3.5999999999999997E-2</v>
          </cell>
          <cell r="I47" t="str">
            <v>0          0   .</v>
          </cell>
          <cell r="J47">
            <v>0</v>
          </cell>
          <cell r="K47">
            <v>0</v>
          </cell>
          <cell r="L47">
            <v>2003</v>
          </cell>
          <cell r="M47" t="str">
            <v>No Trade</v>
          </cell>
          <cell r="N47" t="str">
            <v/>
          </cell>
          <cell r="O47" t="str">
            <v/>
          </cell>
          <cell r="P47" t="str">
            <v/>
          </cell>
        </row>
        <row r="48">
          <cell r="A48" t="str">
            <v>GO</v>
          </cell>
          <cell r="B48">
            <v>1</v>
          </cell>
          <cell r="C48">
            <v>3</v>
          </cell>
          <cell r="D48" t="str">
            <v>P</v>
          </cell>
          <cell r="E48">
            <v>0.71</v>
          </cell>
          <cell r="F48">
            <v>37616</v>
          </cell>
          <cell r="G48">
            <v>8.0999999999999996E-3</v>
          </cell>
          <cell r="H48">
            <v>1.6E-2</v>
          </cell>
          <cell r="I48" t="str">
            <v>7          0   .</v>
          </cell>
          <cell r="J48">
            <v>0</v>
          </cell>
          <cell r="K48">
            <v>0</v>
          </cell>
          <cell r="L48">
            <v>2003</v>
          </cell>
          <cell r="M48" t="str">
            <v>No Trade</v>
          </cell>
          <cell r="N48" t="str">
            <v/>
          </cell>
          <cell r="O48" t="str">
            <v/>
          </cell>
          <cell r="P48" t="str">
            <v/>
          </cell>
        </row>
        <row r="49">
          <cell r="A49" t="str">
            <v>GO</v>
          </cell>
          <cell r="B49">
            <v>1</v>
          </cell>
          <cell r="C49">
            <v>3</v>
          </cell>
          <cell r="D49" t="str">
            <v>C</v>
          </cell>
          <cell r="E49">
            <v>0.72</v>
          </cell>
          <cell r="F49">
            <v>37616</v>
          </cell>
          <cell r="G49">
            <v>4.2999999999999997E-2</v>
          </cell>
          <cell r="H49">
            <v>0.03</v>
          </cell>
          <cell r="I49" t="str">
            <v>3         40   .</v>
          </cell>
          <cell r="J49">
            <v>0</v>
          </cell>
          <cell r="K49">
            <v>0</v>
          </cell>
          <cell r="L49">
            <v>2003</v>
          </cell>
          <cell r="M49" t="str">
            <v>No Trade</v>
          </cell>
          <cell r="N49" t="str">
            <v/>
          </cell>
          <cell r="O49" t="str">
            <v/>
          </cell>
          <cell r="P49" t="str">
            <v/>
          </cell>
        </row>
        <row r="50">
          <cell r="A50" t="str">
            <v>GO</v>
          </cell>
          <cell r="B50">
            <v>1</v>
          </cell>
          <cell r="C50">
            <v>3</v>
          </cell>
          <cell r="D50" t="str">
            <v>P</v>
          </cell>
          <cell r="E50">
            <v>0.72</v>
          </cell>
          <cell r="F50">
            <v>37616</v>
          </cell>
          <cell r="G50">
            <v>1.04E-2</v>
          </cell>
          <cell r="H50">
            <v>2.1000000000000001E-2</v>
          </cell>
          <cell r="I50" t="str">
            <v>0          3   .</v>
          </cell>
          <cell r="J50">
            <v>140</v>
          </cell>
          <cell r="K50">
            <v>1.4E-2</v>
          </cell>
          <cell r="L50">
            <v>2003</v>
          </cell>
          <cell r="M50" t="str">
            <v>No Trade</v>
          </cell>
          <cell r="N50" t="str">
            <v/>
          </cell>
          <cell r="O50" t="str">
            <v/>
          </cell>
          <cell r="P50" t="str">
            <v/>
          </cell>
        </row>
        <row r="51">
          <cell r="A51" t="str">
            <v>GO</v>
          </cell>
          <cell r="B51">
            <v>1</v>
          </cell>
          <cell r="C51">
            <v>3</v>
          </cell>
          <cell r="D51" t="str">
            <v>C</v>
          </cell>
          <cell r="E51">
            <v>0.73</v>
          </cell>
          <cell r="F51">
            <v>37616</v>
          </cell>
          <cell r="G51">
            <v>3.6900000000000002E-2</v>
          </cell>
          <cell r="H51">
            <v>2.5000000000000001E-2</v>
          </cell>
          <cell r="I51" t="str">
            <v>2         40   .</v>
          </cell>
          <cell r="J51">
            <v>0</v>
          </cell>
          <cell r="K51">
            <v>0</v>
          </cell>
          <cell r="L51">
            <v>2003</v>
          </cell>
          <cell r="M51" t="str">
            <v>No Trade</v>
          </cell>
          <cell r="N51" t="str">
            <v/>
          </cell>
          <cell r="O51" t="str">
            <v/>
          </cell>
          <cell r="P51" t="str">
            <v/>
          </cell>
        </row>
        <row r="52">
          <cell r="A52" t="str">
            <v>GO</v>
          </cell>
          <cell r="B52">
            <v>1</v>
          </cell>
          <cell r="C52">
            <v>3</v>
          </cell>
          <cell r="D52" t="str">
            <v>P</v>
          </cell>
          <cell r="E52">
            <v>0.73</v>
          </cell>
          <cell r="F52">
            <v>37616</v>
          </cell>
          <cell r="G52">
            <v>1.43E-2</v>
          </cell>
          <cell r="H52">
            <v>2.5000000000000001E-2</v>
          </cell>
          <cell r="I52" t="str">
            <v>9        160   .</v>
          </cell>
          <cell r="J52">
            <v>0</v>
          </cell>
          <cell r="K52">
            <v>0</v>
          </cell>
          <cell r="L52">
            <v>2003</v>
          </cell>
          <cell r="M52" t="str">
            <v>No Trade</v>
          </cell>
          <cell r="N52" t="str">
            <v/>
          </cell>
          <cell r="O52" t="str">
            <v/>
          </cell>
          <cell r="P52" t="str">
            <v/>
          </cell>
        </row>
        <row r="53">
          <cell r="A53" t="str">
            <v>GO</v>
          </cell>
          <cell r="B53">
            <v>1</v>
          </cell>
          <cell r="C53">
            <v>3</v>
          </cell>
          <cell r="D53" t="str">
            <v>C</v>
          </cell>
          <cell r="E53">
            <v>0.74</v>
          </cell>
          <cell r="F53">
            <v>37616</v>
          </cell>
          <cell r="G53">
            <v>2.9000000000000001E-2</v>
          </cell>
          <cell r="H53">
            <v>0.02</v>
          </cell>
          <cell r="I53" t="str">
            <v>8         40   .</v>
          </cell>
          <cell r="J53">
            <v>0</v>
          </cell>
          <cell r="K53">
            <v>0</v>
          </cell>
          <cell r="L53">
            <v>2003</v>
          </cell>
          <cell r="M53" t="str">
            <v>No Trade</v>
          </cell>
          <cell r="N53" t="str">
            <v/>
          </cell>
          <cell r="O53" t="str">
            <v/>
          </cell>
          <cell r="P53" t="str">
            <v/>
          </cell>
        </row>
        <row r="54">
          <cell r="A54" t="str">
            <v>GO</v>
          </cell>
          <cell r="B54">
            <v>1</v>
          </cell>
          <cell r="C54">
            <v>3</v>
          </cell>
          <cell r="D54" t="str">
            <v>P</v>
          </cell>
          <cell r="E54">
            <v>0.74</v>
          </cell>
          <cell r="F54">
            <v>37616</v>
          </cell>
          <cell r="G54">
            <v>1.6400000000000001E-2</v>
          </cell>
          <cell r="H54">
            <v>3.1E-2</v>
          </cell>
          <cell r="I54" t="str">
            <v>5         60   .</v>
          </cell>
          <cell r="J54">
            <v>160</v>
          </cell>
          <cell r="K54">
            <v>1.6E-2</v>
          </cell>
          <cell r="L54">
            <v>2003</v>
          </cell>
          <cell r="M54" t="str">
            <v>No Trade</v>
          </cell>
          <cell r="N54" t="str">
            <v/>
          </cell>
          <cell r="O54" t="str">
            <v/>
          </cell>
          <cell r="P54" t="str">
            <v/>
          </cell>
        </row>
        <row r="55">
          <cell r="A55" t="str">
            <v>GO</v>
          </cell>
          <cell r="B55">
            <v>1</v>
          </cell>
          <cell r="C55">
            <v>3</v>
          </cell>
          <cell r="D55" t="str">
            <v>C</v>
          </cell>
          <cell r="E55">
            <v>0.75</v>
          </cell>
          <cell r="F55">
            <v>37616</v>
          </cell>
          <cell r="G55">
            <v>2.5600000000000001E-2</v>
          </cell>
          <cell r="H55">
            <v>1.7000000000000001E-2</v>
          </cell>
          <cell r="I55" t="str">
            <v>0          0   .</v>
          </cell>
          <cell r="J55">
            <v>0</v>
          </cell>
          <cell r="K55">
            <v>0</v>
          </cell>
          <cell r="L55">
            <v>2003</v>
          </cell>
          <cell r="M55" t="str">
            <v>No Trade</v>
          </cell>
          <cell r="N55" t="str">
            <v/>
          </cell>
          <cell r="O55" t="str">
            <v/>
          </cell>
          <cell r="P55" t="str">
            <v/>
          </cell>
        </row>
        <row r="56">
          <cell r="A56" t="str">
            <v>GO</v>
          </cell>
          <cell r="B56">
            <v>1</v>
          </cell>
          <cell r="C56">
            <v>3</v>
          </cell>
          <cell r="D56" t="str">
            <v>P</v>
          </cell>
          <cell r="E56">
            <v>0.75</v>
          </cell>
          <cell r="F56">
            <v>37616</v>
          </cell>
          <cell r="G56">
            <v>2.29E-2</v>
          </cell>
          <cell r="H56">
            <v>3.6999999999999998E-2</v>
          </cell>
          <cell r="I56" t="str">
            <v>6          3   .</v>
          </cell>
          <cell r="J56">
            <v>0</v>
          </cell>
          <cell r="K56">
            <v>0</v>
          </cell>
          <cell r="L56">
            <v>2003</v>
          </cell>
          <cell r="M56" t="str">
            <v>No Trade</v>
          </cell>
          <cell r="N56" t="str">
            <v/>
          </cell>
          <cell r="O56" t="str">
            <v/>
          </cell>
          <cell r="P56" t="str">
            <v/>
          </cell>
        </row>
        <row r="57">
          <cell r="A57" t="str">
            <v>GO</v>
          </cell>
          <cell r="B57">
            <v>1</v>
          </cell>
          <cell r="C57">
            <v>3</v>
          </cell>
          <cell r="D57" t="str">
            <v>C</v>
          </cell>
          <cell r="E57">
            <v>0.76</v>
          </cell>
          <cell r="F57">
            <v>37616</v>
          </cell>
          <cell r="G57">
            <v>1.95E-2</v>
          </cell>
          <cell r="H57">
            <v>1.2999999999999999E-2</v>
          </cell>
          <cell r="I57" t="str">
            <v>8          0   .</v>
          </cell>
          <cell r="J57">
            <v>0</v>
          </cell>
          <cell r="K57">
            <v>0</v>
          </cell>
          <cell r="L57">
            <v>2003</v>
          </cell>
          <cell r="M57" t="str">
            <v>No Trade</v>
          </cell>
          <cell r="N57" t="str">
            <v/>
          </cell>
          <cell r="O57" t="str">
            <v/>
          </cell>
          <cell r="P57" t="str">
            <v/>
          </cell>
        </row>
        <row r="58">
          <cell r="A58" t="str">
            <v>GO</v>
          </cell>
          <cell r="B58">
            <v>1</v>
          </cell>
          <cell r="C58">
            <v>3</v>
          </cell>
          <cell r="D58" t="str">
            <v>P</v>
          </cell>
          <cell r="E58">
            <v>0.76</v>
          </cell>
          <cell r="F58">
            <v>37616</v>
          </cell>
          <cell r="G58">
            <v>6.7900000000000002E-2</v>
          </cell>
          <cell r="H58">
            <v>6.7000000000000004E-2</v>
          </cell>
          <cell r="I58" t="str">
            <v>9          0   .</v>
          </cell>
          <cell r="J58">
            <v>0</v>
          </cell>
          <cell r="K58">
            <v>0</v>
          </cell>
          <cell r="L58">
            <v>2003</v>
          </cell>
          <cell r="M58" t="str">
            <v>No Trade</v>
          </cell>
          <cell r="N58" t="str">
            <v/>
          </cell>
          <cell r="O58" t="str">
            <v/>
          </cell>
          <cell r="P58" t="str">
            <v/>
          </cell>
        </row>
        <row r="59">
          <cell r="A59" t="str">
            <v>GO</v>
          </cell>
          <cell r="B59">
            <v>1</v>
          </cell>
          <cell r="C59">
            <v>3</v>
          </cell>
          <cell r="D59" t="str">
            <v>C</v>
          </cell>
          <cell r="E59">
            <v>0.77</v>
          </cell>
          <cell r="F59">
            <v>37616</v>
          </cell>
          <cell r="G59">
            <v>1.7000000000000001E-2</v>
          </cell>
          <cell r="H59">
            <v>1.0999999999999999E-2</v>
          </cell>
          <cell r="I59" t="str">
            <v>1         80   .</v>
          </cell>
          <cell r="J59">
            <v>0</v>
          </cell>
          <cell r="K59">
            <v>0</v>
          </cell>
          <cell r="L59">
            <v>2003</v>
          </cell>
          <cell r="M59" t="str">
            <v>No Trade</v>
          </cell>
          <cell r="N59" t="str">
            <v/>
          </cell>
          <cell r="O59" t="str">
            <v/>
          </cell>
          <cell r="P59" t="str">
            <v/>
          </cell>
        </row>
        <row r="60">
          <cell r="A60" t="str">
            <v>GO</v>
          </cell>
          <cell r="B60">
            <v>1</v>
          </cell>
          <cell r="C60">
            <v>3</v>
          </cell>
          <cell r="D60" t="str">
            <v>P</v>
          </cell>
          <cell r="E60">
            <v>0.77</v>
          </cell>
          <cell r="F60">
            <v>37616</v>
          </cell>
          <cell r="G60">
            <v>7.7399999999999997E-2</v>
          </cell>
          <cell r="H60">
            <v>7.6999999999999999E-2</v>
          </cell>
          <cell r="I60" t="str">
            <v>4          0   .</v>
          </cell>
          <cell r="J60">
            <v>0</v>
          </cell>
          <cell r="K60">
            <v>0</v>
          </cell>
          <cell r="L60">
            <v>2003</v>
          </cell>
          <cell r="M60" t="str">
            <v>No Trade</v>
          </cell>
          <cell r="N60" t="str">
            <v/>
          </cell>
          <cell r="O60" t="str">
            <v/>
          </cell>
          <cell r="P60" t="str">
            <v/>
          </cell>
        </row>
        <row r="61">
          <cell r="A61" t="str">
            <v>GO</v>
          </cell>
          <cell r="B61">
            <v>1</v>
          </cell>
          <cell r="C61">
            <v>3</v>
          </cell>
          <cell r="D61" t="str">
            <v>C</v>
          </cell>
          <cell r="E61">
            <v>0.78</v>
          </cell>
          <cell r="F61">
            <v>37616</v>
          </cell>
          <cell r="G61">
            <v>1.37E-2</v>
          </cell>
          <cell r="H61">
            <v>8.0000000000000002E-3</v>
          </cell>
          <cell r="I61" t="str">
            <v>8          0   .</v>
          </cell>
          <cell r="J61">
            <v>0</v>
          </cell>
          <cell r="K61">
            <v>0</v>
          </cell>
          <cell r="L61">
            <v>2003</v>
          </cell>
          <cell r="M61" t="str">
            <v>No Trade</v>
          </cell>
          <cell r="N61" t="str">
            <v/>
          </cell>
          <cell r="O61" t="str">
            <v/>
          </cell>
          <cell r="P61" t="str">
            <v/>
          </cell>
        </row>
        <row r="62">
          <cell r="A62" t="str">
            <v>GO</v>
          </cell>
          <cell r="B62">
            <v>1</v>
          </cell>
          <cell r="C62">
            <v>3</v>
          </cell>
          <cell r="D62" t="str">
            <v>P</v>
          </cell>
          <cell r="E62">
            <v>0.78</v>
          </cell>
          <cell r="F62">
            <v>37616</v>
          </cell>
          <cell r="G62">
            <v>4.0899999999999999E-2</v>
          </cell>
          <cell r="H62">
            <v>5.8999999999999997E-2</v>
          </cell>
          <cell r="I62" t="str">
            <v>4        190   .</v>
          </cell>
          <cell r="J62">
            <v>0</v>
          </cell>
          <cell r="K62">
            <v>0</v>
          </cell>
          <cell r="L62">
            <v>2003</v>
          </cell>
          <cell r="M62" t="str">
            <v>No Trade</v>
          </cell>
          <cell r="N62" t="str">
            <v/>
          </cell>
          <cell r="O62" t="str">
            <v/>
          </cell>
          <cell r="P62" t="str">
            <v/>
          </cell>
        </row>
        <row r="63">
          <cell r="A63" t="str">
            <v>GO</v>
          </cell>
          <cell r="B63">
            <v>1</v>
          </cell>
          <cell r="C63">
            <v>3</v>
          </cell>
          <cell r="D63" t="str">
            <v>C</v>
          </cell>
          <cell r="E63">
            <v>0.79</v>
          </cell>
          <cell r="F63">
            <v>37616</v>
          </cell>
          <cell r="G63">
            <v>1.09E-2</v>
          </cell>
          <cell r="H63">
            <v>6.0000000000000001E-3</v>
          </cell>
          <cell r="I63" t="str">
            <v>9          0   .</v>
          </cell>
          <cell r="J63">
            <v>0</v>
          </cell>
          <cell r="K63">
            <v>0</v>
          </cell>
          <cell r="L63">
            <v>2003</v>
          </cell>
          <cell r="M63" t="str">
            <v>No Trade</v>
          </cell>
          <cell r="N63" t="str">
            <v/>
          </cell>
          <cell r="O63" t="str">
            <v/>
          </cell>
          <cell r="P63" t="str">
            <v/>
          </cell>
        </row>
        <row r="64">
          <cell r="A64" t="str">
            <v>GO</v>
          </cell>
          <cell r="B64">
            <v>1</v>
          </cell>
          <cell r="C64">
            <v>3</v>
          </cell>
          <cell r="D64" t="str">
            <v>P</v>
          </cell>
          <cell r="E64">
            <v>0.79</v>
          </cell>
          <cell r="F64">
            <v>37616</v>
          </cell>
          <cell r="G64">
            <v>4.8099999999999997E-2</v>
          </cell>
          <cell r="H64">
            <v>6.7000000000000004E-2</v>
          </cell>
          <cell r="I64" t="str">
            <v>4          0   .</v>
          </cell>
          <cell r="J64">
            <v>0</v>
          </cell>
          <cell r="K64">
            <v>0</v>
          </cell>
          <cell r="L64">
            <v>2003</v>
          </cell>
          <cell r="M64" t="str">
            <v>No Trade</v>
          </cell>
          <cell r="N64" t="str">
            <v/>
          </cell>
          <cell r="O64" t="str">
            <v/>
          </cell>
          <cell r="P64" t="str">
            <v/>
          </cell>
        </row>
        <row r="65">
          <cell r="A65" t="str">
            <v>GO</v>
          </cell>
          <cell r="B65">
            <v>1</v>
          </cell>
          <cell r="C65">
            <v>3</v>
          </cell>
          <cell r="D65" t="str">
            <v>C</v>
          </cell>
          <cell r="E65">
            <v>0.8</v>
          </cell>
          <cell r="F65">
            <v>37616</v>
          </cell>
          <cell r="G65">
            <v>8.5000000000000006E-3</v>
          </cell>
          <cell r="H65">
            <v>5.0000000000000001E-3</v>
          </cell>
          <cell r="I65" t="str">
            <v>4         54   .</v>
          </cell>
          <cell r="J65">
            <v>80</v>
          </cell>
          <cell r="K65">
            <v>6.0000000000000001E-3</v>
          </cell>
          <cell r="L65">
            <v>2003</v>
          </cell>
          <cell r="M65" t="str">
            <v>No Trade</v>
          </cell>
          <cell r="N65" t="str">
            <v/>
          </cell>
          <cell r="O65" t="str">
            <v/>
          </cell>
          <cell r="P65" t="str">
            <v/>
          </cell>
        </row>
        <row r="66">
          <cell r="A66" t="str">
            <v>GO</v>
          </cell>
          <cell r="B66">
            <v>1</v>
          </cell>
          <cell r="C66">
            <v>3</v>
          </cell>
          <cell r="D66" t="str">
            <v>P</v>
          </cell>
          <cell r="E66">
            <v>0.8</v>
          </cell>
          <cell r="F66">
            <v>37616</v>
          </cell>
          <cell r="G66">
            <v>5.57E-2</v>
          </cell>
          <cell r="H66">
            <v>7.4999999999999997E-2</v>
          </cell>
          <cell r="I66" t="str">
            <v>9          3   .</v>
          </cell>
          <cell r="J66">
            <v>0</v>
          </cell>
          <cell r="K66">
            <v>0</v>
          </cell>
          <cell r="L66">
            <v>2003</v>
          </cell>
          <cell r="M66" t="str">
            <v>No Trade</v>
          </cell>
          <cell r="N66" t="str">
            <v/>
          </cell>
          <cell r="O66" t="str">
            <v/>
          </cell>
          <cell r="P66" t="str">
            <v/>
          </cell>
        </row>
        <row r="67">
          <cell r="A67" t="str">
            <v>GO</v>
          </cell>
          <cell r="B67">
            <v>1</v>
          </cell>
          <cell r="C67">
            <v>3</v>
          </cell>
          <cell r="D67" t="str">
            <v>C</v>
          </cell>
          <cell r="E67">
            <v>0.81</v>
          </cell>
          <cell r="F67">
            <v>37616</v>
          </cell>
          <cell r="G67">
            <v>6.6E-3</v>
          </cell>
          <cell r="H67">
            <v>4.0000000000000001E-3</v>
          </cell>
          <cell r="I67" t="str">
            <v>2          1   .</v>
          </cell>
          <cell r="J67">
            <v>50</v>
          </cell>
          <cell r="K67">
            <v>5.0000000000000001E-3</v>
          </cell>
          <cell r="L67">
            <v>2003</v>
          </cell>
          <cell r="M67" t="str">
            <v>No Trade</v>
          </cell>
          <cell r="N67" t="str">
            <v/>
          </cell>
          <cell r="O67" t="str">
            <v/>
          </cell>
          <cell r="P67" t="str">
            <v/>
          </cell>
        </row>
        <row r="68">
          <cell r="A68" t="str">
            <v>GO</v>
          </cell>
          <cell r="B68">
            <v>1</v>
          </cell>
          <cell r="C68">
            <v>3</v>
          </cell>
          <cell r="D68" t="str">
            <v>P</v>
          </cell>
          <cell r="E68">
            <v>0.81</v>
          </cell>
          <cell r="F68">
            <v>37616</v>
          </cell>
          <cell r="G68">
            <v>0.1573</v>
          </cell>
          <cell r="H68">
            <v>0.157</v>
          </cell>
          <cell r="I68" t="str">
            <v>3          0   .</v>
          </cell>
          <cell r="J68">
            <v>0</v>
          </cell>
          <cell r="K68">
            <v>0</v>
          </cell>
          <cell r="L68">
            <v>2003</v>
          </cell>
          <cell r="M68" t="str">
            <v>No Trade</v>
          </cell>
          <cell r="N68" t="str">
            <v/>
          </cell>
          <cell r="O68" t="str">
            <v/>
          </cell>
          <cell r="P68" t="str">
            <v/>
          </cell>
        </row>
        <row r="69">
          <cell r="A69" t="str">
            <v>GO</v>
          </cell>
          <cell r="B69">
            <v>1</v>
          </cell>
          <cell r="C69">
            <v>3</v>
          </cell>
          <cell r="D69" t="str">
            <v>C</v>
          </cell>
          <cell r="E69">
            <v>0.82</v>
          </cell>
          <cell r="F69">
            <v>37616</v>
          </cell>
          <cell r="G69">
            <v>5.1000000000000004E-3</v>
          </cell>
          <cell r="H69">
            <v>3.0000000000000001E-3</v>
          </cell>
          <cell r="I69" t="str">
            <v>2          0   .</v>
          </cell>
          <cell r="J69">
            <v>0</v>
          </cell>
          <cell r="K69">
            <v>0</v>
          </cell>
          <cell r="L69">
            <v>2003</v>
          </cell>
          <cell r="M69" t="str">
            <v>No Trade</v>
          </cell>
          <cell r="N69" t="str">
            <v/>
          </cell>
          <cell r="O69" t="str">
            <v/>
          </cell>
          <cell r="P69" t="str">
            <v/>
          </cell>
        </row>
        <row r="70">
          <cell r="A70" t="str">
            <v>GO</v>
          </cell>
          <cell r="B70">
            <v>1</v>
          </cell>
          <cell r="C70">
            <v>3</v>
          </cell>
          <cell r="D70" t="str">
            <v>C</v>
          </cell>
          <cell r="E70">
            <v>0.83</v>
          </cell>
          <cell r="F70">
            <v>37616</v>
          </cell>
          <cell r="G70">
            <v>3.8999999999999998E-3</v>
          </cell>
          <cell r="H70">
            <v>2E-3</v>
          </cell>
          <cell r="I70" t="str">
            <v>5          0   .</v>
          </cell>
          <cell r="J70">
            <v>0</v>
          </cell>
          <cell r="K70">
            <v>0</v>
          </cell>
          <cell r="L70">
            <v>2003</v>
          </cell>
          <cell r="M70" t="str">
            <v>No Trade</v>
          </cell>
          <cell r="N70" t="str">
            <v/>
          </cell>
          <cell r="O70" t="str">
            <v/>
          </cell>
          <cell r="P70" t="str">
            <v/>
          </cell>
        </row>
        <row r="71">
          <cell r="A71" t="str">
            <v>GO</v>
          </cell>
          <cell r="B71">
            <v>1</v>
          </cell>
          <cell r="C71">
            <v>3</v>
          </cell>
          <cell r="D71" t="str">
            <v>C</v>
          </cell>
          <cell r="E71">
            <v>0.84</v>
          </cell>
          <cell r="F71">
            <v>37616</v>
          </cell>
          <cell r="G71">
            <v>2.8999999999999998E-3</v>
          </cell>
          <cell r="H71">
            <v>1E-3</v>
          </cell>
          <cell r="I71" t="str">
            <v>9          0   .</v>
          </cell>
          <cell r="J71">
            <v>0</v>
          </cell>
          <cell r="K71">
            <v>0</v>
          </cell>
          <cell r="L71">
            <v>2003</v>
          </cell>
          <cell r="M71" t="str">
            <v>No Trade</v>
          </cell>
          <cell r="N71" t="str">
            <v/>
          </cell>
          <cell r="O71" t="str">
            <v/>
          </cell>
          <cell r="P71" t="str">
            <v/>
          </cell>
        </row>
        <row r="72">
          <cell r="A72" t="str">
            <v>GO</v>
          </cell>
          <cell r="B72">
            <v>1</v>
          </cell>
          <cell r="C72">
            <v>3</v>
          </cell>
          <cell r="D72" t="str">
            <v>C</v>
          </cell>
          <cell r="E72">
            <v>0.85</v>
          </cell>
          <cell r="F72">
            <v>37616</v>
          </cell>
          <cell r="G72">
            <v>2.2000000000000001E-3</v>
          </cell>
          <cell r="H72">
            <v>1E-3</v>
          </cell>
          <cell r="I72" t="str">
            <v>4          0   .</v>
          </cell>
          <cell r="J72">
            <v>0</v>
          </cell>
          <cell r="K72">
            <v>0</v>
          </cell>
          <cell r="L72">
            <v>2003</v>
          </cell>
          <cell r="M72" t="str">
            <v>No Trade</v>
          </cell>
          <cell r="N72" t="str">
            <v/>
          </cell>
          <cell r="O72" t="str">
            <v/>
          </cell>
          <cell r="P72" t="str">
            <v/>
          </cell>
        </row>
        <row r="73">
          <cell r="A73" t="str">
            <v>GO</v>
          </cell>
          <cell r="B73">
            <v>1</v>
          </cell>
          <cell r="C73">
            <v>3</v>
          </cell>
          <cell r="D73" t="str">
            <v>C</v>
          </cell>
          <cell r="E73">
            <v>0.86</v>
          </cell>
          <cell r="F73">
            <v>37616</v>
          </cell>
          <cell r="G73">
            <v>1.6000000000000001E-3</v>
          </cell>
          <cell r="H73">
            <v>1E-3</v>
          </cell>
          <cell r="I73" t="str">
            <v>0          0   .</v>
          </cell>
          <cell r="J73">
            <v>0</v>
          </cell>
          <cell r="K73">
            <v>0</v>
          </cell>
          <cell r="L73">
            <v>2003</v>
          </cell>
          <cell r="M73" t="str">
            <v>No Trade</v>
          </cell>
          <cell r="N73" t="str">
            <v/>
          </cell>
          <cell r="O73" t="str">
            <v/>
          </cell>
          <cell r="P73" t="str">
            <v/>
          </cell>
        </row>
        <row r="74">
          <cell r="A74" t="str">
            <v>GO</v>
          </cell>
          <cell r="B74">
            <v>1</v>
          </cell>
          <cell r="C74">
            <v>3</v>
          </cell>
          <cell r="D74" t="str">
            <v>C</v>
          </cell>
          <cell r="E74">
            <v>0.87</v>
          </cell>
          <cell r="F74">
            <v>37616</v>
          </cell>
          <cell r="G74">
            <v>1.1999999999999999E-3</v>
          </cell>
          <cell r="H74">
            <v>0</v>
          </cell>
          <cell r="I74" t="str">
            <v>8          0   .</v>
          </cell>
          <cell r="J74">
            <v>0</v>
          </cell>
          <cell r="K74">
            <v>0</v>
          </cell>
          <cell r="L74">
            <v>2003</v>
          </cell>
          <cell r="M74" t="str">
            <v>No Trade</v>
          </cell>
          <cell r="N74" t="str">
            <v/>
          </cell>
          <cell r="O74" t="str">
            <v/>
          </cell>
          <cell r="P74" t="str">
            <v/>
          </cell>
        </row>
        <row r="75">
          <cell r="A75" t="str">
            <v>GO</v>
          </cell>
          <cell r="B75">
            <v>1</v>
          </cell>
          <cell r="C75">
            <v>3</v>
          </cell>
          <cell r="D75" t="str">
            <v>C</v>
          </cell>
          <cell r="E75">
            <v>0.88</v>
          </cell>
          <cell r="F75">
            <v>37616</v>
          </cell>
          <cell r="G75">
            <v>8.9999999999999998E-4</v>
          </cell>
          <cell r="H75">
            <v>0</v>
          </cell>
          <cell r="I75" t="str">
            <v>6          0   .</v>
          </cell>
          <cell r="J75">
            <v>0</v>
          </cell>
          <cell r="K75">
            <v>0</v>
          </cell>
          <cell r="L75">
            <v>2003</v>
          </cell>
          <cell r="M75" t="str">
            <v>No Trade</v>
          </cell>
          <cell r="N75" t="str">
            <v/>
          </cell>
          <cell r="O75" t="str">
            <v/>
          </cell>
          <cell r="P75" t="str">
            <v/>
          </cell>
        </row>
        <row r="76">
          <cell r="A76" t="str">
            <v>GO</v>
          </cell>
          <cell r="B76">
            <v>1</v>
          </cell>
          <cell r="C76">
            <v>3</v>
          </cell>
          <cell r="D76" t="str">
            <v>C</v>
          </cell>
          <cell r="E76">
            <v>0.89</v>
          </cell>
          <cell r="F76">
            <v>37616</v>
          </cell>
          <cell r="G76">
            <v>5.9999999999999995E-4</v>
          </cell>
          <cell r="H76">
            <v>0</v>
          </cell>
          <cell r="I76" t="str">
            <v>4          0   .</v>
          </cell>
          <cell r="J76">
            <v>0</v>
          </cell>
          <cell r="K76">
            <v>0</v>
          </cell>
          <cell r="L76">
            <v>2003</v>
          </cell>
          <cell r="M76" t="str">
            <v>No Trade</v>
          </cell>
          <cell r="N76" t="str">
            <v/>
          </cell>
          <cell r="O76" t="str">
            <v/>
          </cell>
          <cell r="P76" t="str">
            <v/>
          </cell>
        </row>
        <row r="77">
          <cell r="A77" t="str">
            <v>GO</v>
          </cell>
          <cell r="B77">
            <v>1</v>
          </cell>
          <cell r="C77">
            <v>3</v>
          </cell>
          <cell r="D77" t="str">
            <v>C</v>
          </cell>
          <cell r="E77">
            <v>0.9</v>
          </cell>
          <cell r="F77">
            <v>37616</v>
          </cell>
          <cell r="G77">
            <v>5.0000000000000001E-4</v>
          </cell>
          <cell r="H77">
            <v>0</v>
          </cell>
          <cell r="I77" t="str">
            <v>3          0   .</v>
          </cell>
          <cell r="J77">
            <v>0</v>
          </cell>
          <cell r="K77">
            <v>0</v>
          </cell>
          <cell r="L77">
            <v>2003</v>
          </cell>
          <cell r="M77" t="str">
            <v>No Trade</v>
          </cell>
          <cell r="N77" t="str">
            <v/>
          </cell>
          <cell r="O77" t="str">
            <v/>
          </cell>
          <cell r="P77" t="str">
            <v/>
          </cell>
        </row>
        <row r="78">
          <cell r="A78" t="str">
            <v>GO</v>
          </cell>
          <cell r="B78">
            <v>1</v>
          </cell>
          <cell r="C78">
            <v>3</v>
          </cell>
          <cell r="D78" t="str">
            <v>C</v>
          </cell>
          <cell r="E78">
            <v>0.92</v>
          </cell>
          <cell r="F78">
            <v>37616</v>
          </cell>
          <cell r="G78">
            <v>2.0000000000000001E-4</v>
          </cell>
          <cell r="H78">
            <v>0</v>
          </cell>
          <cell r="I78" t="str">
            <v>2          0   .</v>
          </cell>
          <cell r="J78">
            <v>0</v>
          </cell>
          <cell r="K78">
            <v>0</v>
          </cell>
          <cell r="L78">
            <v>2003</v>
          </cell>
          <cell r="M78" t="str">
            <v>No Trade</v>
          </cell>
          <cell r="N78" t="str">
            <v/>
          </cell>
          <cell r="O78" t="str">
            <v/>
          </cell>
          <cell r="P78" t="str">
            <v/>
          </cell>
        </row>
        <row r="79">
          <cell r="A79" t="str">
            <v>GO</v>
          </cell>
          <cell r="B79">
            <v>1</v>
          </cell>
          <cell r="C79">
            <v>3</v>
          </cell>
          <cell r="D79" t="str">
            <v>C</v>
          </cell>
          <cell r="E79">
            <v>0.93</v>
          </cell>
          <cell r="F79">
            <v>37616</v>
          </cell>
          <cell r="G79">
            <v>0</v>
          </cell>
          <cell r="H79">
            <v>0</v>
          </cell>
          <cell r="I79" t="str">
            <v>0          0   .</v>
          </cell>
          <cell r="J79">
            <v>0</v>
          </cell>
          <cell r="K79">
            <v>0</v>
          </cell>
          <cell r="L79">
            <v>2003</v>
          </cell>
          <cell r="M79" t="str">
            <v>No Trade</v>
          </cell>
          <cell r="N79" t="str">
            <v/>
          </cell>
          <cell r="O79" t="str">
            <v/>
          </cell>
          <cell r="P79" t="str">
            <v/>
          </cell>
        </row>
        <row r="80">
          <cell r="A80" t="str">
            <v>GO</v>
          </cell>
          <cell r="B80">
            <v>1</v>
          </cell>
          <cell r="C80">
            <v>3</v>
          </cell>
          <cell r="D80" t="str">
            <v>C</v>
          </cell>
          <cell r="E80">
            <v>0.94</v>
          </cell>
          <cell r="F80">
            <v>37616</v>
          </cell>
          <cell r="G80">
            <v>0</v>
          </cell>
          <cell r="H80">
            <v>0</v>
          </cell>
          <cell r="I80" t="str">
            <v>0          0   .</v>
          </cell>
          <cell r="J80">
            <v>0</v>
          </cell>
          <cell r="K80">
            <v>0</v>
          </cell>
          <cell r="L80">
            <v>2003</v>
          </cell>
          <cell r="M80" t="str">
            <v>No Trade</v>
          </cell>
          <cell r="N80" t="str">
            <v/>
          </cell>
          <cell r="O80" t="str">
            <v/>
          </cell>
          <cell r="P80" t="str">
            <v/>
          </cell>
        </row>
        <row r="81">
          <cell r="A81" t="str">
            <v>GO</v>
          </cell>
          <cell r="B81">
            <v>1</v>
          </cell>
          <cell r="C81">
            <v>3</v>
          </cell>
          <cell r="D81" t="str">
            <v>C</v>
          </cell>
          <cell r="E81">
            <v>0.96</v>
          </cell>
          <cell r="F81">
            <v>37616</v>
          </cell>
          <cell r="G81">
            <v>1E-4</v>
          </cell>
          <cell r="H81">
            <v>0</v>
          </cell>
          <cell r="I81" t="str">
            <v>1          0   .</v>
          </cell>
          <cell r="J81">
            <v>0</v>
          </cell>
          <cell r="K81">
            <v>0</v>
          </cell>
          <cell r="L81">
            <v>2003</v>
          </cell>
          <cell r="M81" t="str">
            <v>No Trade</v>
          </cell>
          <cell r="N81" t="str">
            <v/>
          </cell>
          <cell r="O81" t="str">
            <v/>
          </cell>
          <cell r="P81" t="str">
            <v/>
          </cell>
        </row>
        <row r="82">
          <cell r="A82" t="str">
            <v>GO</v>
          </cell>
          <cell r="B82">
            <v>1</v>
          </cell>
          <cell r="C82">
            <v>3</v>
          </cell>
          <cell r="D82" t="str">
            <v>C</v>
          </cell>
          <cell r="E82">
            <v>0.98</v>
          </cell>
          <cell r="F82">
            <v>37616</v>
          </cell>
          <cell r="G82">
            <v>1E-4</v>
          </cell>
          <cell r="H82">
            <v>0</v>
          </cell>
          <cell r="I82" t="str">
            <v>1          0   .</v>
          </cell>
          <cell r="J82">
            <v>0</v>
          </cell>
          <cell r="K82">
            <v>0</v>
          </cell>
          <cell r="L82">
            <v>2003</v>
          </cell>
          <cell r="M82" t="str">
            <v>No Trade</v>
          </cell>
          <cell r="N82" t="str">
            <v/>
          </cell>
          <cell r="O82" t="str">
            <v/>
          </cell>
          <cell r="P82" t="str">
            <v/>
          </cell>
        </row>
        <row r="83">
          <cell r="A83" t="str">
            <v>GO</v>
          </cell>
          <cell r="B83">
            <v>1</v>
          </cell>
          <cell r="C83">
            <v>3</v>
          </cell>
          <cell r="D83" t="str">
            <v>C</v>
          </cell>
          <cell r="E83">
            <v>0.99</v>
          </cell>
          <cell r="F83">
            <v>37616</v>
          </cell>
          <cell r="G83">
            <v>1E-4</v>
          </cell>
          <cell r="H83">
            <v>0</v>
          </cell>
          <cell r="I83" t="str">
            <v>1          0   .</v>
          </cell>
          <cell r="J83">
            <v>0</v>
          </cell>
          <cell r="K83">
            <v>0</v>
          </cell>
          <cell r="L83">
            <v>2003</v>
          </cell>
          <cell r="M83" t="str">
            <v>No Trade</v>
          </cell>
          <cell r="N83" t="str">
            <v/>
          </cell>
          <cell r="O83" t="str">
            <v/>
          </cell>
          <cell r="P83" t="str">
            <v/>
          </cell>
        </row>
        <row r="84">
          <cell r="A84" t="str">
            <v>GO</v>
          </cell>
          <cell r="B84">
            <v>1</v>
          </cell>
          <cell r="C84">
            <v>3</v>
          </cell>
          <cell r="D84" t="str">
            <v>C</v>
          </cell>
          <cell r="E84">
            <v>1.1000000000000001</v>
          </cell>
          <cell r="F84">
            <v>37616</v>
          </cell>
          <cell r="G84">
            <v>0</v>
          </cell>
          <cell r="I84" t="str">
            <v>0   .</v>
          </cell>
          <cell r="J84">
            <v>0</v>
          </cell>
          <cell r="K84">
            <v>0</v>
          </cell>
          <cell r="L84">
            <v>2003</v>
          </cell>
          <cell r="M84" t="str">
            <v>No Trade</v>
          </cell>
          <cell r="N84" t="str">
            <v/>
          </cell>
          <cell r="O84" t="str">
            <v/>
          </cell>
          <cell r="P84" t="str">
            <v/>
          </cell>
        </row>
        <row r="85">
          <cell r="A85" t="str">
            <v>GO</v>
          </cell>
          <cell r="B85">
            <v>2</v>
          </cell>
          <cell r="C85">
            <v>3</v>
          </cell>
          <cell r="D85" t="str">
            <v>P</v>
          </cell>
          <cell r="E85">
            <v>0.05</v>
          </cell>
          <cell r="F85">
            <v>37649</v>
          </cell>
          <cell r="G85">
            <v>0</v>
          </cell>
          <cell r="H85">
            <v>0</v>
          </cell>
          <cell r="I85" t="str">
            <v>0          0   .</v>
          </cell>
          <cell r="J85">
            <v>0</v>
          </cell>
          <cell r="K85">
            <v>0</v>
          </cell>
          <cell r="L85">
            <v>2003</v>
          </cell>
          <cell r="M85" t="str">
            <v>No Trade</v>
          </cell>
          <cell r="N85" t="str">
            <v/>
          </cell>
          <cell r="O85" t="str">
            <v/>
          </cell>
          <cell r="P85" t="str">
            <v/>
          </cell>
        </row>
        <row r="86">
          <cell r="A86" t="str">
            <v>GO</v>
          </cell>
          <cell r="B86">
            <v>2</v>
          </cell>
          <cell r="C86">
            <v>3</v>
          </cell>
          <cell r="D86" t="str">
            <v>P</v>
          </cell>
          <cell r="E86">
            <v>0.49</v>
          </cell>
          <cell r="F86">
            <v>37649</v>
          </cell>
          <cell r="G86">
            <v>0</v>
          </cell>
          <cell r="H86">
            <v>0</v>
          </cell>
          <cell r="I86" t="str">
            <v>0          0   .</v>
          </cell>
          <cell r="J86">
            <v>0</v>
          </cell>
          <cell r="K86">
            <v>0</v>
          </cell>
          <cell r="L86">
            <v>2003</v>
          </cell>
          <cell r="M86" t="str">
            <v>No Trade</v>
          </cell>
          <cell r="N86" t="str">
            <v/>
          </cell>
          <cell r="O86" t="str">
            <v/>
          </cell>
          <cell r="P86" t="str">
            <v/>
          </cell>
        </row>
        <row r="87">
          <cell r="A87" t="str">
            <v>GO</v>
          </cell>
          <cell r="B87">
            <v>2</v>
          </cell>
          <cell r="C87">
            <v>3</v>
          </cell>
          <cell r="D87" t="str">
            <v>P</v>
          </cell>
          <cell r="E87">
            <v>0.5</v>
          </cell>
          <cell r="F87">
            <v>37649</v>
          </cell>
          <cell r="G87">
            <v>0</v>
          </cell>
          <cell r="H87">
            <v>0</v>
          </cell>
          <cell r="I87" t="str">
            <v>0          0   .</v>
          </cell>
          <cell r="J87">
            <v>0</v>
          </cell>
          <cell r="K87">
            <v>0</v>
          </cell>
          <cell r="L87">
            <v>2003</v>
          </cell>
          <cell r="M87" t="str">
            <v>No Trade</v>
          </cell>
          <cell r="N87" t="str">
            <v/>
          </cell>
          <cell r="O87" t="str">
            <v/>
          </cell>
          <cell r="P87" t="str">
            <v/>
          </cell>
        </row>
        <row r="88">
          <cell r="A88" t="str">
            <v>GO</v>
          </cell>
          <cell r="B88">
            <v>2</v>
          </cell>
          <cell r="C88">
            <v>3</v>
          </cell>
          <cell r="D88" t="str">
            <v>P</v>
          </cell>
          <cell r="E88">
            <v>0.52</v>
          </cell>
          <cell r="F88">
            <v>37649</v>
          </cell>
          <cell r="G88">
            <v>0</v>
          </cell>
          <cell r="H88">
            <v>0</v>
          </cell>
          <cell r="I88" t="str">
            <v>0          0   .</v>
          </cell>
          <cell r="J88">
            <v>0</v>
          </cell>
          <cell r="K88">
            <v>0</v>
          </cell>
          <cell r="L88">
            <v>2003</v>
          </cell>
          <cell r="M88" t="str">
            <v>No Trade</v>
          </cell>
          <cell r="N88" t="str">
            <v/>
          </cell>
          <cell r="O88" t="str">
            <v/>
          </cell>
          <cell r="P88" t="str">
            <v/>
          </cell>
        </row>
        <row r="89">
          <cell r="A89" t="str">
            <v>GO</v>
          </cell>
          <cell r="B89">
            <v>2</v>
          </cell>
          <cell r="C89">
            <v>3</v>
          </cell>
          <cell r="D89" t="str">
            <v>P</v>
          </cell>
          <cell r="E89">
            <v>0.53</v>
          </cell>
          <cell r="F89">
            <v>37649</v>
          </cell>
          <cell r="G89">
            <v>0</v>
          </cell>
          <cell r="H89">
            <v>0</v>
          </cell>
          <cell r="I89" t="str">
            <v>0          0   .</v>
          </cell>
          <cell r="J89">
            <v>0</v>
          </cell>
          <cell r="K89">
            <v>0</v>
          </cell>
          <cell r="L89">
            <v>2003</v>
          </cell>
          <cell r="M89" t="str">
            <v>No Trade</v>
          </cell>
          <cell r="N89" t="str">
            <v/>
          </cell>
          <cell r="O89" t="str">
            <v/>
          </cell>
          <cell r="P89" t="str">
            <v/>
          </cell>
        </row>
        <row r="90">
          <cell r="A90" t="str">
            <v>GO</v>
          </cell>
          <cell r="B90">
            <v>2</v>
          </cell>
          <cell r="C90">
            <v>3</v>
          </cell>
          <cell r="D90" t="str">
            <v>P</v>
          </cell>
          <cell r="E90">
            <v>0.54</v>
          </cell>
          <cell r="F90">
            <v>37649</v>
          </cell>
          <cell r="G90">
            <v>0</v>
          </cell>
          <cell r="H90">
            <v>0</v>
          </cell>
          <cell r="I90" t="str">
            <v>0          0   .</v>
          </cell>
          <cell r="J90">
            <v>0</v>
          </cell>
          <cell r="K90">
            <v>0</v>
          </cell>
          <cell r="L90">
            <v>2003</v>
          </cell>
          <cell r="M90" t="str">
            <v>No Trade</v>
          </cell>
          <cell r="N90" t="str">
            <v/>
          </cell>
          <cell r="O90" t="str">
            <v/>
          </cell>
          <cell r="P90" t="str">
            <v/>
          </cell>
        </row>
        <row r="91">
          <cell r="A91" t="str">
            <v>GO</v>
          </cell>
          <cell r="B91">
            <v>2</v>
          </cell>
          <cell r="C91">
            <v>3</v>
          </cell>
          <cell r="D91" t="str">
            <v>P</v>
          </cell>
          <cell r="E91">
            <v>0.55000000000000004</v>
          </cell>
          <cell r="F91">
            <v>37649</v>
          </cell>
          <cell r="G91">
            <v>0</v>
          </cell>
          <cell r="H91">
            <v>0</v>
          </cell>
          <cell r="I91" t="str">
            <v>0          0   .</v>
          </cell>
          <cell r="J91">
            <v>0</v>
          </cell>
          <cell r="K91">
            <v>0</v>
          </cell>
          <cell r="L91">
            <v>2003</v>
          </cell>
          <cell r="M91" t="str">
            <v>No Trade</v>
          </cell>
          <cell r="N91" t="str">
            <v/>
          </cell>
          <cell r="O91" t="str">
            <v/>
          </cell>
          <cell r="P91" t="str">
            <v/>
          </cell>
        </row>
        <row r="92">
          <cell r="A92" t="str">
            <v>GO</v>
          </cell>
          <cell r="B92">
            <v>2</v>
          </cell>
          <cell r="C92">
            <v>3</v>
          </cell>
          <cell r="D92" t="str">
            <v>P</v>
          </cell>
          <cell r="E92">
            <v>0.56000000000000005</v>
          </cell>
          <cell r="F92">
            <v>37649</v>
          </cell>
          <cell r="G92">
            <v>2.0000000000000001E-4</v>
          </cell>
          <cell r="H92">
            <v>0</v>
          </cell>
          <cell r="I92" t="str">
            <v>6          0   .</v>
          </cell>
          <cell r="J92">
            <v>0</v>
          </cell>
          <cell r="K92">
            <v>0</v>
          </cell>
          <cell r="L92">
            <v>2003</v>
          </cell>
          <cell r="M92" t="str">
            <v>No Trade</v>
          </cell>
          <cell r="N92" t="str">
            <v/>
          </cell>
          <cell r="O92" t="str">
            <v/>
          </cell>
          <cell r="P92" t="str">
            <v/>
          </cell>
        </row>
        <row r="93">
          <cell r="A93" t="str">
            <v>GO</v>
          </cell>
          <cell r="B93">
            <v>2</v>
          </cell>
          <cell r="C93">
            <v>3</v>
          </cell>
          <cell r="D93" t="str">
            <v>P</v>
          </cell>
          <cell r="E93">
            <v>0.56999999999999995</v>
          </cell>
          <cell r="F93">
            <v>37649</v>
          </cell>
          <cell r="G93">
            <v>0</v>
          </cell>
          <cell r="H93">
            <v>0</v>
          </cell>
          <cell r="I93" t="str">
            <v>0          0   .</v>
          </cell>
          <cell r="J93">
            <v>0</v>
          </cell>
          <cell r="K93">
            <v>0</v>
          </cell>
          <cell r="L93">
            <v>2003</v>
          </cell>
          <cell r="M93" t="str">
            <v>No Trade</v>
          </cell>
          <cell r="N93" t="str">
            <v/>
          </cell>
          <cell r="O93" t="str">
            <v/>
          </cell>
          <cell r="P93" t="str">
            <v/>
          </cell>
        </row>
        <row r="94">
          <cell r="A94" t="str">
            <v>GO</v>
          </cell>
          <cell r="B94">
            <v>2</v>
          </cell>
          <cell r="C94">
            <v>3</v>
          </cell>
          <cell r="D94" t="str">
            <v>P</v>
          </cell>
          <cell r="E94">
            <v>0.57999999999999996</v>
          </cell>
          <cell r="F94">
            <v>37649</v>
          </cell>
          <cell r="G94">
            <v>5.9999999999999995E-4</v>
          </cell>
          <cell r="H94">
            <v>1E-3</v>
          </cell>
          <cell r="I94" t="str">
            <v>2          0   .</v>
          </cell>
          <cell r="J94">
            <v>0</v>
          </cell>
          <cell r="K94">
            <v>0</v>
          </cell>
          <cell r="L94">
            <v>2003</v>
          </cell>
          <cell r="M94" t="str">
            <v>No Trade</v>
          </cell>
          <cell r="N94" t="str">
            <v/>
          </cell>
          <cell r="O94" t="str">
            <v/>
          </cell>
          <cell r="P94" t="str">
            <v/>
          </cell>
        </row>
        <row r="95">
          <cell r="A95" t="str">
            <v>GO</v>
          </cell>
          <cell r="B95">
            <v>2</v>
          </cell>
          <cell r="C95">
            <v>3</v>
          </cell>
          <cell r="D95" t="str">
            <v>P</v>
          </cell>
          <cell r="E95">
            <v>0.59</v>
          </cell>
          <cell r="F95">
            <v>37649</v>
          </cell>
          <cell r="G95">
            <v>0</v>
          </cell>
          <cell r="H95">
            <v>0</v>
          </cell>
          <cell r="I95" t="str">
            <v>0          0   .</v>
          </cell>
          <cell r="J95">
            <v>0</v>
          </cell>
          <cell r="K95">
            <v>0</v>
          </cell>
          <cell r="L95">
            <v>2003</v>
          </cell>
          <cell r="M95" t="str">
            <v>No Trade</v>
          </cell>
          <cell r="N95" t="str">
            <v/>
          </cell>
          <cell r="O95" t="str">
            <v/>
          </cell>
          <cell r="P95" t="str">
            <v/>
          </cell>
        </row>
        <row r="96">
          <cell r="A96" t="str">
            <v>GO</v>
          </cell>
          <cell r="B96">
            <v>2</v>
          </cell>
          <cell r="C96">
            <v>3</v>
          </cell>
          <cell r="D96" t="str">
            <v>P</v>
          </cell>
          <cell r="E96">
            <v>0.6</v>
          </cell>
          <cell r="F96">
            <v>37649</v>
          </cell>
          <cell r="G96">
            <v>1.1999999999999999E-3</v>
          </cell>
          <cell r="H96">
            <v>2E-3</v>
          </cell>
          <cell r="I96" t="str">
            <v>4          0   .</v>
          </cell>
          <cell r="J96">
            <v>0</v>
          </cell>
          <cell r="K96">
            <v>0</v>
          </cell>
          <cell r="L96">
            <v>2003</v>
          </cell>
          <cell r="M96" t="str">
            <v>No Trade</v>
          </cell>
          <cell r="N96" t="str">
            <v/>
          </cell>
          <cell r="O96" t="str">
            <v/>
          </cell>
          <cell r="P96" t="str">
            <v/>
          </cell>
        </row>
        <row r="97">
          <cell r="A97" t="str">
            <v>GO</v>
          </cell>
          <cell r="B97">
            <v>2</v>
          </cell>
          <cell r="C97">
            <v>3</v>
          </cell>
          <cell r="D97" t="str">
            <v>P</v>
          </cell>
          <cell r="E97">
            <v>0.61</v>
          </cell>
          <cell r="F97">
            <v>37649</v>
          </cell>
          <cell r="G97">
            <v>1.6999999999999999E-3</v>
          </cell>
          <cell r="H97">
            <v>3.0000000000000001E-3</v>
          </cell>
          <cell r="I97" t="str">
            <v>2          0   .</v>
          </cell>
          <cell r="J97">
            <v>0</v>
          </cell>
          <cell r="K97">
            <v>0</v>
          </cell>
          <cell r="L97">
            <v>2003</v>
          </cell>
          <cell r="M97" t="str">
            <v>No Trade</v>
          </cell>
          <cell r="N97" t="str">
            <v/>
          </cell>
          <cell r="O97" t="str">
            <v/>
          </cell>
          <cell r="P97" t="str">
            <v/>
          </cell>
        </row>
        <row r="98">
          <cell r="A98" t="str">
            <v>GO</v>
          </cell>
          <cell r="B98">
            <v>2</v>
          </cell>
          <cell r="C98">
            <v>3</v>
          </cell>
          <cell r="D98" t="str">
            <v>P</v>
          </cell>
          <cell r="E98">
            <v>0.62</v>
          </cell>
          <cell r="F98">
            <v>37649</v>
          </cell>
          <cell r="G98">
            <v>2.3E-3</v>
          </cell>
          <cell r="H98">
            <v>4.0000000000000001E-3</v>
          </cell>
          <cell r="I98" t="str">
            <v>2          0   .</v>
          </cell>
          <cell r="J98">
            <v>0</v>
          </cell>
          <cell r="K98">
            <v>0</v>
          </cell>
          <cell r="L98">
            <v>2003</v>
          </cell>
          <cell r="M98" t="str">
            <v>No Trade</v>
          </cell>
          <cell r="N98" t="str">
            <v/>
          </cell>
          <cell r="O98" t="str">
            <v/>
          </cell>
          <cell r="P98" t="str">
            <v/>
          </cell>
        </row>
        <row r="99">
          <cell r="A99" t="str">
            <v>GO</v>
          </cell>
          <cell r="B99">
            <v>2</v>
          </cell>
          <cell r="C99">
            <v>3</v>
          </cell>
          <cell r="D99" t="str">
            <v>P</v>
          </cell>
          <cell r="E99">
            <v>0.63</v>
          </cell>
          <cell r="F99">
            <v>37649</v>
          </cell>
          <cell r="G99">
            <v>3.0999999999999999E-3</v>
          </cell>
          <cell r="H99">
            <v>5.0000000000000001E-3</v>
          </cell>
          <cell r="I99" t="str">
            <v>4          0   .</v>
          </cell>
          <cell r="J99">
            <v>0</v>
          </cell>
          <cell r="K99">
            <v>0</v>
          </cell>
          <cell r="L99">
            <v>2003</v>
          </cell>
          <cell r="M99" t="str">
            <v>No Trade</v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A100" t="str">
            <v>GO</v>
          </cell>
          <cell r="B100">
            <v>2</v>
          </cell>
          <cell r="C100">
            <v>3</v>
          </cell>
          <cell r="D100" t="str">
            <v>P</v>
          </cell>
          <cell r="E100">
            <v>0.64</v>
          </cell>
          <cell r="F100">
            <v>37649</v>
          </cell>
          <cell r="G100">
            <v>4.1000000000000003E-3</v>
          </cell>
          <cell r="H100">
            <v>7.0000000000000001E-3</v>
          </cell>
          <cell r="I100" t="str">
            <v>0          0   .</v>
          </cell>
          <cell r="J100">
            <v>0</v>
          </cell>
          <cell r="K100">
            <v>0</v>
          </cell>
          <cell r="L100">
            <v>2003</v>
          </cell>
          <cell r="M100" t="str">
            <v>No Trade</v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A101" t="str">
            <v>GO</v>
          </cell>
          <cell r="B101">
            <v>2</v>
          </cell>
          <cell r="C101">
            <v>3</v>
          </cell>
          <cell r="D101" t="str">
            <v>P</v>
          </cell>
          <cell r="E101">
            <v>0.65</v>
          </cell>
          <cell r="F101">
            <v>37649</v>
          </cell>
          <cell r="G101">
            <v>5.3E-3</v>
          </cell>
          <cell r="H101">
            <v>8.0000000000000002E-3</v>
          </cell>
          <cell r="I101" t="str">
            <v>8          0   .</v>
          </cell>
          <cell r="J101">
            <v>0</v>
          </cell>
          <cell r="K101">
            <v>0</v>
          </cell>
          <cell r="L101">
            <v>2003</v>
          </cell>
          <cell r="M101" t="str">
            <v>No Trade</v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A102" t="str">
            <v>GO</v>
          </cell>
          <cell r="B102">
            <v>2</v>
          </cell>
          <cell r="C102">
            <v>3</v>
          </cell>
          <cell r="D102" t="str">
            <v>C</v>
          </cell>
          <cell r="E102">
            <v>0.66</v>
          </cell>
          <cell r="F102">
            <v>37649</v>
          </cell>
          <cell r="G102">
            <v>9.6600000000000005E-2</v>
          </cell>
          <cell r="H102">
            <v>8.1000000000000003E-2</v>
          </cell>
          <cell r="I102" t="str">
            <v>2          0   .</v>
          </cell>
          <cell r="J102">
            <v>0</v>
          </cell>
          <cell r="K102">
            <v>0</v>
          </cell>
          <cell r="L102">
            <v>2003</v>
          </cell>
          <cell r="M102" t="str">
            <v>No Trade</v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A103" t="str">
            <v>GO</v>
          </cell>
          <cell r="B103">
            <v>2</v>
          </cell>
          <cell r="C103">
            <v>3</v>
          </cell>
          <cell r="D103" t="str">
            <v>P</v>
          </cell>
          <cell r="E103">
            <v>0.66</v>
          </cell>
          <cell r="F103">
            <v>37649</v>
          </cell>
          <cell r="G103">
            <v>6.7999999999999996E-3</v>
          </cell>
          <cell r="H103">
            <v>0.01</v>
          </cell>
          <cell r="I103" t="str">
            <v>9          0   .</v>
          </cell>
          <cell r="J103">
            <v>0</v>
          </cell>
          <cell r="K103">
            <v>0</v>
          </cell>
          <cell r="L103">
            <v>2003</v>
          </cell>
          <cell r="M103" t="str">
            <v>No Trade</v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A104" t="str">
            <v>GO</v>
          </cell>
          <cell r="B104">
            <v>2</v>
          </cell>
          <cell r="C104">
            <v>3</v>
          </cell>
          <cell r="D104" t="str">
            <v>P</v>
          </cell>
          <cell r="E104">
            <v>0.67</v>
          </cell>
          <cell r="F104">
            <v>37649</v>
          </cell>
          <cell r="G104">
            <v>8.6E-3</v>
          </cell>
          <cell r="H104">
            <v>1.2999999999999999E-2</v>
          </cell>
          <cell r="I104" t="str">
            <v>5          0   .</v>
          </cell>
          <cell r="J104">
            <v>0</v>
          </cell>
          <cell r="K104">
            <v>0</v>
          </cell>
          <cell r="L104">
            <v>2003</v>
          </cell>
          <cell r="M104" t="str">
            <v>No Trade</v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A105" t="str">
            <v>GO</v>
          </cell>
          <cell r="B105">
            <v>2</v>
          </cell>
          <cell r="C105">
            <v>3</v>
          </cell>
          <cell r="D105" t="str">
            <v>P</v>
          </cell>
          <cell r="E105">
            <v>0.68</v>
          </cell>
          <cell r="F105">
            <v>37649</v>
          </cell>
          <cell r="G105">
            <v>1.0699999999999999E-2</v>
          </cell>
          <cell r="H105">
            <v>1.6E-2</v>
          </cell>
          <cell r="I105" t="str">
            <v>4          0   .</v>
          </cell>
          <cell r="J105">
            <v>0</v>
          </cell>
          <cell r="K105">
            <v>0</v>
          </cell>
          <cell r="L105">
            <v>2003</v>
          </cell>
          <cell r="M105" t="str">
            <v>No Trade</v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A106" t="str">
            <v>GO</v>
          </cell>
          <cell r="B106">
            <v>2</v>
          </cell>
          <cell r="C106">
            <v>3</v>
          </cell>
          <cell r="D106" t="str">
            <v>P</v>
          </cell>
          <cell r="E106">
            <v>0.69</v>
          </cell>
          <cell r="F106">
            <v>37649</v>
          </cell>
          <cell r="G106">
            <v>1.32E-2</v>
          </cell>
          <cell r="H106">
            <v>1.9E-2</v>
          </cell>
          <cell r="I106" t="str">
            <v>7          0   .</v>
          </cell>
          <cell r="J106">
            <v>0</v>
          </cell>
          <cell r="K106">
            <v>0</v>
          </cell>
          <cell r="L106">
            <v>2003</v>
          </cell>
          <cell r="M106" t="str">
            <v>No Trade</v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A107" t="str">
            <v>GO</v>
          </cell>
          <cell r="B107">
            <v>2</v>
          </cell>
          <cell r="C107">
            <v>3</v>
          </cell>
          <cell r="D107" t="str">
            <v>C</v>
          </cell>
          <cell r="E107">
            <v>0.7</v>
          </cell>
          <cell r="F107">
            <v>37649</v>
          </cell>
          <cell r="G107">
            <v>6.6199999999999995E-2</v>
          </cell>
          <cell r="H107">
            <v>5.6000000000000001E-2</v>
          </cell>
          <cell r="I107" t="str">
            <v>6          0   .</v>
          </cell>
          <cell r="J107">
            <v>0</v>
          </cell>
          <cell r="K107">
            <v>0</v>
          </cell>
          <cell r="L107">
            <v>2003</v>
          </cell>
          <cell r="M107" t="str">
            <v>No Trade</v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A108" t="str">
            <v>GO</v>
          </cell>
          <cell r="B108">
            <v>2</v>
          </cell>
          <cell r="C108">
            <v>3</v>
          </cell>
          <cell r="D108" t="str">
            <v>P</v>
          </cell>
          <cell r="E108">
            <v>0.7</v>
          </cell>
          <cell r="F108">
            <v>37649</v>
          </cell>
          <cell r="G108">
            <v>1.61E-2</v>
          </cell>
          <cell r="H108">
            <v>2.5999999999999999E-2</v>
          </cell>
          <cell r="I108" t="str">
            <v>0          0   .</v>
          </cell>
          <cell r="J108">
            <v>0</v>
          </cell>
          <cell r="K108">
            <v>0</v>
          </cell>
          <cell r="L108">
            <v>2003</v>
          </cell>
          <cell r="M108" t="str">
            <v>No Trade</v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A109" t="str">
            <v>GO</v>
          </cell>
          <cell r="B109">
            <v>2</v>
          </cell>
          <cell r="C109">
            <v>3</v>
          </cell>
          <cell r="D109" t="str">
            <v>C</v>
          </cell>
          <cell r="E109">
            <v>0.71</v>
          </cell>
          <cell r="F109">
            <v>37649</v>
          </cell>
          <cell r="G109">
            <v>5.96E-2</v>
          </cell>
          <cell r="H109">
            <v>4.8000000000000001E-2</v>
          </cell>
          <cell r="I109" t="str">
            <v>2          0   .</v>
          </cell>
          <cell r="J109">
            <v>0</v>
          </cell>
          <cell r="K109">
            <v>0</v>
          </cell>
          <cell r="L109">
            <v>2003</v>
          </cell>
          <cell r="M109" t="str">
            <v>No Trade</v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A110" t="str">
            <v>GO</v>
          </cell>
          <cell r="B110">
            <v>2</v>
          </cell>
          <cell r="C110">
            <v>3</v>
          </cell>
          <cell r="D110" t="str">
            <v>P</v>
          </cell>
          <cell r="E110">
            <v>0.71</v>
          </cell>
          <cell r="F110">
            <v>37649</v>
          </cell>
          <cell r="G110">
            <v>1.9400000000000001E-2</v>
          </cell>
          <cell r="H110">
            <v>2.7E-2</v>
          </cell>
          <cell r="I110" t="str">
            <v>5          0   .</v>
          </cell>
          <cell r="J110">
            <v>0</v>
          </cell>
          <cell r="K110">
            <v>0</v>
          </cell>
          <cell r="L110">
            <v>2003</v>
          </cell>
          <cell r="M110" t="str">
            <v>No Trade</v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A111" t="str">
            <v>GO</v>
          </cell>
          <cell r="B111">
            <v>2</v>
          </cell>
          <cell r="C111">
            <v>3</v>
          </cell>
          <cell r="D111" t="str">
            <v>C</v>
          </cell>
          <cell r="E111">
            <v>0.72</v>
          </cell>
          <cell r="F111">
            <v>37649</v>
          </cell>
          <cell r="G111">
            <v>5.33E-2</v>
          </cell>
          <cell r="H111">
            <v>4.2000000000000003E-2</v>
          </cell>
          <cell r="I111" t="str">
            <v>8          0   .</v>
          </cell>
          <cell r="J111">
            <v>0</v>
          </cell>
          <cell r="K111">
            <v>0</v>
          </cell>
          <cell r="L111">
            <v>2003</v>
          </cell>
          <cell r="M111" t="str">
            <v>No Trade</v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A112" t="str">
            <v>GO</v>
          </cell>
          <cell r="B112">
            <v>2</v>
          </cell>
          <cell r="C112">
            <v>3</v>
          </cell>
          <cell r="D112" t="str">
            <v>P</v>
          </cell>
          <cell r="E112">
            <v>0.72</v>
          </cell>
          <cell r="F112">
            <v>37649</v>
          </cell>
          <cell r="G112">
            <v>2.3099999999999999E-2</v>
          </cell>
          <cell r="H112">
            <v>3.2000000000000001E-2</v>
          </cell>
          <cell r="I112" t="str">
            <v>0          0   .</v>
          </cell>
          <cell r="J112">
            <v>0</v>
          </cell>
          <cell r="K112">
            <v>0</v>
          </cell>
          <cell r="L112">
            <v>2003</v>
          </cell>
          <cell r="M112" t="str">
            <v>No Trade</v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A113" t="str">
            <v>GO</v>
          </cell>
          <cell r="B113">
            <v>2</v>
          </cell>
          <cell r="C113">
            <v>3</v>
          </cell>
          <cell r="D113" t="str">
            <v>C</v>
          </cell>
          <cell r="E113">
            <v>0.73</v>
          </cell>
          <cell r="F113">
            <v>37649</v>
          </cell>
          <cell r="G113">
            <v>4.7500000000000001E-2</v>
          </cell>
          <cell r="H113">
            <v>3.6999999999999998E-2</v>
          </cell>
          <cell r="I113" t="str">
            <v>8          0   .</v>
          </cell>
          <cell r="J113">
            <v>0</v>
          </cell>
          <cell r="K113">
            <v>0</v>
          </cell>
          <cell r="L113">
            <v>2003</v>
          </cell>
          <cell r="M113" t="str">
            <v>No Trade</v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A114" t="str">
            <v>GO</v>
          </cell>
          <cell r="B114">
            <v>2</v>
          </cell>
          <cell r="C114">
            <v>3</v>
          </cell>
          <cell r="D114" t="str">
            <v>P</v>
          </cell>
          <cell r="E114">
            <v>0.73</v>
          </cell>
          <cell r="F114">
            <v>37649</v>
          </cell>
          <cell r="G114">
            <v>2.7199999999999998E-2</v>
          </cell>
          <cell r="H114">
            <v>3.6999999999999998E-2</v>
          </cell>
          <cell r="I114" t="str">
            <v>0          0   .</v>
          </cell>
          <cell r="J114">
            <v>0</v>
          </cell>
          <cell r="K114">
            <v>0</v>
          </cell>
          <cell r="L114">
            <v>2003</v>
          </cell>
          <cell r="M114" t="str">
            <v>No Trade</v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A115" t="str">
            <v>GO</v>
          </cell>
          <cell r="B115">
            <v>2</v>
          </cell>
          <cell r="C115">
            <v>3</v>
          </cell>
          <cell r="D115" t="str">
            <v>C</v>
          </cell>
          <cell r="E115">
            <v>0.74</v>
          </cell>
          <cell r="F115">
            <v>37649</v>
          </cell>
          <cell r="G115">
            <v>4.2200000000000001E-2</v>
          </cell>
          <cell r="H115">
            <v>3.3000000000000002E-2</v>
          </cell>
          <cell r="I115" t="str">
            <v>4          1   .</v>
          </cell>
          <cell r="J115">
            <v>0</v>
          </cell>
          <cell r="K115">
            <v>0</v>
          </cell>
          <cell r="L115">
            <v>2003</v>
          </cell>
          <cell r="M115" t="str">
            <v>No Trade</v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A116" t="str">
            <v>GO</v>
          </cell>
          <cell r="B116">
            <v>2</v>
          </cell>
          <cell r="C116">
            <v>3</v>
          </cell>
          <cell r="D116" t="str">
            <v>P</v>
          </cell>
          <cell r="E116">
            <v>0.74</v>
          </cell>
          <cell r="F116">
            <v>37649</v>
          </cell>
          <cell r="G116">
            <v>3.1800000000000002E-2</v>
          </cell>
          <cell r="H116">
            <v>4.2000000000000003E-2</v>
          </cell>
          <cell r="I116" t="str">
            <v>6          0   .</v>
          </cell>
          <cell r="J116">
            <v>0</v>
          </cell>
          <cell r="K116">
            <v>0</v>
          </cell>
          <cell r="L116">
            <v>2003</v>
          </cell>
          <cell r="M116" t="str">
            <v>No Trade</v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A117" t="str">
            <v>GO</v>
          </cell>
          <cell r="B117">
            <v>2</v>
          </cell>
          <cell r="C117">
            <v>3</v>
          </cell>
          <cell r="D117" t="str">
            <v>C</v>
          </cell>
          <cell r="E117">
            <v>0.75</v>
          </cell>
          <cell r="F117">
            <v>37649</v>
          </cell>
          <cell r="G117">
            <v>3.7199999999999997E-2</v>
          </cell>
          <cell r="H117">
            <v>2.9000000000000001E-2</v>
          </cell>
          <cell r="I117" t="str">
            <v>4          0   .</v>
          </cell>
          <cell r="J117">
            <v>0</v>
          </cell>
          <cell r="K117">
            <v>0</v>
          </cell>
          <cell r="L117">
            <v>2003</v>
          </cell>
          <cell r="M117" t="str">
            <v>No Trade</v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A118" t="str">
            <v>GO</v>
          </cell>
          <cell r="B118">
            <v>2</v>
          </cell>
          <cell r="C118">
            <v>3</v>
          </cell>
          <cell r="D118" t="str">
            <v>P</v>
          </cell>
          <cell r="E118">
            <v>0.75</v>
          </cell>
          <cell r="F118">
            <v>37649</v>
          </cell>
          <cell r="G118">
            <v>3.6799999999999999E-2</v>
          </cell>
          <cell r="H118">
            <v>4.8000000000000001E-2</v>
          </cell>
          <cell r="I118" t="str">
            <v>5        330   .</v>
          </cell>
          <cell r="J118">
            <v>0</v>
          </cell>
          <cell r="K118">
            <v>0</v>
          </cell>
          <cell r="L118">
            <v>2003</v>
          </cell>
          <cell r="M118" t="str">
            <v>No Trade</v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A119" t="str">
            <v>GO</v>
          </cell>
          <cell r="B119">
            <v>2</v>
          </cell>
          <cell r="C119">
            <v>3</v>
          </cell>
          <cell r="D119" t="str">
            <v>C</v>
          </cell>
          <cell r="E119">
            <v>0.76</v>
          </cell>
          <cell r="F119">
            <v>37649</v>
          </cell>
          <cell r="G119">
            <v>3.2800000000000003E-2</v>
          </cell>
          <cell r="H119">
            <v>2.5000000000000001E-2</v>
          </cell>
          <cell r="I119" t="str">
            <v>8          0   .</v>
          </cell>
          <cell r="J119">
            <v>0</v>
          </cell>
          <cell r="K119">
            <v>0</v>
          </cell>
          <cell r="L119">
            <v>2003</v>
          </cell>
          <cell r="M119" t="str">
            <v>No Trade</v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A120" t="str">
            <v>GO</v>
          </cell>
          <cell r="B120">
            <v>2</v>
          </cell>
          <cell r="C120">
            <v>3</v>
          </cell>
          <cell r="D120" t="str">
            <v>P</v>
          </cell>
          <cell r="E120">
            <v>0.76</v>
          </cell>
          <cell r="F120">
            <v>37649</v>
          </cell>
          <cell r="G120">
            <v>7.7499999999999999E-2</v>
          </cell>
          <cell r="H120">
            <v>7.6999999999999999E-2</v>
          </cell>
          <cell r="I120" t="str">
            <v>5          0   .</v>
          </cell>
          <cell r="J120">
            <v>0</v>
          </cell>
          <cell r="K120">
            <v>0</v>
          </cell>
          <cell r="L120">
            <v>2003</v>
          </cell>
          <cell r="M120" t="str">
            <v>No Trade</v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A121" t="str">
            <v>GO</v>
          </cell>
          <cell r="B121">
            <v>2</v>
          </cell>
          <cell r="C121">
            <v>3</v>
          </cell>
          <cell r="D121" t="str">
            <v>C</v>
          </cell>
          <cell r="E121">
            <v>0.77</v>
          </cell>
          <cell r="F121">
            <v>37649</v>
          </cell>
          <cell r="G121">
            <v>2.8799999999999999E-2</v>
          </cell>
          <cell r="H121">
            <v>2.1999999999999999E-2</v>
          </cell>
          <cell r="I121" t="str">
            <v>6          0   .</v>
          </cell>
          <cell r="J121">
            <v>0</v>
          </cell>
          <cell r="K121">
            <v>0</v>
          </cell>
          <cell r="L121">
            <v>2003</v>
          </cell>
          <cell r="M121" t="str">
            <v>No Trade</v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A122" t="str">
            <v>GO</v>
          </cell>
          <cell r="B122">
            <v>2</v>
          </cell>
          <cell r="C122">
            <v>3</v>
          </cell>
          <cell r="D122" t="str">
            <v>P</v>
          </cell>
          <cell r="E122">
            <v>0.77</v>
          </cell>
          <cell r="F122">
            <v>37649</v>
          </cell>
          <cell r="G122">
            <v>7.8100000000000003E-2</v>
          </cell>
          <cell r="H122">
            <v>7.8E-2</v>
          </cell>
          <cell r="I122" t="str">
            <v>1          0   .</v>
          </cell>
          <cell r="J122">
            <v>0</v>
          </cell>
          <cell r="K122">
            <v>0</v>
          </cell>
          <cell r="L122">
            <v>2003</v>
          </cell>
          <cell r="M122" t="str">
            <v>No Trade</v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A123" t="str">
            <v>GO</v>
          </cell>
          <cell r="B123">
            <v>2</v>
          </cell>
          <cell r="C123">
            <v>3</v>
          </cell>
          <cell r="D123" t="str">
            <v>C</v>
          </cell>
          <cell r="E123">
            <v>0.78</v>
          </cell>
          <cell r="F123">
            <v>37649</v>
          </cell>
          <cell r="G123">
            <v>2.52E-2</v>
          </cell>
          <cell r="H123">
            <v>1.9E-2</v>
          </cell>
          <cell r="I123" t="str">
            <v>7          0   .</v>
          </cell>
          <cell r="J123">
            <v>0</v>
          </cell>
          <cell r="K123">
            <v>0</v>
          </cell>
          <cell r="L123">
            <v>2003</v>
          </cell>
          <cell r="M123" t="str">
            <v>No Trade</v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A124" t="str">
            <v>GO</v>
          </cell>
          <cell r="B124">
            <v>2</v>
          </cell>
          <cell r="C124">
            <v>3</v>
          </cell>
          <cell r="D124" t="str">
            <v>P</v>
          </cell>
          <cell r="E124">
            <v>0.78</v>
          </cell>
          <cell r="F124">
            <v>37649</v>
          </cell>
          <cell r="G124">
            <v>5.4600000000000003E-2</v>
          </cell>
          <cell r="H124">
            <v>6.8000000000000005E-2</v>
          </cell>
          <cell r="I124" t="str">
            <v>6          0   .</v>
          </cell>
          <cell r="J124">
            <v>0</v>
          </cell>
          <cell r="K124">
            <v>0</v>
          </cell>
          <cell r="L124">
            <v>2003</v>
          </cell>
          <cell r="M124" t="str">
            <v>No Trade</v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A125" t="str">
            <v>GO</v>
          </cell>
          <cell r="B125">
            <v>2</v>
          </cell>
          <cell r="C125">
            <v>3</v>
          </cell>
          <cell r="D125" t="str">
            <v>C</v>
          </cell>
          <cell r="E125">
            <v>0.79</v>
          </cell>
          <cell r="F125">
            <v>37649</v>
          </cell>
          <cell r="G125">
            <v>2.1999999999999999E-2</v>
          </cell>
          <cell r="H125">
            <v>1.7000000000000001E-2</v>
          </cell>
          <cell r="I125" t="str">
            <v>1          0   .</v>
          </cell>
          <cell r="J125">
            <v>0</v>
          </cell>
          <cell r="K125">
            <v>0</v>
          </cell>
          <cell r="L125">
            <v>2003</v>
          </cell>
          <cell r="M125" t="str">
            <v>No Trade</v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A126" t="str">
            <v>GO</v>
          </cell>
          <cell r="B126">
            <v>2</v>
          </cell>
          <cell r="C126">
            <v>3</v>
          </cell>
          <cell r="D126" t="str">
            <v>P</v>
          </cell>
          <cell r="E126">
            <v>0.79</v>
          </cell>
          <cell r="F126">
            <v>37649</v>
          </cell>
          <cell r="G126">
            <v>8.4000000000000005E-2</v>
          </cell>
          <cell r="H126">
            <v>8.4000000000000005E-2</v>
          </cell>
          <cell r="I126" t="str">
            <v>0          0   .</v>
          </cell>
          <cell r="J126">
            <v>0</v>
          </cell>
          <cell r="K126">
            <v>0</v>
          </cell>
          <cell r="L126">
            <v>2003</v>
          </cell>
          <cell r="M126" t="str">
            <v>No Trade</v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A127" t="str">
            <v>GO</v>
          </cell>
          <cell r="B127">
            <v>2</v>
          </cell>
          <cell r="C127">
            <v>3</v>
          </cell>
          <cell r="D127" t="str">
            <v>C</v>
          </cell>
          <cell r="E127">
            <v>0.8</v>
          </cell>
          <cell r="F127">
            <v>37649</v>
          </cell>
          <cell r="G127">
            <v>1.8499999999999999E-2</v>
          </cell>
          <cell r="H127">
            <v>1.4E-2</v>
          </cell>
          <cell r="I127" t="str">
            <v>8          1   .</v>
          </cell>
          <cell r="J127">
            <v>0</v>
          </cell>
          <cell r="K127">
            <v>0</v>
          </cell>
          <cell r="L127">
            <v>2003</v>
          </cell>
          <cell r="M127" t="str">
            <v>No Trade</v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A128" t="str">
            <v>GO</v>
          </cell>
          <cell r="B128">
            <v>2</v>
          </cell>
          <cell r="C128">
            <v>3</v>
          </cell>
          <cell r="D128" t="str">
            <v>P</v>
          </cell>
          <cell r="E128">
            <v>0.8</v>
          </cell>
          <cell r="F128">
            <v>37649</v>
          </cell>
          <cell r="G128">
            <v>0.13339999999999999</v>
          </cell>
          <cell r="H128">
            <v>0.13300000000000001</v>
          </cell>
          <cell r="I128" t="str">
            <v>4          0   .</v>
          </cell>
          <cell r="J128">
            <v>0</v>
          </cell>
          <cell r="K128">
            <v>0</v>
          </cell>
          <cell r="L128">
            <v>2003</v>
          </cell>
          <cell r="M128" t="str">
            <v>No Trade</v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A129" t="str">
            <v>GO</v>
          </cell>
          <cell r="B129">
            <v>2</v>
          </cell>
          <cell r="C129">
            <v>3</v>
          </cell>
          <cell r="D129" t="str">
            <v>C</v>
          </cell>
          <cell r="E129">
            <v>0.81</v>
          </cell>
          <cell r="F129">
            <v>37649</v>
          </cell>
          <cell r="G129">
            <v>1.66E-2</v>
          </cell>
          <cell r="H129">
            <v>1.2E-2</v>
          </cell>
          <cell r="I129" t="str">
            <v>8          0   .</v>
          </cell>
          <cell r="J129">
            <v>0</v>
          </cell>
          <cell r="K129">
            <v>0</v>
          </cell>
          <cell r="L129">
            <v>2003</v>
          </cell>
          <cell r="M129" t="str">
            <v>No Trade</v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A130" t="str">
            <v>GO</v>
          </cell>
          <cell r="B130">
            <v>2</v>
          </cell>
          <cell r="C130">
            <v>3</v>
          </cell>
          <cell r="D130" t="str">
            <v>P</v>
          </cell>
          <cell r="E130">
            <v>0.81</v>
          </cell>
          <cell r="F130">
            <v>37649</v>
          </cell>
          <cell r="G130">
            <v>0</v>
          </cell>
          <cell r="H130">
            <v>0</v>
          </cell>
          <cell r="I130" t="str">
            <v>0          0   .</v>
          </cell>
          <cell r="J130">
            <v>0</v>
          </cell>
          <cell r="K130">
            <v>0</v>
          </cell>
          <cell r="L130">
            <v>2003</v>
          </cell>
          <cell r="M130" t="str">
            <v>No Trade</v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A131" t="str">
            <v>GO</v>
          </cell>
          <cell r="B131">
            <v>2</v>
          </cell>
          <cell r="C131">
            <v>3</v>
          </cell>
          <cell r="D131" t="str">
            <v>C</v>
          </cell>
          <cell r="E131">
            <v>0.82</v>
          </cell>
          <cell r="F131">
            <v>37649</v>
          </cell>
          <cell r="G131">
            <v>1.43E-2</v>
          </cell>
          <cell r="H131">
            <v>1.0999999999999999E-2</v>
          </cell>
          <cell r="I131" t="str">
            <v>0          0   .</v>
          </cell>
          <cell r="J131">
            <v>0</v>
          </cell>
          <cell r="K131">
            <v>0</v>
          </cell>
          <cell r="L131">
            <v>2003</v>
          </cell>
          <cell r="M131" t="str">
            <v>No Trade</v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A132" t="str">
            <v>GO</v>
          </cell>
          <cell r="B132">
            <v>2</v>
          </cell>
          <cell r="C132">
            <v>3</v>
          </cell>
          <cell r="D132" t="str">
            <v>C</v>
          </cell>
          <cell r="E132">
            <v>0.83</v>
          </cell>
          <cell r="F132">
            <v>37649</v>
          </cell>
          <cell r="G132">
            <v>1.23E-2</v>
          </cell>
          <cell r="H132">
            <v>8.9999999999999993E-3</v>
          </cell>
          <cell r="I132" t="str">
            <v>5          0   .</v>
          </cell>
          <cell r="J132">
            <v>0</v>
          </cell>
          <cell r="K132">
            <v>0</v>
          </cell>
          <cell r="L132">
            <v>2003</v>
          </cell>
          <cell r="M132" t="str">
            <v>No Trade</v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A133" t="str">
            <v>GO</v>
          </cell>
          <cell r="B133">
            <v>2</v>
          </cell>
          <cell r="C133">
            <v>3</v>
          </cell>
          <cell r="D133" t="str">
            <v>C</v>
          </cell>
          <cell r="E133">
            <v>0.84</v>
          </cell>
          <cell r="F133">
            <v>37649</v>
          </cell>
          <cell r="G133">
            <v>1.06E-2</v>
          </cell>
          <cell r="H133">
            <v>8.0000000000000002E-3</v>
          </cell>
          <cell r="I133" t="str">
            <v>1          0   .</v>
          </cell>
          <cell r="J133">
            <v>0</v>
          </cell>
          <cell r="K133">
            <v>0</v>
          </cell>
          <cell r="L133">
            <v>2003</v>
          </cell>
          <cell r="M133" t="str">
            <v>No Trade</v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A134" t="str">
            <v>GO</v>
          </cell>
          <cell r="B134">
            <v>2</v>
          </cell>
          <cell r="C134">
            <v>3</v>
          </cell>
          <cell r="D134" t="str">
            <v>C</v>
          </cell>
          <cell r="E134">
            <v>0.85</v>
          </cell>
          <cell r="F134">
            <v>37649</v>
          </cell>
          <cell r="G134">
            <v>9.1000000000000004E-3</v>
          </cell>
          <cell r="H134">
            <v>7.0000000000000001E-3</v>
          </cell>
          <cell r="I134" t="str">
            <v>0          0   .</v>
          </cell>
          <cell r="J134">
            <v>0</v>
          </cell>
          <cell r="K134">
            <v>0</v>
          </cell>
          <cell r="L134">
            <v>2003</v>
          </cell>
          <cell r="M134" t="str">
            <v>No Trade</v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A135" t="str">
            <v>GO</v>
          </cell>
          <cell r="B135">
            <v>2</v>
          </cell>
          <cell r="C135">
            <v>3</v>
          </cell>
          <cell r="D135" t="str">
            <v>C</v>
          </cell>
          <cell r="E135">
            <v>0.86</v>
          </cell>
          <cell r="F135">
            <v>37649</v>
          </cell>
          <cell r="G135">
            <v>7.7999999999999996E-3</v>
          </cell>
          <cell r="H135">
            <v>6.0000000000000001E-3</v>
          </cell>
          <cell r="I135" t="str">
            <v>0          0   .</v>
          </cell>
          <cell r="J135">
            <v>0</v>
          </cell>
          <cell r="K135">
            <v>0</v>
          </cell>
          <cell r="L135">
            <v>2003</v>
          </cell>
          <cell r="M135" t="str">
            <v>No Trade</v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A136" t="str">
            <v>GO</v>
          </cell>
          <cell r="B136">
            <v>2</v>
          </cell>
          <cell r="C136">
            <v>3</v>
          </cell>
          <cell r="D136" t="str">
            <v>C</v>
          </cell>
          <cell r="E136">
            <v>0.87</v>
          </cell>
          <cell r="F136">
            <v>37649</v>
          </cell>
          <cell r="G136">
            <v>6.6E-3</v>
          </cell>
          <cell r="H136">
            <v>5.0000000000000001E-3</v>
          </cell>
          <cell r="I136" t="str">
            <v>1          0   .</v>
          </cell>
          <cell r="J136">
            <v>0</v>
          </cell>
          <cell r="K136">
            <v>0</v>
          </cell>
          <cell r="L136">
            <v>2003</v>
          </cell>
          <cell r="M136" t="str">
            <v>No Trade</v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A137" t="str">
            <v>GO</v>
          </cell>
          <cell r="B137">
            <v>2</v>
          </cell>
          <cell r="C137">
            <v>3</v>
          </cell>
          <cell r="D137" t="str">
            <v>C</v>
          </cell>
          <cell r="E137">
            <v>0.88</v>
          </cell>
          <cell r="F137">
            <v>37649</v>
          </cell>
          <cell r="G137">
            <v>5.5999999999999999E-3</v>
          </cell>
          <cell r="H137">
            <v>4.0000000000000001E-3</v>
          </cell>
          <cell r="I137" t="str">
            <v>3          0   .</v>
          </cell>
          <cell r="J137">
            <v>0</v>
          </cell>
          <cell r="K137">
            <v>0</v>
          </cell>
          <cell r="L137">
            <v>2003</v>
          </cell>
          <cell r="M137" t="str">
            <v>No Trade</v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A138" t="str">
            <v>GO</v>
          </cell>
          <cell r="B138">
            <v>2</v>
          </cell>
          <cell r="C138">
            <v>3</v>
          </cell>
          <cell r="D138" t="str">
            <v>C</v>
          </cell>
          <cell r="E138">
            <v>0.89</v>
          </cell>
          <cell r="F138">
            <v>37649</v>
          </cell>
          <cell r="G138">
            <v>4.7999999999999996E-3</v>
          </cell>
          <cell r="H138">
            <v>3.0000000000000001E-3</v>
          </cell>
          <cell r="I138" t="str">
            <v>7          0   .</v>
          </cell>
          <cell r="J138">
            <v>0</v>
          </cell>
          <cell r="K138">
            <v>0</v>
          </cell>
          <cell r="L138">
            <v>2003</v>
          </cell>
          <cell r="M138" t="str">
            <v>No Trade</v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A139" t="str">
            <v>GO</v>
          </cell>
          <cell r="B139">
            <v>2</v>
          </cell>
          <cell r="C139">
            <v>3</v>
          </cell>
          <cell r="D139" t="str">
            <v>C</v>
          </cell>
          <cell r="E139">
            <v>0.9</v>
          </cell>
          <cell r="F139">
            <v>37649</v>
          </cell>
          <cell r="G139">
            <v>4.1000000000000003E-3</v>
          </cell>
          <cell r="H139">
            <v>3.0000000000000001E-3</v>
          </cell>
          <cell r="I139" t="str">
            <v>1          0   .</v>
          </cell>
          <cell r="J139">
            <v>0</v>
          </cell>
          <cell r="K139">
            <v>0</v>
          </cell>
          <cell r="L139">
            <v>2003</v>
          </cell>
          <cell r="M139" t="str">
            <v>No Trade</v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A140" t="str">
            <v>GO</v>
          </cell>
          <cell r="B140">
            <v>2</v>
          </cell>
          <cell r="C140">
            <v>3</v>
          </cell>
          <cell r="D140" t="str">
            <v>C</v>
          </cell>
          <cell r="E140">
            <v>0.91</v>
          </cell>
          <cell r="F140">
            <v>37649</v>
          </cell>
          <cell r="G140">
            <v>3.3999999999999998E-3</v>
          </cell>
          <cell r="H140">
            <v>2E-3</v>
          </cell>
          <cell r="I140" t="str">
            <v>6          0   .</v>
          </cell>
          <cell r="J140">
            <v>0</v>
          </cell>
          <cell r="K140">
            <v>0</v>
          </cell>
          <cell r="L140">
            <v>2003</v>
          </cell>
          <cell r="M140" t="str">
            <v>No Trade</v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A141" t="str">
            <v>GO</v>
          </cell>
          <cell r="B141">
            <v>2</v>
          </cell>
          <cell r="C141">
            <v>3</v>
          </cell>
          <cell r="D141" t="str">
            <v>C</v>
          </cell>
          <cell r="E141">
            <v>0.92</v>
          </cell>
          <cell r="F141">
            <v>37649</v>
          </cell>
          <cell r="G141">
            <v>2.8999999999999998E-3</v>
          </cell>
          <cell r="H141">
            <v>2E-3</v>
          </cell>
          <cell r="I141" t="str">
            <v>2          0   .</v>
          </cell>
          <cell r="J141">
            <v>0</v>
          </cell>
          <cell r="K141">
            <v>0</v>
          </cell>
          <cell r="L141">
            <v>2003</v>
          </cell>
          <cell r="M141" t="str">
            <v>No Trade</v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A142" t="str">
            <v>GO</v>
          </cell>
          <cell r="B142">
            <v>2</v>
          </cell>
          <cell r="C142">
            <v>3</v>
          </cell>
          <cell r="D142" t="str">
            <v>C</v>
          </cell>
          <cell r="E142">
            <v>0.93</v>
          </cell>
          <cell r="F142">
            <v>37649</v>
          </cell>
          <cell r="G142">
            <v>2.5000000000000001E-3</v>
          </cell>
          <cell r="H142">
            <v>1E-3</v>
          </cell>
          <cell r="I142" t="str">
            <v>9          0   .</v>
          </cell>
          <cell r="J142">
            <v>0</v>
          </cell>
          <cell r="K142">
            <v>0</v>
          </cell>
          <cell r="L142">
            <v>2003</v>
          </cell>
          <cell r="M142" t="str">
            <v>No Trade</v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A143" t="str">
            <v>GO</v>
          </cell>
          <cell r="B143">
            <v>2</v>
          </cell>
          <cell r="C143">
            <v>3</v>
          </cell>
          <cell r="D143" t="str">
            <v>C</v>
          </cell>
          <cell r="E143">
            <v>0.94</v>
          </cell>
          <cell r="F143">
            <v>37649</v>
          </cell>
          <cell r="G143">
            <v>0</v>
          </cell>
          <cell r="H143">
            <v>0</v>
          </cell>
          <cell r="I143" t="str">
            <v>0          0   .</v>
          </cell>
          <cell r="J143">
            <v>0</v>
          </cell>
          <cell r="K143">
            <v>0</v>
          </cell>
          <cell r="L143">
            <v>2003</v>
          </cell>
          <cell r="M143" t="str">
            <v>No Trade</v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A144" t="str">
            <v>GO</v>
          </cell>
          <cell r="B144">
            <v>2</v>
          </cell>
          <cell r="C144">
            <v>3</v>
          </cell>
          <cell r="D144" t="str">
            <v>C</v>
          </cell>
          <cell r="E144">
            <v>0.97</v>
          </cell>
          <cell r="F144">
            <v>37649</v>
          </cell>
          <cell r="G144">
            <v>1.1999999999999999E-3</v>
          </cell>
          <cell r="H144">
            <v>1E-3</v>
          </cell>
          <cell r="I144" t="str">
            <v>0          0   .</v>
          </cell>
          <cell r="J144">
            <v>0</v>
          </cell>
          <cell r="K144">
            <v>0</v>
          </cell>
          <cell r="L144">
            <v>2003</v>
          </cell>
          <cell r="M144" t="str">
            <v>No Trade</v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A145" t="str">
            <v>GO</v>
          </cell>
          <cell r="B145">
            <v>2</v>
          </cell>
          <cell r="C145">
            <v>3</v>
          </cell>
          <cell r="D145" t="str">
            <v>C</v>
          </cell>
          <cell r="E145">
            <v>0.98</v>
          </cell>
          <cell r="F145">
            <v>37649</v>
          </cell>
          <cell r="G145">
            <v>1E-3</v>
          </cell>
          <cell r="H145">
            <v>0</v>
          </cell>
          <cell r="I145" t="str">
            <v>8          0   .</v>
          </cell>
          <cell r="J145">
            <v>0</v>
          </cell>
          <cell r="K145">
            <v>0</v>
          </cell>
          <cell r="L145">
            <v>2003</v>
          </cell>
          <cell r="M145" t="str">
            <v>No Trade</v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A146" t="str">
            <v>GO</v>
          </cell>
          <cell r="B146">
            <v>2</v>
          </cell>
          <cell r="C146">
            <v>3</v>
          </cell>
          <cell r="D146" t="str">
            <v>C</v>
          </cell>
          <cell r="E146">
            <v>0.99</v>
          </cell>
          <cell r="F146">
            <v>37649</v>
          </cell>
          <cell r="G146">
            <v>8.9999999999999998E-4</v>
          </cell>
          <cell r="H146">
            <v>0</v>
          </cell>
          <cell r="I146" t="str">
            <v>7          0   .</v>
          </cell>
          <cell r="J146">
            <v>0</v>
          </cell>
          <cell r="K146">
            <v>0</v>
          </cell>
          <cell r="L146">
            <v>2003</v>
          </cell>
          <cell r="M146" t="str">
            <v>No Trade</v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A147" t="str">
            <v>GO</v>
          </cell>
          <cell r="B147">
            <v>3</v>
          </cell>
          <cell r="C147">
            <v>3</v>
          </cell>
          <cell r="D147" t="str">
            <v>P</v>
          </cell>
          <cell r="E147">
            <v>0.54</v>
          </cell>
          <cell r="F147">
            <v>37677</v>
          </cell>
          <cell r="G147">
            <v>5.0000000000000001E-4</v>
          </cell>
          <cell r="H147">
            <v>1E-3</v>
          </cell>
          <cell r="I147" t="str">
            <v>0          0   .</v>
          </cell>
          <cell r="J147">
            <v>0</v>
          </cell>
          <cell r="K147">
            <v>0</v>
          </cell>
          <cell r="L147">
            <v>2003</v>
          </cell>
          <cell r="M147" t="str">
            <v>No Trade</v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A148" t="str">
            <v>GO</v>
          </cell>
          <cell r="B148">
            <v>3</v>
          </cell>
          <cell r="C148">
            <v>3</v>
          </cell>
          <cell r="D148" t="str">
            <v>P</v>
          </cell>
          <cell r="E148">
            <v>0.56000000000000005</v>
          </cell>
          <cell r="F148">
            <v>37677</v>
          </cell>
          <cell r="G148">
            <v>1E-3</v>
          </cell>
          <cell r="H148">
            <v>1E-3</v>
          </cell>
          <cell r="I148" t="str">
            <v>8          0   .</v>
          </cell>
          <cell r="J148">
            <v>0</v>
          </cell>
          <cell r="K148">
            <v>0</v>
          </cell>
          <cell r="L148">
            <v>2003</v>
          </cell>
          <cell r="M148" t="str">
            <v>No Trade</v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A149" t="str">
            <v>GO</v>
          </cell>
          <cell r="B149">
            <v>3</v>
          </cell>
          <cell r="C149">
            <v>3</v>
          </cell>
          <cell r="D149" t="str">
            <v>P</v>
          </cell>
          <cell r="E149">
            <v>0.56999999999999995</v>
          </cell>
          <cell r="F149">
            <v>37677</v>
          </cell>
          <cell r="G149">
            <v>1.2999999999999999E-3</v>
          </cell>
          <cell r="H149">
            <v>2E-3</v>
          </cell>
          <cell r="I149" t="str">
            <v>3          0   .</v>
          </cell>
          <cell r="J149">
            <v>0</v>
          </cell>
          <cell r="K149">
            <v>0</v>
          </cell>
          <cell r="L149">
            <v>2003</v>
          </cell>
          <cell r="M149" t="str">
            <v>No Trade</v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A150" t="str">
            <v>GO</v>
          </cell>
          <cell r="B150">
            <v>3</v>
          </cell>
          <cell r="C150">
            <v>3</v>
          </cell>
          <cell r="D150" t="str">
            <v>P</v>
          </cell>
          <cell r="E150">
            <v>0.57999999999999996</v>
          </cell>
          <cell r="F150">
            <v>37677</v>
          </cell>
          <cell r="G150">
            <v>1.8E-3</v>
          </cell>
          <cell r="H150">
            <v>3.0000000000000001E-3</v>
          </cell>
          <cell r="I150" t="str">
            <v>0          0   .</v>
          </cell>
          <cell r="J150">
            <v>0</v>
          </cell>
          <cell r="K150">
            <v>0</v>
          </cell>
          <cell r="L150">
            <v>2003</v>
          </cell>
          <cell r="M150" t="str">
            <v>No Trade</v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A151" t="str">
            <v>GO</v>
          </cell>
          <cell r="B151">
            <v>3</v>
          </cell>
          <cell r="C151">
            <v>3</v>
          </cell>
          <cell r="D151" t="str">
            <v>P</v>
          </cell>
          <cell r="E151">
            <v>0.63</v>
          </cell>
          <cell r="F151">
            <v>37677</v>
          </cell>
          <cell r="G151">
            <v>6.1999999999999998E-3</v>
          </cell>
          <cell r="H151">
            <v>8.9999999999999993E-3</v>
          </cell>
          <cell r="I151" t="str">
            <v>4          0   .</v>
          </cell>
          <cell r="J151">
            <v>0</v>
          </cell>
          <cell r="K151">
            <v>0</v>
          </cell>
          <cell r="L151">
            <v>2003</v>
          </cell>
          <cell r="M151" t="str">
            <v>No Trade</v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A152" t="str">
            <v>GO</v>
          </cell>
          <cell r="B152">
            <v>3</v>
          </cell>
          <cell r="C152">
            <v>3</v>
          </cell>
          <cell r="D152" t="str">
            <v>P</v>
          </cell>
          <cell r="E152">
            <v>0.64</v>
          </cell>
          <cell r="F152">
            <v>37677</v>
          </cell>
          <cell r="G152">
            <v>7.7000000000000002E-3</v>
          </cell>
          <cell r="H152">
            <v>1.0999999999999999E-2</v>
          </cell>
          <cell r="I152" t="str">
            <v>4          0   .</v>
          </cell>
          <cell r="J152">
            <v>0</v>
          </cell>
          <cell r="K152">
            <v>0</v>
          </cell>
          <cell r="L152">
            <v>2003</v>
          </cell>
          <cell r="M152" t="str">
            <v>No Trade</v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A153" t="str">
            <v>GO</v>
          </cell>
          <cell r="B153">
            <v>3</v>
          </cell>
          <cell r="C153">
            <v>3</v>
          </cell>
          <cell r="D153" t="str">
            <v>P</v>
          </cell>
          <cell r="E153">
            <v>0.67</v>
          </cell>
          <cell r="F153">
            <v>37677</v>
          </cell>
          <cell r="G153">
            <v>1.37E-2</v>
          </cell>
          <cell r="H153">
            <v>1.9E-2</v>
          </cell>
          <cell r="I153" t="str">
            <v>1          0   .</v>
          </cell>
          <cell r="J153">
            <v>0</v>
          </cell>
          <cell r="K153">
            <v>0</v>
          </cell>
          <cell r="L153">
            <v>2003</v>
          </cell>
          <cell r="M153" t="str">
            <v>No Trade</v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A154" t="str">
            <v>GO</v>
          </cell>
          <cell r="B154">
            <v>3</v>
          </cell>
          <cell r="C154">
            <v>3</v>
          </cell>
          <cell r="D154" t="str">
            <v>P</v>
          </cell>
          <cell r="E154">
            <v>0.68</v>
          </cell>
          <cell r="F154">
            <v>37677</v>
          </cell>
          <cell r="G154">
            <v>1.6299999999999999E-2</v>
          </cell>
          <cell r="H154">
            <v>2.1999999999999999E-2</v>
          </cell>
          <cell r="I154" t="str">
            <v>3          0   .</v>
          </cell>
          <cell r="J154">
            <v>0</v>
          </cell>
          <cell r="K154">
            <v>0</v>
          </cell>
          <cell r="L154">
            <v>2003</v>
          </cell>
          <cell r="M154" t="str">
            <v>No Trade</v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A155" t="str">
            <v>GO</v>
          </cell>
          <cell r="B155">
            <v>3</v>
          </cell>
          <cell r="C155">
            <v>3</v>
          </cell>
          <cell r="D155" t="str">
            <v>C</v>
          </cell>
          <cell r="E155">
            <v>0.69</v>
          </cell>
          <cell r="F155">
            <v>37677</v>
          </cell>
          <cell r="G155">
            <v>8.1500000000000003E-2</v>
          </cell>
          <cell r="H155">
            <v>7.0000000000000007E-2</v>
          </cell>
          <cell r="I155" t="str">
            <v>2          0   .</v>
          </cell>
          <cell r="J155">
            <v>0</v>
          </cell>
          <cell r="K155">
            <v>0</v>
          </cell>
          <cell r="L155">
            <v>2003</v>
          </cell>
          <cell r="M155" t="str">
            <v>No Trade</v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A156" t="str">
            <v>GO</v>
          </cell>
          <cell r="B156">
            <v>3</v>
          </cell>
          <cell r="C156">
            <v>3</v>
          </cell>
          <cell r="D156" t="str">
            <v>P</v>
          </cell>
          <cell r="E156">
            <v>0.69</v>
          </cell>
          <cell r="F156">
            <v>37677</v>
          </cell>
          <cell r="G156">
            <v>1.9199999999999998E-2</v>
          </cell>
          <cell r="H156">
            <v>2.5000000000000001E-2</v>
          </cell>
          <cell r="I156" t="str">
            <v>8          0   .</v>
          </cell>
          <cell r="J156">
            <v>0</v>
          </cell>
          <cell r="K156">
            <v>0</v>
          </cell>
          <cell r="L156">
            <v>2003</v>
          </cell>
          <cell r="M156" t="str">
            <v>No Trade</v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A157" t="str">
            <v>GO</v>
          </cell>
          <cell r="B157">
            <v>3</v>
          </cell>
          <cell r="C157">
            <v>3</v>
          </cell>
          <cell r="D157" t="str">
            <v>C</v>
          </cell>
          <cell r="E157">
            <v>0.7</v>
          </cell>
          <cell r="F157">
            <v>37677</v>
          </cell>
          <cell r="G157">
            <v>7.4899999999999994E-2</v>
          </cell>
          <cell r="H157">
            <v>6.4000000000000001E-2</v>
          </cell>
          <cell r="I157" t="str">
            <v>2          0   .</v>
          </cell>
          <cell r="J157">
            <v>0</v>
          </cell>
          <cell r="K157">
            <v>0</v>
          </cell>
          <cell r="L157">
            <v>2003</v>
          </cell>
          <cell r="M157" t="str">
            <v>No Trade</v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A158" t="str">
            <v>GO</v>
          </cell>
          <cell r="B158">
            <v>3</v>
          </cell>
          <cell r="C158">
            <v>3</v>
          </cell>
          <cell r="D158" t="str">
            <v>P</v>
          </cell>
          <cell r="E158">
            <v>0.7</v>
          </cell>
          <cell r="F158">
            <v>37677</v>
          </cell>
          <cell r="G158">
            <v>2.2499999999999999E-2</v>
          </cell>
          <cell r="H158">
            <v>2.9000000000000001E-2</v>
          </cell>
          <cell r="I158" t="str">
            <v>7          0   .</v>
          </cell>
          <cell r="J158">
            <v>0</v>
          </cell>
          <cell r="K158">
            <v>0</v>
          </cell>
          <cell r="L158">
            <v>2003</v>
          </cell>
          <cell r="M158" t="str">
            <v>No Trade</v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A159" t="str">
            <v>GO</v>
          </cell>
          <cell r="B159">
            <v>3</v>
          </cell>
          <cell r="C159">
            <v>3</v>
          </cell>
          <cell r="D159" t="str">
            <v>C</v>
          </cell>
          <cell r="E159">
            <v>0.71</v>
          </cell>
          <cell r="F159">
            <v>37677</v>
          </cell>
          <cell r="G159">
            <v>4.8000000000000001E-2</v>
          </cell>
          <cell r="H159">
            <v>4.8000000000000001E-2</v>
          </cell>
          <cell r="I159" t="str">
            <v>0          0   .</v>
          </cell>
          <cell r="J159">
            <v>0</v>
          </cell>
          <cell r="K159">
            <v>0</v>
          </cell>
          <cell r="L159">
            <v>2003</v>
          </cell>
          <cell r="M159" t="str">
            <v>No Trade</v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A160" t="str">
            <v>GO</v>
          </cell>
          <cell r="B160">
            <v>3</v>
          </cell>
          <cell r="C160">
            <v>3</v>
          </cell>
          <cell r="D160" t="str">
            <v>P</v>
          </cell>
          <cell r="E160">
            <v>0.71</v>
          </cell>
          <cell r="F160">
            <v>37677</v>
          </cell>
          <cell r="G160">
            <v>2.6100000000000002E-2</v>
          </cell>
          <cell r="H160">
            <v>3.4000000000000002E-2</v>
          </cell>
          <cell r="I160" t="str">
            <v>0          0   .</v>
          </cell>
          <cell r="J160">
            <v>0</v>
          </cell>
          <cell r="K160">
            <v>0</v>
          </cell>
          <cell r="L160">
            <v>2003</v>
          </cell>
          <cell r="M160" t="str">
            <v>No Trade</v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A161" t="str">
            <v>GO</v>
          </cell>
          <cell r="B161">
            <v>3</v>
          </cell>
          <cell r="C161">
            <v>3</v>
          </cell>
          <cell r="D161" t="str">
            <v>C</v>
          </cell>
          <cell r="E161">
            <v>0.72</v>
          </cell>
          <cell r="F161">
            <v>37677</v>
          </cell>
          <cell r="G161">
            <v>6.2600000000000003E-2</v>
          </cell>
          <cell r="H161">
            <v>5.2999999999999999E-2</v>
          </cell>
          <cell r="I161" t="str">
            <v>4          0   .</v>
          </cell>
          <cell r="J161">
            <v>0</v>
          </cell>
          <cell r="K161">
            <v>0</v>
          </cell>
          <cell r="L161">
            <v>2003</v>
          </cell>
          <cell r="M161" t="str">
            <v>No Trade</v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A162" t="str">
            <v>GO</v>
          </cell>
          <cell r="B162">
            <v>3</v>
          </cell>
          <cell r="C162">
            <v>3</v>
          </cell>
          <cell r="D162" t="str">
            <v>P</v>
          </cell>
          <cell r="E162">
            <v>0.72</v>
          </cell>
          <cell r="F162">
            <v>37677</v>
          </cell>
          <cell r="G162">
            <v>0.03</v>
          </cell>
          <cell r="H162">
            <v>3.7999999999999999E-2</v>
          </cell>
          <cell r="I162" t="str">
            <v>6          0   .</v>
          </cell>
          <cell r="J162">
            <v>0</v>
          </cell>
          <cell r="K162">
            <v>0</v>
          </cell>
          <cell r="L162">
            <v>2003</v>
          </cell>
          <cell r="M162" t="str">
            <v>No Trade</v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A163" t="str">
            <v>GO</v>
          </cell>
          <cell r="B163">
            <v>3</v>
          </cell>
          <cell r="C163">
            <v>3</v>
          </cell>
          <cell r="D163" t="str">
            <v>C</v>
          </cell>
          <cell r="E163">
            <v>0.73</v>
          </cell>
          <cell r="F163">
            <v>37677</v>
          </cell>
          <cell r="G163">
            <v>5.7099999999999998E-2</v>
          </cell>
          <cell r="H163">
            <v>4.8000000000000001E-2</v>
          </cell>
          <cell r="I163" t="str">
            <v>3          0   .</v>
          </cell>
          <cell r="J163">
            <v>0</v>
          </cell>
          <cell r="K163">
            <v>0</v>
          </cell>
          <cell r="L163">
            <v>2003</v>
          </cell>
          <cell r="M163" t="str">
            <v>No Trade</v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A164" t="str">
            <v>GO</v>
          </cell>
          <cell r="B164">
            <v>3</v>
          </cell>
          <cell r="C164">
            <v>3</v>
          </cell>
          <cell r="D164" t="str">
            <v>P</v>
          </cell>
          <cell r="E164">
            <v>0.73</v>
          </cell>
          <cell r="F164">
            <v>37677</v>
          </cell>
          <cell r="G164">
            <v>3.4299999999999997E-2</v>
          </cell>
          <cell r="H164">
            <v>4.2999999999999997E-2</v>
          </cell>
          <cell r="I164" t="str">
            <v>5          0   .</v>
          </cell>
          <cell r="J164">
            <v>0</v>
          </cell>
          <cell r="K164">
            <v>0</v>
          </cell>
          <cell r="L164">
            <v>2003</v>
          </cell>
          <cell r="M164" t="str">
            <v>No Trade</v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A165" t="str">
            <v>GO</v>
          </cell>
          <cell r="B165">
            <v>3</v>
          </cell>
          <cell r="C165">
            <v>3</v>
          </cell>
          <cell r="D165" t="str">
            <v>C</v>
          </cell>
          <cell r="E165">
            <v>0.74</v>
          </cell>
          <cell r="F165">
            <v>37677</v>
          </cell>
          <cell r="G165">
            <v>5.1799999999999999E-2</v>
          </cell>
          <cell r="H165">
            <v>4.2999999999999997E-2</v>
          </cell>
          <cell r="I165" t="str">
            <v>8          4   .</v>
          </cell>
          <cell r="J165">
            <v>0</v>
          </cell>
          <cell r="K165">
            <v>0</v>
          </cell>
          <cell r="L165">
            <v>2003</v>
          </cell>
          <cell r="M165" t="str">
            <v>No Trade</v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A166" t="str">
            <v>GO</v>
          </cell>
          <cell r="B166">
            <v>3</v>
          </cell>
          <cell r="C166">
            <v>3</v>
          </cell>
          <cell r="D166" t="str">
            <v>P</v>
          </cell>
          <cell r="E166">
            <v>0.74</v>
          </cell>
          <cell r="F166">
            <v>37677</v>
          </cell>
          <cell r="G166">
            <v>3.8899999999999997E-2</v>
          </cell>
          <cell r="H166">
            <v>4.9000000000000002E-2</v>
          </cell>
          <cell r="I166" t="str">
            <v>0          0   .</v>
          </cell>
          <cell r="J166">
            <v>0</v>
          </cell>
          <cell r="K166">
            <v>0</v>
          </cell>
          <cell r="L166">
            <v>2003</v>
          </cell>
          <cell r="M166" t="str">
            <v>No Trade</v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A167" t="str">
            <v>GO</v>
          </cell>
          <cell r="B167">
            <v>3</v>
          </cell>
          <cell r="C167">
            <v>3</v>
          </cell>
          <cell r="D167" t="str">
            <v>C</v>
          </cell>
          <cell r="E167">
            <v>0.75</v>
          </cell>
          <cell r="F167">
            <v>37677</v>
          </cell>
          <cell r="G167">
            <v>4.6800000000000001E-2</v>
          </cell>
          <cell r="H167">
            <v>3.9E-2</v>
          </cell>
          <cell r="I167" t="str">
            <v>7          5   .</v>
          </cell>
          <cell r="J167">
            <v>0</v>
          </cell>
          <cell r="K167">
            <v>0</v>
          </cell>
          <cell r="L167">
            <v>2003</v>
          </cell>
          <cell r="M167" t="str">
            <v>No Trade</v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A168" t="str">
            <v>GO</v>
          </cell>
          <cell r="B168">
            <v>3</v>
          </cell>
          <cell r="C168">
            <v>3</v>
          </cell>
          <cell r="D168" t="str">
            <v>P</v>
          </cell>
          <cell r="E168">
            <v>0.75</v>
          </cell>
          <cell r="F168">
            <v>37677</v>
          </cell>
          <cell r="G168">
            <v>4.3900000000000002E-2</v>
          </cell>
          <cell r="H168">
            <v>5.3999999999999999E-2</v>
          </cell>
          <cell r="I168" t="str">
            <v>9          0   .</v>
          </cell>
          <cell r="J168">
            <v>0</v>
          </cell>
          <cell r="K168">
            <v>0</v>
          </cell>
          <cell r="L168">
            <v>2003</v>
          </cell>
          <cell r="M168" t="str">
            <v>No Trade</v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A169" t="str">
            <v>GO</v>
          </cell>
          <cell r="B169">
            <v>3</v>
          </cell>
          <cell r="C169">
            <v>3</v>
          </cell>
          <cell r="D169" t="str">
            <v>C</v>
          </cell>
          <cell r="E169">
            <v>0.76</v>
          </cell>
          <cell r="F169">
            <v>37677</v>
          </cell>
          <cell r="G169">
            <v>4.24E-2</v>
          </cell>
          <cell r="H169">
            <v>3.5000000000000003E-2</v>
          </cell>
          <cell r="I169" t="str">
            <v>8          0   .</v>
          </cell>
          <cell r="J169">
            <v>0</v>
          </cell>
          <cell r="K169">
            <v>0</v>
          </cell>
          <cell r="L169">
            <v>2003</v>
          </cell>
          <cell r="M169" t="str">
            <v>No Trade</v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A170" t="str">
            <v>GO</v>
          </cell>
          <cell r="B170">
            <v>3</v>
          </cell>
          <cell r="C170">
            <v>3</v>
          </cell>
          <cell r="D170" t="str">
            <v>P</v>
          </cell>
          <cell r="E170">
            <v>0.76</v>
          </cell>
          <cell r="F170">
            <v>37677</v>
          </cell>
          <cell r="G170">
            <v>4.9500000000000002E-2</v>
          </cell>
          <cell r="H170">
            <v>0.06</v>
          </cell>
          <cell r="I170" t="str">
            <v>8          0   .</v>
          </cell>
          <cell r="J170">
            <v>0</v>
          </cell>
          <cell r="K170">
            <v>0</v>
          </cell>
          <cell r="L170">
            <v>2003</v>
          </cell>
          <cell r="M170" t="str">
            <v>No Trade</v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A171" t="str">
            <v>GO</v>
          </cell>
          <cell r="B171">
            <v>3</v>
          </cell>
          <cell r="C171">
            <v>3</v>
          </cell>
          <cell r="D171" t="str">
            <v>C</v>
          </cell>
          <cell r="E171">
            <v>0.77</v>
          </cell>
          <cell r="F171">
            <v>37677</v>
          </cell>
          <cell r="G171">
            <v>3.8300000000000001E-2</v>
          </cell>
          <cell r="H171">
            <v>3.2000000000000001E-2</v>
          </cell>
          <cell r="I171" t="str">
            <v>3          0   .</v>
          </cell>
          <cell r="J171">
            <v>0</v>
          </cell>
          <cell r="K171">
            <v>0</v>
          </cell>
          <cell r="L171">
            <v>2003</v>
          </cell>
          <cell r="M171" t="str">
            <v>No Trade</v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>GO</v>
          </cell>
          <cell r="B172">
            <v>3</v>
          </cell>
          <cell r="C172">
            <v>3</v>
          </cell>
          <cell r="D172" t="str">
            <v>P</v>
          </cell>
          <cell r="E172">
            <v>0.77</v>
          </cell>
          <cell r="F172">
            <v>37677</v>
          </cell>
          <cell r="G172">
            <v>5.5300000000000002E-2</v>
          </cell>
          <cell r="H172">
            <v>6.7000000000000004E-2</v>
          </cell>
          <cell r="I172" t="str">
            <v>2          0   .</v>
          </cell>
          <cell r="J172">
            <v>0</v>
          </cell>
          <cell r="K172">
            <v>0</v>
          </cell>
          <cell r="L172">
            <v>2003</v>
          </cell>
          <cell r="M172" t="str">
            <v>No Trade</v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>GO</v>
          </cell>
          <cell r="B173">
            <v>3</v>
          </cell>
          <cell r="C173">
            <v>3</v>
          </cell>
          <cell r="D173" t="str">
            <v>C</v>
          </cell>
          <cell r="E173">
            <v>0.78</v>
          </cell>
          <cell r="F173">
            <v>37677</v>
          </cell>
          <cell r="G173">
            <v>3.56E-2</v>
          </cell>
          <cell r="H173">
            <v>2.9000000000000001E-2</v>
          </cell>
          <cell r="I173" t="str">
            <v>1         50   .</v>
          </cell>
          <cell r="J173">
            <v>0</v>
          </cell>
          <cell r="K173">
            <v>0</v>
          </cell>
          <cell r="L173">
            <v>2003</v>
          </cell>
          <cell r="M173" t="str">
            <v>No Trade</v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>GO</v>
          </cell>
          <cell r="B174">
            <v>3</v>
          </cell>
          <cell r="C174">
            <v>3</v>
          </cell>
          <cell r="D174" t="str">
            <v>C</v>
          </cell>
          <cell r="E174">
            <v>0.79</v>
          </cell>
          <cell r="F174">
            <v>37677</v>
          </cell>
          <cell r="G174">
            <v>3.1099999999999999E-2</v>
          </cell>
          <cell r="H174">
            <v>2.5999999999999999E-2</v>
          </cell>
          <cell r="I174" t="str">
            <v>2          5   .</v>
          </cell>
          <cell r="J174">
            <v>0</v>
          </cell>
          <cell r="K174">
            <v>0</v>
          </cell>
          <cell r="L174">
            <v>2003</v>
          </cell>
          <cell r="M174" t="str">
            <v>No Trade</v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>GO</v>
          </cell>
          <cell r="B175">
            <v>3</v>
          </cell>
          <cell r="C175">
            <v>3</v>
          </cell>
          <cell r="D175" t="str">
            <v>P</v>
          </cell>
          <cell r="E175">
            <v>0.79</v>
          </cell>
          <cell r="F175">
            <v>37677</v>
          </cell>
          <cell r="G175">
            <v>6.7900000000000002E-2</v>
          </cell>
          <cell r="H175">
            <v>0.08</v>
          </cell>
          <cell r="I175" t="str">
            <v>9          0   .</v>
          </cell>
          <cell r="J175">
            <v>0</v>
          </cell>
          <cell r="K175">
            <v>0</v>
          </cell>
          <cell r="L175">
            <v>2003</v>
          </cell>
          <cell r="M175" t="str">
            <v>No Trade</v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>GO</v>
          </cell>
          <cell r="B176">
            <v>3</v>
          </cell>
          <cell r="C176">
            <v>3</v>
          </cell>
          <cell r="D176" t="str">
            <v>C</v>
          </cell>
          <cell r="E176">
            <v>0.8</v>
          </cell>
          <cell r="F176">
            <v>37677</v>
          </cell>
          <cell r="G176">
            <v>2.8000000000000001E-2</v>
          </cell>
          <cell r="H176">
            <v>2.3E-2</v>
          </cell>
          <cell r="I176" t="str">
            <v>5          5   .</v>
          </cell>
          <cell r="J176">
            <v>290</v>
          </cell>
          <cell r="K176">
            <v>2.9000000000000001E-2</v>
          </cell>
          <cell r="L176">
            <v>2003</v>
          </cell>
          <cell r="M176" t="str">
            <v>No Trade</v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>GO</v>
          </cell>
          <cell r="B177">
            <v>3</v>
          </cell>
          <cell r="C177">
            <v>3</v>
          </cell>
          <cell r="D177" t="str">
            <v>C</v>
          </cell>
          <cell r="E177">
            <v>0.81</v>
          </cell>
          <cell r="F177">
            <v>37677</v>
          </cell>
          <cell r="G177">
            <v>2.5100000000000001E-2</v>
          </cell>
          <cell r="H177">
            <v>2.1000000000000001E-2</v>
          </cell>
          <cell r="I177" t="str">
            <v>1          0   .</v>
          </cell>
          <cell r="J177">
            <v>0</v>
          </cell>
          <cell r="K177">
            <v>0</v>
          </cell>
          <cell r="L177">
            <v>2003</v>
          </cell>
          <cell r="M177" t="str">
            <v>No Trade</v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>GO</v>
          </cell>
          <cell r="B178">
            <v>3</v>
          </cell>
          <cell r="C178">
            <v>3</v>
          </cell>
          <cell r="D178" t="str">
            <v>C</v>
          </cell>
          <cell r="E178">
            <v>0.82</v>
          </cell>
          <cell r="F178">
            <v>37677</v>
          </cell>
          <cell r="G178">
            <v>2.2499999999999999E-2</v>
          </cell>
          <cell r="H178">
            <v>1.7999999999999999E-2</v>
          </cell>
          <cell r="I178" t="str">
            <v>9         55   .</v>
          </cell>
          <cell r="J178">
            <v>0</v>
          </cell>
          <cell r="K178">
            <v>0</v>
          </cell>
          <cell r="L178">
            <v>2003</v>
          </cell>
          <cell r="M178" t="str">
            <v>No Trade</v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>GO</v>
          </cell>
          <cell r="B179">
            <v>3</v>
          </cell>
          <cell r="C179">
            <v>3</v>
          </cell>
          <cell r="D179" t="str">
            <v>C</v>
          </cell>
          <cell r="E179">
            <v>0.83</v>
          </cell>
          <cell r="F179">
            <v>37677</v>
          </cell>
          <cell r="G179">
            <v>2.01E-2</v>
          </cell>
          <cell r="H179">
            <v>1.6E-2</v>
          </cell>
          <cell r="I179" t="str">
            <v>9          0   .</v>
          </cell>
          <cell r="J179">
            <v>0</v>
          </cell>
          <cell r="K179">
            <v>0</v>
          </cell>
          <cell r="L179">
            <v>2003</v>
          </cell>
          <cell r="M179" t="str">
            <v>No Trade</v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>GO</v>
          </cell>
          <cell r="B180">
            <v>3</v>
          </cell>
          <cell r="C180">
            <v>3</v>
          </cell>
          <cell r="D180" t="str">
            <v>C</v>
          </cell>
          <cell r="E180">
            <v>0.84</v>
          </cell>
          <cell r="F180">
            <v>37677</v>
          </cell>
          <cell r="G180">
            <v>1.7899999999999999E-2</v>
          </cell>
          <cell r="H180">
            <v>1.4999999999999999E-2</v>
          </cell>
          <cell r="I180" t="str">
            <v>1          0   .</v>
          </cell>
          <cell r="J180">
            <v>0</v>
          </cell>
          <cell r="K180">
            <v>0</v>
          </cell>
          <cell r="L180">
            <v>2003</v>
          </cell>
          <cell r="M180" t="str">
            <v>No Trade</v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>GO</v>
          </cell>
          <cell r="B181">
            <v>3</v>
          </cell>
          <cell r="C181">
            <v>3</v>
          </cell>
          <cell r="D181" t="str">
            <v>C</v>
          </cell>
          <cell r="E181">
            <v>0.85</v>
          </cell>
          <cell r="F181">
            <v>37677</v>
          </cell>
          <cell r="G181">
            <v>1.6E-2</v>
          </cell>
          <cell r="H181">
            <v>1.2999999999999999E-2</v>
          </cell>
          <cell r="I181" t="str">
            <v>4          0   .</v>
          </cell>
          <cell r="J181">
            <v>0</v>
          </cell>
          <cell r="K181">
            <v>0</v>
          </cell>
          <cell r="L181">
            <v>2003</v>
          </cell>
          <cell r="M181" t="str">
            <v>No Trade</v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>GO</v>
          </cell>
          <cell r="B182">
            <v>3</v>
          </cell>
          <cell r="C182">
            <v>3</v>
          </cell>
          <cell r="D182" t="str">
            <v>P</v>
          </cell>
          <cell r="E182">
            <v>0.85</v>
          </cell>
          <cell r="F182">
            <v>37677</v>
          </cell>
          <cell r="G182">
            <v>0.18859999999999999</v>
          </cell>
          <cell r="H182">
            <v>0.188</v>
          </cell>
          <cell r="I182" t="str">
            <v>6          0   .</v>
          </cell>
          <cell r="J182">
            <v>0</v>
          </cell>
          <cell r="K182">
            <v>0</v>
          </cell>
          <cell r="L182">
            <v>2003</v>
          </cell>
          <cell r="M182" t="str">
            <v>No Trade</v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A183" t="str">
            <v>GO</v>
          </cell>
          <cell r="B183">
            <v>3</v>
          </cell>
          <cell r="C183">
            <v>3</v>
          </cell>
          <cell r="D183" t="str">
            <v>C</v>
          </cell>
          <cell r="E183">
            <v>0.86</v>
          </cell>
          <cell r="F183">
            <v>37677</v>
          </cell>
          <cell r="G183">
            <v>1.43E-2</v>
          </cell>
          <cell r="H183">
            <v>1.2E-2</v>
          </cell>
          <cell r="I183" t="str">
            <v>0          0   .</v>
          </cell>
          <cell r="J183">
            <v>0</v>
          </cell>
          <cell r="K183">
            <v>0</v>
          </cell>
          <cell r="L183">
            <v>2003</v>
          </cell>
          <cell r="M183" t="str">
            <v>No Trade</v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A184" t="str">
            <v>GO</v>
          </cell>
          <cell r="B184">
            <v>3</v>
          </cell>
          <cell r="C184">
            <v>3</v>
          </cell>
          <cell r="D184" t="str">
            <v>C</v>
          </cell>
          <cell r="E184">
            <v>0.87</v>
          </cell>
          <cell r="F184">
            <v>37677</v>
          </cell>
          <cell r="G184">
            <v>1.2699999999999999E-2</v>
          </cell>
          <cell r="H184">
            <v>0.01</v>
          </cell>
          <cell r="I184" t="str">
            <v>7          4   .</v>
          </cell>
          <cell r="J184">
            <v>150</v>
          </cell>
          <cell r="K184">
            <v>1.4999999999999999E-2</v>
          </cell>
          <cell r="L184">
            <v>2003</v>
          </cell>
          <cell r="M184" t="str">
            <v>No Trade</v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A185" t="str">
            <v>GO</v>
          </cell>
          <cell r="B185">
            <v>3</v>
          </cell>
          <cell r="C185">
            <v>3</v>
          </cell>
          <cell r="D185" t="str">
            <v>C</v>
          </cell>
          <cell r="E185">
            <v>0.88</v>
          </cell>
          <cell r="F185">
            <v>37677</v>
          </cell>
          <cell r="G185">
            <v>1.1299999999999999E-2</v>
          </cell>
          <cell r="H185">
            <v>8.9999999999999993E-3</v>
          </cell>
          <cell r="I185" t="str">
            <v>5          0   .</v>
          </cell>
          <cell r="J185">
            <v>0</v>
          </cell>
          <cell r="K185">
            <v>0</v>
          </cell>
          <cell r="L185">
            <v>2003</v>
          </cell>
          <cell r="M185" t="str">
            <v>No Trade</v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A186" t="str">
            <v>GO</v>
          </cell>
          <cell r="B186">
            <v>3</v>
          </cell>
          <cell r="C186">
            <v>3</v>
          </cell>
          <cell r="D186" t="str">
            <v>C</v>
          </cell>
          <cell r="E186">
            <v>0.89</v>
          </cell>
          <cell r="F186">
            <v>37677</v>
          </cell>
          <cell r="G186">
            <v>0.01</v>
          </cell>
          <cell r="H186">
            <v>8.0000000000000002E-3</v>
          </cell>
          <cell r="I186" t="str">
            <v>4          0   .</v>
          </cell>
          <cell r="J186">
            <v>0</v>
          </cell>
          <cell r="K186">
            <v>0</v>
          </cell>
          <cell r="L186">
            <v>2003</v>
          </cell>
          <cell r="M186" t="str">
            <v>No Trade</v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A187" t="str">
            <v>GO</v>
          </cell>
          <cell r="B187">
            <v>3</v>
          </cell>
          <cell r="C187">
            <v>3</v>
          </cell>
          <cell r="D187" t="str">
            <v>C</v>
          </cell>
          <cell r="E187">
            <v>0.9</v>
          </cell>
          <cell r="F187">
            <v>37677</v>
          </cell>
          <cell r="G187">
            <v>8.8999999999999999E-3</v>
          </cell>
          <cell r="H187">
            <v>7.0000000000000001E-3</v>
          </cell>
          <cell r="I187" t="str">
            <v>5          0   .</v>
          </cell>
          <cell r="J187">
            <v>0</v>
          </cell>
          <cell r="K187">
            <v>0</v>
          </cell>
          <cell r="L187">
            <v>2003</v>
          </cell>
          <cell r="M187" t="str">
            <v>No Trade</v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A188" t="str">
            <v>GO</v>
          </cell>
          <cell r="B188">
            <v>3</v>
          </cell>
          <cell r="C188">
            <v>3</v>
          </cell>
          <cell r="D188" t="str">
            <v>C</v>
          </cell>
          <cell r="E188">
            <v>0.91</v>
          </cell>
          <cell r="F188">
            <v>37677</v>
          </cell>
          <cell r="G188">
            <v>7.9000000000000008E-3</v>
          </cell>
          <cell r="H188">
            <v>6.0000000000000001E-3</v>
          </cell>
          <cell r="I188" t="str">
            <v>7          0   .</v>
          </cell>
          <cell r="J188">
            <v>0</v>
          </cell>
          <cell r="K188">
            <v>0</v>
          </cell>
          <cell r="L188">
            <v>2003</v>
          </cell>
          <cell r="M188" t="str">
            <v>No Trade</v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A189" t="str">
            <v>GO</v>
          </cell>
          <cell r="B189">
            <v>3</v>
          </cell>
          <cell r="C189">
            <v>3</v>
          </cell>
          <cell r="D189" t="str">
            <v>C</v>
          </cell>
          <cell r="E189">
            <v>0.92</v>
          </cell>
          <cell r="F189">
            <v>37677</v>
          </cell>
          <cell r="G189">
            <v>7.0000000000000001E-3</v>
          </cell>
          <cell r="H189">
            <v>5.0000000000000001E-3</v>
          </cell>
          <cell r="I189" t="str">
            <v>9          5   .</v>
          </cell>
          <cell r="J189">
            <v>0</v>
          </cell>
          <cell r="K189">
            <v>0</v>
          </cell>
          <cell r="L189">
            <v>2003</v>
          </cell>
          <cell r="M189" t="str">
            <v>No Trade</v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A190" t="str">
            <v>GO</v>
          </cell>
          <cell r="B190">
            <v>3</v>
          </cell>
          <cell r="C190">
            <v>3</v>
          </cell>
          <cell r="D190" t="str">
            <v>C</v>
          </cell>
          <cell r="E190">
            <v>0.95</v>
          </cell>
          <cell r="F190">
            <v>37677</v>
          </cell>
          <cell r="G190">
            <v>4.8999999999999998E-3</v>
          </cell>
          <cell r="H190">
            <v>4.0000000000000001E-3</v>
          </cell>
          <cell r="I190" t="str">
            <v>1          0   .</v>
          </cell>
          <cell r="J190">
            <v>0</v>
          </cell>
          <cell r="K190">
            <v>0</v>
          </cell>
          <cell r="L190">
            <v>2003</v>
          </cell>
          <cell r="M190" t="str">
            <v>No Trade</v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A191" t="str">
            <v>GO</v>
          </cell>
          <cell r="B191">
            <v>3</v>
          </cell>
          <cell r="C191">
            <v>3</v>
          </cell>
          <cell r="D191" t="str">
            <v>C</v>
          </cell>
          <cell r="E191">
            <v>1</v>
          </cell>
          <cell r="F191">
            <v>37677</v>
          </cell>
          <cell r="G191">
            <v>2.5999999999999999E-3</v>
          </cell>
          <cell r="H191">
            <v>2E-3</v>
          </cell>
          <cell r="I191" t="str">
            <v>3          0   .</v>
          </cell>
          <cell r="J191">
            <v>0</v>
          </cell>
          <cell r="K191">
            <v>0</v>
          </cell>
          <cell r="L191">
            <v>2003</v>
          </cell>
          <cell r="M191" t="str">
            <v>No Trade</v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A192" t="str">
            <v>GO</v>
          </cell>
          <cell r="B192">
            <v>4</v>
          </cell>
          <cell r="C192">
            <v>3</v>
          </cell>
          <cell r="D192" t="str">
            <v>C</v>
          </cell>
          <cell r="E192">
            <v>0.1</v>
          </cell>
          <cell r="F192">
            <v>37706</v>
          </cell>
          <cell r="G192">
            <v>0</v>
          </cell>
          <cell r="H192">
            <v>0</v>
          </cell>
          <cell r="I192" t="str">
            <v>0          0   .</v>
          </cell>
          <cell r="J192">
            <v>0</v>
          </cell>
          <cell r="K192">
            <v>0</v>
          </cell>
          <cell r="L192">
            <v>2003</v>
          </cell>
          <cell r="M192" t="str">
            <v>No Trade</v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A193" t="str">
            <v>GO</v>
          </cell>
          <cell r="B193">
            <v>4</v>
          </cell>
          <cell r="C193">
            <v>3</v>
          </cell>
          <cell r="D193" t="str">
            <v>P</v>
          </cell>
          <cell r="E193">
            <v>0.56999999999999995</v>
          </cell>
          <cell r="F193">
            <v>37706</v>
          </cell>
          <cell r="G193">
            <v>0</v>
          </cell>
          <cell r="I193" t="str">
            <v>0   .</v>
          </cell>
          <cell r="J193">
            <v>0</v>
          </cell>
          <cell r="K193">
            <v>0</v>
          </cell>
          <cell r="L193">
            <v>2003</v>
          </cell>
          <cell r="M193" t="str">
            <v>No Trade</v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A194" t="str">
            <v>GO</v>
          </cell>
          <cell r="B194">
            <v>4</v>
          </cell>
          <cell r="C194">
            <v>3</v>
          </cell>
          <cell r="D194" t="str">
            <v>P</v>
          </cell>
          <cell r="E194">
            <v>0.57999999999999996</v>
          </cell>
          <cell r="F194">
            <v>37706</v>
          </cell>
          <cell r="G194">
            <v>0</v>
          </cell>
          <cell r="I194" t="str">
            <v>0   .</v>
          </cell>
          <cell r="J194">
            <v>0</v>
          </cell>
          <cell r="K194">
            <v>0</v>
          </cell>
          <cell r="L194">
            <v>2003</v>
          </cell>
          <cell r="M194" t="str">
            <v>No Trade</v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A195" t="str">
            <v>GO</v>
          </cell>
          <cell r="B195">
            <v>4</v>
          </cell>
          <cell r="C195">
            <v>3</v>
          </cell>
          <cell r="D195" t="str">
            <v>P</v>
          </cell>
          <cell r="E195">
            <v>0.59</v>
          </cell>
          <cell r="F195">
            <v>37706</v>
          </cell>
          <cell r="G195">
            <v>0</v>
          </cell>
          <cell r="I195" t="str">
            <v>0   .</v>
          </cell>
          <cell r="J195">
            <v>0</v>
          </cell>
          <cell r="K195">
            <v>0</v>
          </cell>
          <cell r="L195">
            <v>2003</v>
          </cell>
          <cell r="M195" t="str">
            <v>No Trade</v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A196" t="str">
            <v>GO</v>
          </cell>
          <cell r="B196">
            <v>4</v>
          </cell>
          <cell r="C196">
            <v>3</v>
          </cell>
          <cell r="D196" t="str">
            <v>P</v>
          </cell>
          <cell r="E196">
            <v>0.6</v>
          </cell>
          <cell r="F196">
            <v>37706</v>
          </cell>
          <cell r="G196">
            <v>0</v>
          </cell>
          <cell r="I196" t="str">
            <v>0   .</v>
          </cell>
          <cell r="J196">
            <v>0</v>
          </cell>
          <cell r="K196">
            <v>0</v>
          </cell>
          <cell r="L196">
            <v>2003</v>
          </cell>
          <cell r="M196" t="str">
            <v>No Trade</v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A197" t="str">
            <v>GO</v>
          </cell>
          <cell r="B197">
            <v>4</v>
          </cell>
          <cell r="C197">
            <v>3</v>
          </cell>
          <cell r="D197" t="str">
            <v>P</v>
          </cell>
          <cell r="E197">
            <v>0.61</v>
          </cell>
          <cell r="F197">
            <v>37706</v>
          </cell>
          <cell r="G197">
            <v>0</v>
          </cell>
          <cell r="I197" t="str">
            <v>0   .</v>
          </cell>
          <cell r="J197">
            <v>0</v>
          </cell>
          <cell r="K197">
            <v>0</v>
          </cell>
          <cell r="L197">
            <v>2003</v>
          </cell>
          <cell r="M197" t="str">
            <v>No Trade</v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A198" t="str">
            <v>GO</v>
          </cell>
          <cell r="B198">
            <v>4</v>
          </cell>
          <cell r="C198">
            <v>3</v>
          </cell>
          <cell r="D198" t="str">
            <v>P</v>
          </cell>
          <cell r="E198">
            <v>0.62</v>
          </cell>
          <cell r="F198">
            <v>37706</v>
          </cell>
          <cell r="G198">
            <v>3.2000000000000002E-3</v>
          </cell>
          <cell r="H198">
            <v>4.0000000000000001E-3</v>
          </cell>
          <cell r="I198" t="str">
            <v>8          0   .</v>
          </cell>
          <cell r="J198">
            <v>0</v>
          </cell>
          <cell r="K198">
            <v>0</v>
          </cell>
          <cell r="L198">
            <v>2003</v>
          </cell>
          <cell r="M198" t="str">
            <v>No Trade</v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A199" t="str">
            <v>GO</v>
          </cell>
          <cell r="B199">
            <v>4</v>
          </cell>
          <cell r="C199">
            <v>3</v>
          </cell>
          <cell r="D199" t="str">
            <v>P</v>
          </cell>
          <cell r="E199">
            <v>0.63</v>
          </cell>
          <cell r="F199">
            <v>37706</v>
          </cell>
          <cell r="G199">
            <v>0</v>
          </cell>
          <cell r="H199">
            <v>1.0999999999999999E-2</v>
          </cell>
          <cell r="I199" t="str">
            <v>6          0   .</v>
          </cell>
          <cell r="J199">
            <v>0</v>
          </cell>
          <cell r="K199">
            <v>0</v>
          </cell>
          <cell r="L199">
            <v>2003</v>
          </cell>
          <cell r="M199" t="str">
            <v>No Trade</v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A200" t="str">
            <v>GO</v>
          </cell>
          <cell r="B200">
            <v>4</v>
          </cell>
          <cell r="C200">
            <v>3</v>
          </cell>
          <cell r="D200" t="str">
            <v>P</v>
          </cell>
          <cell r="E200">
            <v>0.64</v>
          </cell>
          <cell r="F200">
            <v>37706</v>
          </cell>
          <cell r="G200">
            <v>4.8999999999999998E-3</v>
          </cell>
          <cell r="H200">
            <v>7.0000000000000001E-3</v>
          </cell>
          <cell r="I200" t="str">
            <v>0          0   .</v>
          </cell>
          <cell r="J200">
            <v>0</v>
          </cell>
          <cell r="K200">
            <v>0</v>
          </cell>
          <cell r="L200">
            <v>2003</v>
          </cell>
          <cell r="M200" t="str">
            <v>No Trade</v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A201" t="str">
            <v>GO</v>
          </cell>
          <cell r="B201">
            <v>4</v>
          </cell>
          <cell r="C201">
            <v>3</v>
          </cell>
          <cell r="D201" t="str">
            <v>P</v>
          </cell>
          <cell r="E201">
            <v>0.65</v>
          </cell>
          <cell r="F201">
            <v>37706</v>
          </cell>
          <cell r="G201">
            <v>5.8999999999999999E-3</v>
          </cell>
          <cell r="H201">
            <v>8.0000000000000002E-3</v>
          </cell>
          <cell r="I201" t="str">
            <v>4          0   .</v>
          </cell>
          <cell r="J201">
            <v>0</v>
          </cell>
          <cell r="K201">
            <v>0</v>
          </cell>
          <cell r="L201">
            <v>2003</v>
          </cell>
          <cell r="M201" t="str">
            <v>No Trade</v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A202" t="str">
            <v>GO</v>
          </cell>
          <cell r="B202">
            <v>4</v>
          </cell>
          <cell r="C202">
            <v>3</v>
          </cell>
          <cell r="D202" t="str">
            <v>P</v>
          </cell>
          <cell r="E202">
            <v>0.66</v>
          </cell>
          <cell r="F202">
            <v>37706</v>
          </cell>
          <cell r="G202">
            <v>7.1999999999999998E-3</v>
          </cell>
          <cell r="H202">
            <v>0.01</v>
          </cell>
          <cell r="I202" t="str">
            <v>0          0   .</v>
          </cell>
          <cell r="J202">
            <v>0</v>
          </cell>
          <cell r="K202">
            <v>0</v>
          </cell>
          <cell r="L202">
            <v>2003</v>
          </cell>
          <cell r="M202" t="str">
            <v>No Trade</v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A203" t="str">
            <v>GO</v>
          </cell>
          <cell r="B203">
            <v>4</v>
          </cell>
          <cell r="C203">
            <v>3</v>
          </cell>
          <cell r="D203" t="str">
            <v>P</v>
          </cell>
          <cell r="E203">
            <v>0.67</v>
          </cell>
          <cell r="F203">
            <v>37706</v>
          </cell>
          <cell r="G203">
            <v>0</v>
          </cell>
          <cell r="I203" t="str">
            <v>0   .</v>
          </cell>
          <cell r="J203">
            <v>0</v>
          </cell>
          <cell r="K203">
            <v>0</v>
          </cell>
          <cell r="L203">
            <v>2003</v>
          </cell>
          <cell r="M203" t="str">
            <v>No Trade</v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A204" t="str">
            <v>GO</v>
          </cell>
          <cell r="B204">
            <v>4</v>
          </cell>
          <cell r="C204">
            <v>3</v>
          </cell>
          <cell r="D204" t="str">
            <v>P</v>
          </cell>
          <cell r="E204">
            <v>0.68</v>
          </cell>
          <cell r="F204">
            <v>37706</v>
          </cell>
          <cell r="G204">
            <v>1.0200000000000001E-2</v>
          </cell>
          <cell r="H204">
            <v>1.2999999999999999E-2</v>
          </cell>
          <cell r="I204" t="str">
            <v>8          0   .</v>
          </cell>
          <cell r="J204">
            <v>0</v>
          </cell>
          <cell r="K204">
            <v>0</v>
          </cell>
          <cell r="L204">
            <v>2003</v>
          </cell>
          <cell r="M204" t="str">
            <v>No Trade</v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A205" t="str">
            <v>GO</v>
          </cell>
          <cell r="B205">
            <v>4</v>
          </cell>
          <cell r="C205">
            <v>3</v>
          </cell>
          <cell r="D205" t="str">
            <v>P</v>
          </cell>
          <cell r="E205">
            <v>0.69</v>
          </cell>
          <cell r="F205">
            <v>37706</v>
          </cell>
          <cell r="G205">
            <v>0</v>
          </cell>
          <cell r="I205" t="str">
            <v>0   .</v>
          </cell>
          <cell r="J205">
            <v>0</v>
          </cell>
          <cell r="K205">
            <v>0</v>
          </cell>
          <cell r="L205">
            <v>2003</v>
          </cell>
          <cell r="M205" t="str">
            <v>No Trade</v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A206" t="str">
            <v>GO</v>
          </cell>
          <cell r="B206">
            <v>4</v>
          </cell>
          <cell r="C206">
            <v>3</v>
          </cell>
          <cell r="D206" t="str">
            <v>P</v>
          </cell>
          <cell r="E206">
            <v>0.7</v>
          </cell>
          <cell r="F206">
            <v>37706</v>
          </cell>
          <cell r="G206">
            <v>1.4E-2</v>
          </cell>
          <cell r="H206">
            <v>1.7999999999999999E-2</v>
          </cell>
          <cell r="I206" t="str">
            <v>5          0   .</v>
          </cell>
          <cell r="J206">
            <v>0</v>
          </cell>
          <cell r="K206">
            <v>0</v>
          </cell>
          <cell r="L206">
            <v>2003</v>
          </cell>
          <cell r="M206" t="str">
            <v>No Trade</v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A207" t="str">
            <v>GO</v>
          </cell>
          <cell r="B207">
            <v>4</v>
          </cell>
          <cell r="C207">
            <v>3</v>
          </cell>
          <cell r="D207" t="str">
            <v>P</v>
          </cell>
          <cell r="E207">
            <v>0.71</v>
          </cell>
          <cell r="F207">
            <v>37706</v>
          </cell>
          <cell r="G207">
            <v>0</v>
          </cell>
          <cell r="I207" t="str">
            <v>0   .</v>
          </cell>
          <cell r="J207">
            <v>0</v>
          </cell>
          <cell r="K207">
            <v>0</v>
          </cell>
          <cell r="L207">
            <v>2003</v>
          </cell>
          <cell r="M207" t="str">
            <v>No Trade</v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A208" t="str">
            <v>GO</v>
          </cell>
          <cell r="B208">
            <v>4</v>
          </cell>
          <cell r="C208">
            <v>3</v>
          </cell>
          <cell r="D208" t="str">
            <v>C</v>
          </cell>
          <cell r="E208">
            <v>0.72</v>
          </cell>
          <cell r="F208">
            <v>37706</v>
          </cell>
          <cell r="G208">
            <v>0.1148</v>
          </cell>
          <cell r="I208" t="str">
            <v>0   .</v>
          </cell>
          <cell r="J208">
            <v>0</v>
          </cell>
          <cell r="K208">
            <v>0</v>
          </cell>
          <cell r="L208">
            <v>2003</v>
          </cell>
          <cell r="M208" t="str">
            <v>No Trade</v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A209" t="str">
            <v>GO</v>
          </cell>
          <cell r="B209">
            <v>4</v>
          </cell>
          <cell r="C209">
            <v>3</v>
          </cell>
          <cell r="D209" t="str">
            <v>P</v>
          </cell>
          <cell r="E209">
            <v>0.72</v>
          </cell>
          <cell r="F209">
            <v>37706</v>
          </cell>
          <cell r="G209">
            <v>0</v>
          </cell>
          <cell r="I209" t="str">
            <v>0   .</v>
          </cell>
          <cell r="J209">
            <v>0</v>
          </cell>
          <cell r="K209">
            <v>0</v>
          </cell>
          <cell r="L209">
            <v>2003</v>
          </cell>
          <cell r="M209" t="str">
            <v>No Trade</v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A210" t="str">
            <v>GO</v>
          </cell>
          <cell r="B210">
            <v>4</v>
          </cell>
          <cell r="C210">
            <v>3</v>
          </cell>
          <cell r="D210" t="str">
            <v>P</v>
          </cell>
          <cell r="E210">
            <v>0.73</v>
          </cell>
          <cell r="F210">
            <v>37706</v>
          </cell>
          <cell r="G210">
            <v>2.1600000000000001E-2</v>
          </cell>
          <cell r="H210">
            <v>2.7E-2</v>
          </cell>
          <cell r="I210" t="str">
            <v>5          0   .</v>
          </cell>
          <cell r="J210">
            <v>0</v>
          </cell>
          <cell r="K210">
            <v>0</v>
          </cell>
          <cell r="L210">
            <v>2003</v>
          </cell>
          <cell r="M210" t="str">
            <v>No Trade</v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A211" t="str">
            <v>GO</v>
          </cell>
          <cell r="B211">
            <v>4</v>
          </cell>
          <cell r="C211">
            <v>3</v>
          </cell>
          <cell r="D211" t="str">
            <v>C</v>
          </cell>
          <cell r="E211">
            <v>0.74</v>
          </cell>
          <cell r="F211">
            <v>37706</v>
          </cell>
          <cell r="G211">
            <v>0.1008</v>
          </cell>
          <cell r="I211" t="str">
            <v>0   .</v>
          </cell>
          <cell r="J211">
            <v>0</v>
          </cell>
          <cell r="K211">
            <v>0</v>
          </cell>
          <cell r="L211">
            <v>2003</v>
          </cell>
          <cell r="M211" t="str">
            <v>No Trade</v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A212" t="str">
            <v>GO</v>
          </cell>
          <cell r="B212">
            <v>4</v>
          </cell>
          <cell r="C212">
            <v>3</v>
          </cell>
          <cell r="D212" t="str">
            <v>P</v>
          </cell>
          <cell r="E212">
            <v>0.74</v>
          </cell>
          <cell r="F212">
            <v>37706</v>
          </cell>
          <cell r="G212">
            <v>2.46E-2</v>
          </cell>
          <cell r="H212">
            <v>3.1E-2</v>
          </cell>
          <cell r="I212" t="str">
            <v>0          1   .</v>
          </cell>
          <cell r="J212">
            <v>260</v>
          </cell>
          <cell r="K212">
            <v>2.5999999999999999E-2</v>
          </cell>
          <cell r="L212">
            <v>2003</v>
          </cell>
          <cell r="M212" t="str">
            <v>No Trade</v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A213" t="str">
            <v>GO</v>
          </cell>
          <cell r="B213">
            <v>4</v>
          </cell>
          <cell r="C213">
            <v>3</v>
          </cell>
          <cell r="D213" t="str">
            <v>P</v>
          </cell>
          <cell r="E213">
            <v>0.75</v>
          </cell>
          <cell r="F213">
            <v>37706</v>
          </cell>
          <cell r="G213">
            <v>2.7900000000000001E-2</v>
          </cell>
          <cell r="H213">
            <v>3.4000000000000002E-2</v>
          </cell>
          <cell r="I213" t="str">
            <v>8          0   .</v>
          </cell>
          <cell r="J213">
            <v>0</v>
          </cell>
          <cell r="K213">
            <v>0</v>
          </cell>
          <cell r="L213">
            <v>2003</v>
          </cell>
          <cell r="M213" t="str">
            <v>No Trade</v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A214" t="str">
            <v>GO</v>
          </cell>
          <cell r="B214">
            <v>4</v>
          </cell>
          <cell r="C214">
            <v>3</v>
          </cell>
          <cell r="D214" t="str">
            <v>C</v>
          </cell>
          <cell r="E214">
            <v>0.76</v>
          </cell>
          <cell r="F214">
            <v>37706</v>
          </cell>
          <cell r="G214">
            <v>8.7800000000000003E-2</v>
          </cell>
          <cell r="H214">
            <v>7.8E-2</v>
          </cell>
          <cell r="I214" t="str">
            <v>5          0   .</v>
          </cell>
          <cell r="J214">
            <v>0</v>
          </cell>
          <cell r="K214">
            <v>0</v>
          </cell>
          <cell r="L214">
            <v>2003</v>
          </cell>
          <cell r="M214" t="str">
            <v>No Trade</v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A215" t="str">
            <v>GO</v>
          </cell>
          <cell r="B215">
            <v>4</v>
          </cell>
          <cell r="C215">
            <v>3</v>
          </cell>
          <cell r="D215" t="str">
            <v>P</v>
          </cell>
          <cell r="E215">
            <v>0.76</v>
          </cell>
          <cell r="F215">
            <v>37706</v>
          </cell>
          <cell r="G215">
            <v>3.15E-2</v>
          </cell>
          <cell r="H215">
            <v>3.7999999999999999E-2</v>
          </cell>
          <cell r="I215" t="str">
            <v>8          0   .</v>
          </cell>
          <cell r="J215">
            <v>0</v>
          </cell>
          <cell r="K215">
            <v>0</v>
          </cell>
          <cell r="L215">
            <v>2003</v>
          </cell>
          <cell r="M215" t="str">
            <v>No Trade</v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A216" t="str">
            <v>GO</v>
          </cell>
          <cell r="B216">
            <v>4</v>
          </cell>
          <cell r="C216">
            <v>3</v>
          </cell>
          <cell r="D216" t="str">
            <v>C</v>
          </cell>
          <cell r="E216">
            <v>0.77</v>
          </cell>
          <cell r="F216">
            <v>37706</v>
          </cell>
          <cell r="G216">
            <v>8.1799999999999998E-2</v>
          </cell>
          <cell r="H216">
            <v>7.2999999999999995E-2</v>
          </cell>
          <cell r="I216" t="str">
            <v>0          0   .</v>
          </cell>
          <cell r="J216">
            <v>0</v>
          </cell>
          <cell r="K216">
            <v>0</v>
          </cell>
          <cell r="L216">
            <v>2003</v>
          </cell>
          <cell r="M216" t="str">
            <v>No Trade</v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A217" t="str">
            <v>GO</v>
          </cell>
          <cell r="B217">
            <v>4</v>
          </cell>
          <cell r="C217">
            <v>3</v>
          </cell>
          <cell r="D217" t="str">
            <v>C</v>
          </cell>
          <cell r="E217">
            <v>0.78</v>
          </cell>
          <cell r="F217">
            <v>37706</v>
          </cell>
          <cell r="G217">
            <v>7.6100000000000001E-2</v>
          </cell>
          <cell r="H217">
            <v>6.7000000000000004E-2</v>
          </cell>
          <cell r="I217" t="str">
            <v>8          0   .</v>
          </cell>
          <cell r="J217">
            <v>0</v>
          </cell>
          <cell r="K217">
            <v>0</v>
          </cell>
          <cell r="L217">
            <v>2003</v>
          </cell>
          <cell r="M217" t="str">
            <v>No Trade</v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A218" t="str">
            <v>GO</v>
          </cell>
          <cell r="B218">
            <v>4</v>
          </cell>
          <cell r="C218">
            <v>3</v>
          </cell>
          <cell r="D218" t="str">
            <v>P</v>
          </cell>
          <cell r="E218">
            <v>0.78</v>
          </cell>
          <cell r="F218">
            <v>37706</v>
          </cell>
          <cell r="G218">
            <v>3.95E-2</v>
          </cell>
          <cell r="H218">
            <v>4.7E-2</v>
          </cell>
          <cell r="I218" t="str">
            <v>8          0   .</v>
          </cell>
          <cell r="J218">
            <v>0</v>
          </cell>
          <cell r="K218">
            <v>0</v>
          </cell>
          <cell r="L218">
            <v>2003</v>
          </cell>
          <cell r="M218" t="str">
            <v>No Trade</v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A219" t="str">
            <v>GO</v>
          </cell>
          <cell r="B219">
            <v>4</v>
          </cell>
          <cell r="C219">
            <v>3</v>
          </cell>
          <cell r="D219" t="str">
            <v>C</v>
          </cell>
          <cell r="E219">
            <v>0.79</v>
          </cell>
          <cell r="F219">
            <v>37706</v>
          </cell>
          <cell r="G219">
            <v>7.0499999999999993E-2</v>
          </cell>
          <cell r="H219">
            <v>6.2E-2</v>
          </cell>
          <cell r="I219" t="str">
            <v>7          0   .</v>
          </cell>
          <cell r="J219">
            <v>0</v>
          </cell>
          <cell r="K219">
            <v>0</v>
          </cell>
          <cell r="L219">
            <v>2003</v>
          </cell>
          <cell r="M219" t="str">
            <v>No Trade</v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A220" t="str">
            <v>GO</v>
          </cell>
          <cell r="B220">
            <v>4</v>
          </cell>
          <cell r="C220">
            <v>3</v>
          </cell>
          <cell r="D220" t="str">
            <v>C</v>
          </cell>
          <cell r="E220">
            <v>0.8</v>
          </cell>
          <cell r="F220">
            <v>37706</v>
          </cell>
          <cell r="G220">
            <v>6.5299999999999997E-2</v>
          </cell>
          <cell r="H220">
            <v>5.8000000000000003E-2</v>
          </cell>
          <cell r="I220" t="str">
            <v>0          0   .</v>
          </cell>
          <cell r="J220">
            <v>0</v>
          </cell>
          <cell r="K220">
            <v>0</v>
          </cell>
          <cell r="L220">
            <v>2003</v>
          </cell>
          <cell r="M220" t="str">
            <v>No Trade</v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A221" t="str">
            <v>GO</v>
          </cell>
          <cell r="B221">
            <v>4</v>
          </cell>
          <cell r="C221">
            <v>3</v>
          </cell>
          <cell r="D221" t="str">
            <v>C</v>
          </cell>
          <cell r="E221">
            <v>0.81</v>
          </cell>
          <cell r="F221">
            <v>37706</v>
          </cell>
          <cell r="G221">
            <v>6.0400000000000002E-2</v>
          </cell>
          <cell r="H221">
            <v>5.2999999999999999E-2</v>
          </cell>
          <cell r="I221" t="str">
            <v>7          0   .</v>
          </cell>
          <cell r="J221">
            <v>0</v>
          </cell>
          <cell r="K221">
            <v>0</v>
          </cell>
          <cell r="L221">
            <v>2003</v>
          </cell>
          <cell r="M221" t="str">
            <v>No Trade</v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A222" t="str">
            <v>GO</v>
          </cell>
          <cell r="B222">
            <v>4</v>
          </cell>
          <cell r="C222">
            <v>3</v>
          </cell>
          <cell r="D222" t="str">
            <v>P</v>
          </cell>
          <cell r="E222">
            <v>0.81</v>
          </cell>
          <cell r="F222">
            <v>37706</v>
          </cell>
          <cell r="G222">
            <v>5.3499999999999999E-2</v>
          </cell>
          <cell r="H222">
            <v>6.3E-2</v>
          </cell>
          <cell r="I222" t="str">
            <v>6          0   .</v>
          </cell>
          <cell r="J222">
            <v>0</v>
          </cell>
          <cell r="K222">
            <v>0</v>
          </cell>
          <cell r="L222">
            <v>2003</v>
          </cell>
          <cell r="M222" t="str">
            <v>No Trade</v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A223" t="str">
            <v>GO</v>
          </cell>
          <cell r="B223">
            <v>4</v>
          </cell>
          <cell r="C223">
            <v>3</v>
          </cell>
          <cell r="D223" t="str">
            <v>C</v>
          </cell>
          <cell r="E223">
            <v>0.82</v>
          </cell>
          <cell r="F223">
            <v>37706</v>
          </cell>
          <cell r="G223">
            <v>5.57E-2</v>
          </cell>
          <cell r="H223">
            <v>4.9000000000000002E-2</v>
          </cell>
          <cell r="I223" t="str">
            <v>8          0   .</v>
          </cell>
          <cell r="J223">
            <v>0</v>
          </cell>
          <cell r="K223">
            <v>0</v>
          </cell>
          <cell r="L223">
            <v>2003</v>
          </cell>
          <cell r="M223" t="str">
            <v>No Trade</v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A224" t="str">
            <v>GO</v>
          </cell>
          <cell r="B224">
            <v>4</v>
          </cell>
          <cell r="C224">
            <v>3</v>
          </cell>
          <cell r="D224" t="str">
            <v>P</v>
          </cell>
          <cell r="E224">
            <v>0.82</v>
          </cell>
          <cell r="F224">
            <v>37706</v>
          </cell>
          <cell r="G224">
            <v>5.8799999999999998E-2</v>
          </cell>
          <cell r="H224">
            <v>6.9000000000000006E-2</v>
          </cell>
          <cell r="I224" t="str">
            <v>6          0   .</v>
          </cell>
          <cell r="J224">
            <v>0</v>
          </cell>
          <cell r="K224">
            <v>0</v>
          </cell>
          <cell r="L224">
            <v>2003</v>
          </cell>
          <cell r="M224" t="str">
            <v>No Trade</v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A225" t="str">
            <v>GO</v>
          </cell>
          <cell r="B225">
            <v>4</v>
          </cell>
          <cell r="C225">
            <v>3</v>
          </cell>
          <cell r="D225" t="str">
            <v>C</v>
          </cell>
          <cell r="E225">
            <v>0.83</v>
          </cell>
          <cell r="F225">
            <v>37706</v>
          </cell>
          <cell r="G225">
            <v>5.1499999999999997E-2</v>
          </cell>
          <cell r="H225">
            <v>4.5999999999999999E-2</v>
          </cell>
          <cell r="I225" t="str">
            <v>0          0   .</v>
          </cell>
          <cell r="J225">
            <v>0</v>
          </cell>
          <cell r="K225">
            <v>0</v>
          </cell>
          <cell r="L225">
            <v>2003</v>
          </cell>
          <cell r="M225" t="str">
            <v>No Trade</v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A226" t="str">
            <v>GO</v>
          </cell>
          <cell r="B226">
            <v>4</v>
          </cell>
          <cell r="C226">
            <v>3</v>
          </cell>
          <cell r="D226" t="str">
            <v>P</v>
          </cell>
          <cell r="E226">
            <v>0.83</v>
          </cell>
          <cell r="F226">
            <v>37706</v>
          </cell>
          <cell r="G226">
            <v>6.4600000000000005E-2</v>
          </cell>
          <cell r="H226">
            <v>7.4999999999999997E-2</v>
          </cell>
          <cell r="I226" t="str">
            <v>7          0   .</v>
          </cell>
          <cell r="J226">
            <v>0</v>
          </cell>
          <cell r="K226">
            <v>0</v>
          </cell>
          <cell r="L226">
            <v>2003</v>
          </cell>
          <cell r="M226" t="str">
            <v>No Trade</v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A227" t="str">
            <v>GO</v>
          </cell>
          <cell r="B227">
            <v>4</v>
          </cell>
          <cell r="C227">
            <v>3</v>
          </cell>
          <cell r="D227" t="str">
            <v>C</v>
          </cell>
          <cell r="E227">
            <v>0.84</v>
          </cell>
          <cell r="F227">
            <v>37706</v>
          </cell>
          <cell r="G227">
            <v>4.7600000000000003E-2</v>
          </cell>
          <cell r="H227">
            <v>4.2000000000000003E-2</v>
          </cell>
          <cell r="I227" t="str">
            <v>5          0   .</v>
          </cell>
          <cell r="J227">
            <v>0</v>
          </cell>
          <cell r="K227">
            <v>0</v>
          </cell>
          <cell r="L227">
            <v>2003</v>
          </cell>
          <cell r="M227" t="str">
            <v>No Trade</v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A228" t="str">
            <v>GO</v>
          </cell>
          <cell r="B228">
            <v>4</v>
          </cell>
          <cell r="C228">
            <v>3</v>
          </cell>
          <cell r="D228" t="str">
            <v>C</v>
          </cell>
          <cell r="E228">
            <v>0.85</v>
          </cell>
          <cell r="F228">
            <v>37706</v>
          </cell>
          <cell r="G228">
            <v>4.3999999999999997E-2</v>
          </cell>
          <cell r="H228">
            <v>3.9E-2</v>
          </cell>
          <cell r="I228" t="str">
            <v>3          0   .</v>
          </cell>
          <cell r="J228">
            <v>0</v>
          </cell>
          <cell r="K228">
            <v>0</v>
          </cell>
          <cell r="L228">
            <v>2003</v>
          </cell>
          <cell r="M228" t="str">
            <v>No Trade</v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A229" t="str">
            <v>GO</v>
          </cell>
          <cell r="B229">
            <v>4</v>
          </cell>
          <cell r="C229">
            <v>3</v>
          </cell>
          <cell r="D229" t="str">
            <v>C</v>
          </cell>
          <cell r="E229">
            <v>0.86</v>
          </cell>
          <cell r="F229">
            <v>37706</v>
          </cell>
          <cell r="G229">
            <v>4.0599999999999997E-2</v>
          </cell>
          <cell r="H229">
            <v>3.5999999999999997E-2</v>
          </cell>
          <cell r="I229" t="str">
            <v>2          0   .</v>
          </cell>
          <cell r="J229">
            <v>0</v>
          </cell>
          <cell r="K229">
            <v>0</v>
          </cell>
          <cell r="L229">
            <v>2003</v>
          </cell>
          <cell r="M229" t="str">
            <v>No Trade</v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A230" t="str">
            <v>GO</v>
          </cell>
          <cell r="B230">
            <v>4</v>
          </cell>
          <cell r="C230">
            <v>3</v>
          </cell>
          <cell r="D230" t="str">
            <v>P</v>
          </cell>
          <cell r="E230">
            <v>0.86</v>
          </cell>
          <cell r="F230">
            <v>37706</v>
          </cell>
          <cell r="G230">
            <v>9.9500000000000005E-2</v>
          </cell>
          <cell r="H230">
            <v>9.9000000000000005E-2</v>
          </cell>
          <cell r="I230" t="str">
            <v>5          0   .</v>
          </cell>
          <cell r="J230">
            <v>0</v>
          </cell>
          <cell r="K230">
            <v>0</v>
          </cell>
          <cell r="L230">
            <v>2003</v>
          </cell>
          <cell r="M230" t="str">
            <v>No Trade</v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A231" t="str">
            <v>GO</v>
          </cell>
          <cell r="B231">
            <v>4</v>
          </cell>
          <cell r="C231">
            <v>3</v>
          </cell>
          <cell r="D231" t="str">
            <v>C</v>
          </cell>
          <cell r="E231">
            <v>0.87</v>
          </cell>
          <cell r="F231">
            <v>37706</v>
          </cell>
          <cell r="G231">
            <v>3.7400000000000003E-2</v>
          </cell>
          <cell r="H231">
            <v>3.3000000000000002E-2</v>
          </cell>
          <cell r="I231" t="str">
            <v>4          0   .</v>
          </cell>
          <cell r="J231">
            <v>0</v>
          </cell>
          <cell r="K231">
            <v>0</v>
          </cell>
          <cell r="L231">
            <v>2003</v>
          </cell>
          <cell r="M231" t="str">
            <v>No Trade</v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A232" t="str">
            <v>GO</v>
          </cell>
          <cell r="B232">
            <v>4</v>
          </cell>
          <cell r="C232">
            <v>3</v>
          </cell>
          <cell r="D232" t="str">
            <v>C</v>
          </cell>
          <cell r="E232">
            <v>0.88</v>
          </cell>
          <cell r="F232">
            <v>37706</v>
          </cell>
          <cell r="G232">
            <v>3.44E-2</v>
          </cell>
          <cell r="H232">
            <v>0.03</v>
          </cell>
          <cell r="I232" t="str">
            <v>8          0   .</v>
          </cell>
          <cell r="J232">
            <v>0</v>
          </cell>
          <cell r="K232">
            <v>0</v>
          </cell>
          <cell r="L232">
            <v>2003</v>
          </cell>
          <cell r="M232" t="str">
            <v>No Trade</v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A233" t="str">
            <v>GO</v>
          </cell>
          <cell r="B233">
            <v>4</v>
          </cell>
          <cell r="C233">
            <v>3</v>
          </cell>
          <cell r="D233" t="str">
            <v>C</v>
          </cell>
          <cell r="E233">
            <v>0.89</v>
          </cell>
          <cell r="F233">
            <v>37706</v>
          </cell>
          <cell r="G233">
            <v>3.1699999999999999E-2</v>
          </cell>
          <cell r="H233">
            <v>2.8000000000000001E-2</v>
          </cell>
          <cell r="I233" t="str">
            <v>4          0   .</v>
          </cell>
          <cell r="J233">
            <v>0</v>
          </cell>
          <cell r="K233">
            <v>0</v>
          </cell>
          <cell r="L233">
            <v>2003</v>
          </cell>
          <cell r="M233" t="str">
            <v>No Trade</v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A234" t="str">
            <v>GO</v>
          </cell>
          <cell r="B234">
            <v>4</v>
          </cell>
          <cell r="C234">
            <v>3</v>
          </cell>
          <cell r="D234" t="str">
            <v>C</v>
          </cell>
          <cell r="E234">
            <v>0.9</v>
          </cell>
          <cell r="F234">
            <v>37706</v>
          </cell>
          <cell r="G234">
            <v>2.92E-2</v>
          </cell>
          <cell r="H234">
            <v>2.5999999999999999E-2</v>
          </cell>
          <cell r="I234" t="str">
            <v>1          0   .</v>
          </cell>
          <cell r="J234">
            <v>0</v>
          </cell>
          <cell r="K234">
            <v>0</v>
          </cell>
          <cell r="L234">
            <v>2003</v>
          </cell>
          <cell r="M234" t="str">
            <v>No Trade</v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A235" t="str">
            <v>GO</v>
          </cell>
          <cell r="B235">
            <v>4</v>
          </cell>
          <cell r="C235">
            <v>3</v>
          </cell>
          <cell r="D235" t="str">
            <v>C</v>
          </cell>
          <cell r="E235">
            <v>0.92</v>
          </cell>
          <cell r="F235">
            <v>37706</v>
          </cell>
          <cell r="G235">
            <v>2.46E-2</v>
          </cell>
          <cell r="H235">
            <v>2.1999999999999999E-2</v>
          </cell>
          <cell r="I235" t="str">
            <v>1          0   .</v>
          </cell>
          <cell r="J235">
            <v>0</v>
          </cell>
          <cell r="K235">
            <v>0</v>
          </cell>
          <cell r="L235">
            <v>2003</v>
          </cell>
          <cell r="M235" t="str">
            <v>No Trade</v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A236" t="str">
            <v>GO</v>
          </cell>
          <cell r="B236">
            <v>4</v>
          </cell>
          <cell r="C236">
            <v>3</v>
          </cell>
          <cell r="D236" t="str">
            <v>C</v>
          </cell>
          <cell r="E236">
            <v>0.93</v>
          </cell>
          <cell r="F236">
            <v>37706</v>
          </cell>
          <cell r="G236">
            <v>2.2599999999999999E-2</v>
          </cell>
          <cell r="H236">
            <v>0.02</v>
          </cell>
          <cell r="I236" t="str">
            <v>3          6   .</v>
          </cell>
          <cell r="J236">
            <v>0</v>
          </cell>
          <cell r="K236">
            <v>0</v>
          </cell>
          <cell r="L236">
            <v>2003</v>
          </cell>
          <cell r="M236" t="str">
            <v>No Trade</v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A237" t="str">
            <v>GO</v>
          </cell>
          <cell r="B237">
            <v>4</v>
          </cell>
          <cell r="C237">
            <v>3</v>
          </cell>
          <cell r="D237" t="str">
            <v>C</v>
          </cell>
          <cell r="E237">
            <v>0.94</v>
          </cell>
          <cell r="F237">
            <v>37706</v>
          </cell>
          <cell r="G237">
            <v>2.0799999999999999E-2</v>
          </cell>
          <cell r="H237">
            <v>1.7999999999999999E-2</v>
          </cell>
          <cell r="I237" t="str">
            <v>7          0   .</v>
          </cell>
          <cell r="J237">
            <v>0</v>
          </cell>
          <cell r="K237">
            <v>0</v>
          </cell>
          <cell r="L237">
            <v>2003</v>
          </cell>
          <cell r="M237" t="str">
            <v>No Trade</v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A238" t="str">
            <v>GO</v>
          </cell>
          <cell r="B238">
            <v>4</v>
          </cell>
          <cell r="C238">
            <v>3</v>
          </cell>
          <cell r="D238" t="str">
            <v>C</v>
          </cell>
          <cell r="E238">
            <v>0.95</v>
          </cell>
          <cell r="F238">
            <v>37706</v>
          </cell>
          <cell r="G238">
            <v>1.9E-2</v>
          </cell>
          <cell r="H238">
            <v>1.7000000000000001E-2</v>
          </cell>
          <cell r="I238" t="str">
            <v>2          0   .</v>
          </cell>
          <cell r="J238">
            <v>0</v>
          </cell>
          <cell r="K238">
            <v>0</v>
          </cell>
          <cell r="L238">
            <v>2003</v>
          </cell>
          <cell r="M238" t="str">
            <v>No Trade</v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A239" t="str">
            <v>GO</v>
          </cell>
          <cell r="B239">
            <v>4</v>
          </cell>
          <cell r="C239">
            <v>3</v>
          </cell>
          <cell r="D239" t="str">
            <v>C</v>
          </cell>
          <cell r="E239">
            <v>0.96</v>
          </cell>
          <cell r="F239">
            <v>37706</v>
          </cell>
          <cell r="G239">
            <v>0</v>
          </cell>
          <cell r="I239" t="str">
            <v>0   .</v>
          </cell>
          <cell r="J239">
            <v>0</v>
          </cell>
          <cell r="K239">
            <v>0</v>
          </cell>
          <cell r="L239">
            <v>2003</v>
          </cell>
          <cell r="M239" t="str">
            <v>No Trade</v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>GO</v>
          </cell>
          <cell r="B240">
            <v>4</v>
          </cell>
          <cell r="C240">
            <v>3</v>
          </cell>
          <cell r="D240" t="str">
            <v>C</v>
          </cell>
          <cell r="E240">
            <v>0.98</v>
          </cell>
          <cell r="F240">
            <v>37706</v>
          </cell>
          <cell r="G240">
            <v>0</v>
          </cell>
          <cell r="I240" t="str">
            <v>0   .</v>
          </cell>
          <cell r="J240">
            <v>0</v>
          </cell>
          <cell r="K240">
            <v>0</v>
          </cell>
          <cell r="L240">
            <v>2003</v>
          </cell>
          <cell r="M240" t="str">
            <v>No Trade</v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A241" t="str">
            <v>GO</v>
          </cell>
          <cell r="B241">
            <v>4</v>
          </cell>
          <cell r="C241">
            <v>3</v>
          </cell>
          <cell r="D241" t="str">
            <v>C</v>
          </cell>
          <cell r="E241">
            <v>0.99</v>
          </cell>
          <cell r="F241">
            <v>37706</v>
          </cell>
          <cell r="G241">
            <v>0</v>
          </cell>
          <cell r="I241" t="str">
            <v>0   .</v>
          </cell>
          <cell r="J241">
            <v>0</v>
          </cell>
          <cell r="K241">
            <v>0</v>
          </cell>
          <cell r="L241">
            <v>2003</v>
          </cell>
          <cell r="M241" t="str">
            <v>No Trade</v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A242" t="str">
            <v>GO</v>
          </cell>
          <cell r="B242">
            <v>4</v>
          </cell>
          <cell r="C242">
            <v>3</v>
          </cell>
          <cell r="D242" t="str">
            <v>C</v>
          </cell>
          <cell r="E242">
            <v>1</v>
          </cell>
          <cell r="F242">
            <v>37706</v>
          </cell>
          <cell r="G242">
            <v>1.23E-2</v>
          </cell>
          <cell r="H242">
            <v>1.0999999999999999E-2</v>
          </cell>
          <cell r="I242" t="str">
            <v>2          6   .</v>
          </cell>
          <cell r="J242">
            <v>0</v>
          </cell>
          <cell r="K242">
            <v>0</v>
          </cell>
          <cell r="L242">
            <v>2003</v>
          </cell>
          <cell r="M242" t="str">
            <v>No Trade</v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A243" t="str">
            <v>GO</v>
          </cell>
          <cell r="B243">
            <v>4</v>
          </cell>
          <cell r="C243">
            <v>3</v>
          </cell>
          <cell r="D243" t="str">
            <v>C</v>
          </cell>
          <cell r="E243">
            <v>1.01</v>
          </cell>
          <cell r="F243">
            <v>37706</v>
          </cell>
          <cell r="G243">
            <v>1.1299999999999999E-2</v>
          </cell>
          <cell r="H243">
            <v>0.01</v>
          </cell>
          <cell r="I243" t="str">
            <v>3          0   .</v>
          </cell>
          <cell r="J243">
            <v>0</v>
          </cell>
          <cell r="K243">
            <v>0</v>
          </cell>
          <cell r="L243">
            <v>2003</v>
          </cell>
          <cell r="M243" t="str">
            <v>No Trade</v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A244" t="str">
            <v>GO</v>
          </cell>
          <cell r="B244">
            <v>5</v>
          </cell>
          <cell r="C244">
            <v>3</v>
          </cell>
          <cell r="D244" t="str">
            <v>P</v>
          </cell>
          <cell r="E244">
            <v>0.56999999999999995</v>
          </cell>
          <cell r="F244">
            <v>37736</v>
          </cell>
          <cell r="G244">
            <v>0</v>
          </cell>
          <cell r="H244">
            <v>0</v>
          </cell>
          <cell r="I244" t="str">
            <v>0          0   .</v>
          </cell>
          <cell r="J244">
            <v>0</v>
          </cell>
          <cell r="K244">
            <v>0</v>
          </cell>
          <cell r="L244">
            <v>2003</v>
          </cell>
          <cell r="M244" t="str">
            <v>No Trade</v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A245" t="str">
            <v>GO</v>
          </cell>
          <cell r="B245">
            <v>5</v>
          </cell>
          <cell r="C245">
            <v>3</v>
          </cell>
          <cell r="D245" t="str">
            <v>P</v>
          </cell>
          <cell r="E245">
            <v>0.59</v>
          </cell>
          <cell r="F245">
            <v>37736</v>
          </cell>
          <cell r="G245">
            <v>0</v>
          </cell>
          <cell r="H245">
            <v>0</v>
          </cell>
          <cell r="I245" t="str">
            <v>0          0   .</v>
          </cell>
          <cell r="J245">
            <v>0</v>
          </cell>
          <cell r="K245">
            <v>0</v>
          </cell>
          <cell r="L245">
            <v>2003</v>
          </cell>
          <cell r="M245" t="str">
            <v>No Trade</v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A246" t="str">
            <v>GO</v>
          </cell>
          <cell r="B246">
            <v>5</v>
          </cell>
          <cell r="C246">
            <v>3</v>
          </cell>
          <cell r="D246" t="str">
            <v>P</v>
          </cell>
          <cell r="E246">
            <v>0.6</v>
          </cell>
          <cell r="F246">
            <v>37736</v>
          </cell>
          <cell r="G246">
            <v>0</v>
          </cell>
          <cell r="H246">
            <v>0</v>
          </cell>
          <cell r="I246" t="str">
            <v>0          0   .</v>
          </cell>
          <cell r="J246">
            <v>0</v>
          </cell>
          <cell r="K246">
            <v>0</v>
          </cell>
          <cell r="L246">
            <v>2003</v>
          </cell>
          <cell r="M246" t="str">
            <v>No Trade</v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A247" t="str">
            <v>GO</v>
          </cell>
          <cell r="B247">
            <v>5</v>
          </cell>
          <cell r="C247">
            <v>3</v>
          </cell>
          <cell r="D247" t="str">
            <v>P</v>
          </cell>
          <cell r="E247">
            <v>0.61</v>
          </cell>
          <cell r="F247">
            <v>37736</v>
          </cell>
          <cell r="G247">
            <v>0</v>
          </cell>
          <cell r="H247">
            <v>0</v>
          </cell>
          <cell r="I247" t="str">
            <v>0          0   .</v>
          </cell>
          <cell r="J247">
            <v>0</v>
          </cell>
          <cell r="K247">
            <v>0</v>
          </cell>
          <cell r="L247">
            <v>2003</v>
          </cell>
          <cell r="M247" t="str">
            <v>No Trade</v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>GO</v>
          </cell>
          <cell r="B248">
            <v>5</v>
          </cell>
          <cell r="C248">
            <v>3</v>
          </cell>
          <cell r="D248" t="str">
            <v>P</v>
          </cell>
          <cell r="E248">
            <v>0.62</v>
          </cell>
          <cell r="F248">
            <v>37736</v>
          </cell>
          <cell r="G248">
            <v>0</v>
          </cell>
          <cell r="H248">
            <v>0</v>
          </cell>
          <cell r="I248" t="str">
            <v>0          0   .</v>
          </cell>
          <cell r="J248">
            <v>0</v>
          </cell>
          <cell r="K248">
            <v>0</v>
          </cell>
          <cell r="L248">
            <v>2003</v>
          </cell>
          <cell r="M248" t="str">
            <v>No Trade</v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>GO</v>
          </cell>
          <cell r="B249">
            <v>5</v>
          </cell>
          <cell r="C249">
            <v>3</v>
          </cell>
          <cell r="D249" t="str">
            <v>C</v>
          </cell>
          <cell r="E249">
            <v>0.63</v>
          </cell>
          <cell r="F249">
            <v>37736</v>
          </cell>
          <cell r="G249">
            <v>0</v>
          </cell>
          <cell r="H249">
            <v>0</v>
          </cell>
          <cell r="I249" t="str">
            <v>0          0   .</v>
          </cell>
          <cell r="J249">
            <v>0</v>
          </cell>
          <cell r="K249">
            <v>0</v>
          </cell>
          <cell r="L249">
            <v>2003</v>
          </cell>
          <cell r="M249" t="str">
            <v>No Trade</v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>GO</v>
          </cell>
          <cell r="B250">
            <v>5</v>
          </cell>
          <cell r="C250">
            <v>3</v>
          </cell>
          <cell r="D250" t="str">
            <v>P</v>
          </cell>
          <cell r="E250">
            <v>0.63</v>
          </cell>
          <cell r="F250">
            <v>37736</v>
          </cell>
          <cell r="G250">
            <v>7.0000000000000001E-3</v>
          </cell>
          <cell r="H250">
            <v>8.0000000000000002E-3</v>
          </cell>
          <cell r="I250" t="str">
            <v>7          0   .</v>
          </cell>
          <cell r="J250">
            <v>0</v>
          </cell>
          <cell r="K250">
            <v>0</v>
          </cell>
          <cell r="L250">
            <v>2003</v>
          </cell>
          <cell r="M250" t="str">
            <v>No Trade</v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>GO</v>
          </cell>
          <cell r="B251">
            <v>5</v>
          </cell>
          <cell r="C251">
            <v>3</v>
          </cell>
          <cell r="D251" t="str">
            <v>P</v>
          </cell>
          <cell r="E251">
            <v>0.64</v>
          </cell>
          <cell r="F251">
            <v>37736</v>
          </cell>
          <cell r="G251">
            <v>0</v>
          </cell>
          <cell r="H251">
            <v>0</v>
          </cell>
          <cell r="I251" t="str">
            <v>0          0   .</v>
          </cell>
          <cell r="J251">
            <v>0</v>
          </cell>
          <cell r="K251">
            <v>0</v>
          </cell>
          <cell r="L251">
            <v>2003</v>
          </cell>
          <cell r="M251" t="str">
            <v>No Trade</v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>GO</v>
          </cell>
          <cell r="B252">
            <v>5</v>
          </cell>
          <cell r="C252">
            <v>3</v>
          </cell>
          <cell r="D252" t="str">
            <v>C</v>
          </cell>
          <cell r="E252">
            <v>0.65</v>
          </cell>
          <cell r="F252">
            <v>37736</v>
          </cell>
          <cell r="G252">
            <v>0</v>
          </cell>
          <cell r="H252">
            <v>0</v>
          </cell>
          <cell r="I252" t="str">
            <v>0          0   .</v>
          </cell>
          <cell r="J252">
            <v>0</v>
          </cell>
          <cell r="K252">
            <v>0</v>
          </cell>
          <cell r="L252">
            <v>2003</v>
          </cell>
          <cell r="M252" t="str">
            <v>No Trade</v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>GO</v>
          </cell>
          <cell r="B253">
            <v>5</v>
          </cell>
          <cell r="C253">
            <v>3</v>
          </cell>
          <cell r="D253" t="str">
            <v>P</v>
          </cell>
          <cell r="E253">
            <v>0.65</v>
          </cell>
          <cell r="F253">
            <v>37736</v>
          </cell>
          <cell r="G253">
            <v>9.7999999999999997E-3</v>
          </cell>
          <cell r="H253">
            <v>1.0999999999999999E-2</v>
          </cell>
          <cell r="I253" t="str">
            <v>9          0   .</v>
          </cell>
          <cell r="J253">
            <v>0</v>
          </cell>
          <cell r="K253">
            <v>0</v>
          </cell>
          <cell r="L253">
            <v>2003</v>
          </cell>
          <cell r="M253" t="str">
            <v>No Trade</v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>GO</v>
          </cell>
          <cell r="B254">
            <v>5</v>
          </cell>
          <cell r="C254">
            <v>3</v>
          </cell>
          <cell r="D254" t="str">
            <v>P</v>
          </cell>
          <cell r="E254">
            <v>0.66</v>
          </cell>
          <cell r="F254">
            <v>37736</v>
          </cell>
          <cell r="G254">
            <v>0</v>
          </cell>
          <cell r="H254">
            <v>0</v>
          </cell>
          <cell r="I254" t="str">
            <v>0          0   .</v>
          </cell>
          <cell r="J254">
            <v>0</v>
          </cell>
          <cell r="K254">
            <v>0</v>
          </cell>
          <cell r="L254">
            <v>2003</v>
          </cell>
          <cell r="M254" t="str">
            <v>No Trade</v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>GO</v>
          </cell>
          <cell r="B255">
            <v>5</v>
          </cell>
          <cell r="C255">
            <v>3</v>
          </cell>
          <cell r="D255" t="str">
            <v>P</v>
          </cell>
          <cell r="E255">
            <v>0.67</v>
          </cell>
          <cell r="F255">
            <v>37736</v>
          </cell>
          <cell r="G255">
            <v>1.3299999999999999E-2</v>
          </cell>
          <cell r="H255">
            <v>1.4999999999999999E-2</v>
          </cell>
          <cell r="I255" t="str">
            <v>9          0   .</v>
          </cell>
          <cell r="J255">
            <v>0</v>
          </cell>
          <cell r="K255">
            <v>0</v>
          </cell>
          <cell r="L255">
            <v>2003</v>
          </cell>
          <cell r="M255" t="str">
            <v>No Trade</v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>GO</v>
          </cell>
          <cell r="B256">
            <v>5</v>
          </cell>
          <cell r="C256">
            <v>3</v>
          </cell>
          <cell r="D256" t="str">
            <v>P</v>
          </cell>
          <cell r="E256">
            <v>0.68</v>
          </cell>
          <cell r="F256">
            <v>37736</v>
          </cell>
          <cell r="G256">
            <v>1.5299999999999999E-2</v>
          </cell>
          <cell r="H256">
            <v>1.7999999999999999E-2</v>
          </cell>
          <cell r="I256" t="str">
            <v>2          0   .</v>
          </cell>
          <cell r="J256">
            <v>0</v>
          </cell>
          <cell r="K256">
            <v>0</v>
          </cell>
          <cell r="L256">
            <v>2003</v>
          </cell>
          <cell r="M256" t="str">
            <v>No Trade</v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>GO</v>
          </cell>
          <cell r="B257">
            <v>5</v>
          </cell>
          <cell r="C257">
            <v>3</v>
          </cell>
          <cell r="D257" t="str">
            <v>C</v>
          </cell>
          <cell r="E257">
            <v>0.69</v>
          </cell>
          <cell r="F257">
            <v>37736</v>
          </cell>
          <cell r="G257">
            <v>0</v>
          </cell>
          <cell r="H257">
            <v>0</v>
          </cell>
          <cell r="I257" t="str">
            <v>0          0   .</v>
          </cell>
          <cell r="J257">
            <v>0</v>
          </cell>
          <cell r="K257">
            <v>0</v>
          </cell>
          <cell r="L257">
            <v>2003</v>
          </cell>
          <cell r="M257" t="str">
            <v>No Trade</v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>GO</v>
          </cell>
          <cell r="B258">
            <v>5</v>
          </cell>
          <cell r="C258">
            <v>3</v>
          </cell>
          <cell r="D258" t="str">
            <v>P</v>
          </cell>
          <cell r="E258">
            <v>0.69</v>
          </cell>
          <cell r="F258">
            <v>37736</v>
          </cell>
          <cell r="G258">
            <v>1.7500000000000002E-2</v>
          </cell>
          <cell r="H258">
            <v>0.02</v>
          </cell>
          <cell r="I258" t="str">
            <v>8          0   .</v>
          </cell>
          <cell r="J258">
            <v>0</v>
          </cell>
          <cell r="K258">
            <v>0</v>
          </cell>
          <cell r="L258">
            <v>2003</v>
          </cell>
          <cell r="M258" t="str">
            <v>No Trade</v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>GO</v>
          </cell>
          <cell r="B259">
            <v>5</v>
          </cell>
          <cell r="C259">
            <v>3</v>
          </cell>
          <cell r="D259" t="str">
            <v>C</v>
          </cell>
          <cell r="E259">
            <v>0.7</v>
          </cell>
          <cell r="F259">
            <v>37736</v>
          </cell>
          <cell r="G259">
            <v>0</v>
          </cell>
          <cell r="H259">
            <v>0</v>
          </cell>
          <cell r="I259" t="str">
            <v>0          0   .</v>
          </cell>
          <cell r="J259">
            <v>0</v>
          </cell>
          <cell r="K259">
            <v>0</v>
          </cell>
          <cell r="L259">
            <v>2003</v>
          </cell>
          <cell r="M259" t="str">
            <v>No Trade</v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>GO</v>
          </cell>
          <cell r="B260">
            <v>5</v>
          </cell>
          <cell r="C260">
            <v>3</v>
          </cell>
          <cell r="D260" t="str">
            <v>P</v>
          </cell>
          <cell r="E260">
            <v>0.7</v>
          </cell>
          <cell r="F260">
            <v>37736</v>
          </cell>
          <cell r="G260">
            <v>0.02</v>
          </cell>
          <cell r="H260">
            <v>2.3E-2</v>
          </cell>
          <cell r="I260" t="str">
            <v>6          0   .</v>
          </cell>
          <cell r="J260">
            <v>0</v>
          </cell>
          <cell r="K260">
            <v>0</v>
          </cell>
          <cell r="L260">
            <v>2003</v>
          </cell>
          <cell r="M260" t="str">
            <v>No Trade</v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>GO</v>
          </cell>
          <cell r="B261">
            <v>5</v>
          </cell>
          <cell r="C261">
            <v>3</v>
          </cell>
          <cell r="D261" t="str">
            <v>P</v>
          </cell>
          <cell r="E261">
            <v>0.71</v>
          </cell>
          <cell r="F261">
            <v>37736</v>
          </cell>
          <cell r="G261">
            <v>0</v>
          </cell>
          <cell r="H261">
            <v>0</v>
          </cell>
          <cell r="I261" t="str">
            <v>0          0   .</v>
          </cell>
          <cell r="J261">
            <v>0</v>
          </cell>
          <cell r="K261">
            <v>0</v>
          </cell>
          <cell r="L261">
            <v>2003</v>
          </cell>
          <cell r="M261" t="str">
            <v>No Trade</v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>GO</v>
          </cell>
          <cell r="B262">
            <v>5</v>
          </cell>
          <cell r="C262">
            <v>3</v>
          </cell>
          <cell r="D262" t="str">
            <v>P</v>
          </cell>
          <cell r="E262">
            <v>0.72</v>
          </cell>
          <cell r="F262">
            <v>37736</v>
          </cell>
          <cell r="G262">
            <v>0</v>
          </cell>
          <cell r="H262">
            <v>0</v>
          </cell>
          <cell r="I262" t="str">
            <v>0          0   .</v>
          </cell>
          <cell r="J262">
            <v>0</v>
          </cell>
          <cell r="K262">
            <v>0</v>
          </cell>
          <cell r="L262">
            <v>2003</v>
          </cell>
          <cell r="M262" t="str">
            <v>No Trade</v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>GO</v>
          </cell>
          <cell r="B263">
            <v>5</v>
          </cell>
          <cell r="C263">
            <v>3</v>
          </cell>
          <cell r="D263" t="str">
            <v>P</v>
          </cell>
          <cell r="E263">
            <v>0.73</v>
          </cell>
          <cell r="F263">
            <v>37736</v>
          </cell>
          <cell r="G263">
            <v>0</v>
          </cell>
          <cell r="H263">
            <v>0</v>
          </cell>
          <cell r="I263" t="str">
            <v>0          0   .</v>
          </cell>
          <cell r="J263">
            <v>0</v>
          </cell>
          <cell r="K263">
            <v>0</v>
          </cell>
          <cell r="L263">
            <v>2003</v>
          </cell>
          <cell r="M263" t="str">
            <v>No Trade</v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>GO</v>
          </cell>
          <cell r="B264">
            <v>5</v>
          </cell>
          <cell r="C264">
            <v>3</v>
          </cell>
          <cell r="D264" t="str">
            <v>P</v>
          </cell>
          <cell r="E264">
            <v>0.74</v>
          </cell>
          <cell r="F264">
            <v>37736</v>
          </cell>
          <cell r="G264">
            <v>3.2099999999999997E-2</v>
          </cell>
          <cell r="H264">
            <v>3.6999999999999998E-2</v>
          </cell>
          <cell r="I264" t="str">
            <v>2          0   .</v>
          </cell>
          <cell r="J264">
            <v>0</v>
          </cell>
          <cell r="K264">
            <v>0</v>
          </cell>
          <cell r="L264">
            <v>2003</v>
          </cell>
          <cell r="M264" t="str">
            <v>No Trade</v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>GO</v>
          </cell>
          <cell r="B265">
            <v>5</v>
          </cell>
          <cell r="C265">
            <v>3</v>
          </cell>
          <cell r="D265" t="str">
            <v>C</v>
          </cell>
          <cell r="E265">
            <v>0.75</v>
          </cell>
          <cell r="F265">
            <v>37736</v>
          </cell>
          <cell r="G265">
            <v>9.8900000000000002E-2</v>
          </cell>
          <cell r="H265">
            <v>8.7999999999999995E-2</v>
          </cell>
          <cell r="I265" t="str">
            <v>2          0   .</v>
          </cell>
          <cell r="J265">
            <v>0</v>
          </cell>
          <cell r="K265">
            <v>0</v>
          </cell>
          <cell r="L265">
            <v>2003</v>
          </cell>
          <cell r="M265" t="str">
            <v>No Trade</v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>GO</v>
          </cell>
          <cell r="B266">
            <v>5</v>
          </cell>
          <cell r="C266">
            <v>3</v>
          </cell>
          <cell r="D266" t="str">
            <v>P</v>
          </cell>
          <cell r="E266">
            <v>0.75</v>
          </cell>
          <cell r="F266">
            <v>37736</v>
          </cell>
          <cell r="G266">
            <v>3.5799999999999998E-2</v>
          </cell>
          <cell r="H266">
            <v>4.1000000000000002E-2</v>
          </cell>
          <cell r="I266" t="str">
            <v>2          0   .</v>
          </cell>
          <cell r="J266">
            <v>0</v>
          </cell>
          <cell r="K266">
            <v>0</v>
          </cell>
          <cell r="L266">
            <v>2003</v>
          </cell>
          <cell r="M266" t="str">
            <v>No Trade</v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>GO</v>
          </cell>
          <cell r="B267">
            <v>5</v>
          </cell>
          <cell r="C267">
            <v>3</v>
          </cell>
          <cell r="D267" t="str">
            <v>C</v>
          </cell>
          <cell r="E267">
            <v>0.76</v>
          </cell>
          <cell r="F267">
            <v>37736</v>
          </cell>
          <cell r="G267">
            <v>9.2899999999999996E-2</v>
          </cell>
          <cell r="H267">
            <v>8.2000000000000003E-2</v>
          </cell>
          <cell r="I267" t="str">
            <v>7          0   .</v>
          </cell>
          <cell r="J267">
            <v>0</v>
          </cell>
          <cell r="K267">
            <v>0</v>
          </cell>
          <cell r="L267">
            <v>2003</v>
          </cell>
          <cell r="M267" t="str">
            <v>No Trade</v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A268" t="str">
            <v>GO</v>
          </cell>
          <cell r="B268">
            <v>5</v>
          </cell>
          <cell r="C268">
            <v>3</v>
          </cell>
          <cell r="D268" t="str">
            <v>P</v>
          </cell>
          <cell r="E268">
            <v>0.76</v>
          </cell>
          <cell r="F268">
            <v>37736</v>
          </cell>
          <cell r="G268">
            <v>3.9699999999999999E-2</v>
          </cell>
          <cell r="H268">
            <v>4.4999999999999998E-2</v>
          </cell>
          <cell r="I268" t="str">
            <v>5          0   .</v>
          </cell>
          <cell r="J268">
            <v>0</v>
          </cell>
          <cell r="K268">
            <v>0</v>
          </cell>
          <cell r="L268">
            <v>2003</v>
          </cell>
          <cell r="M268" t="str">
            <v>No Trade</v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A269" t="str">
            <v>GO</v>
          </cell>
          <cell r="B269">
            <v>5</v>
          </cell>
          <cell r="C269">
            <v>3</v>
          </cell>
          <cell r="D269" t="str">
            <v>C</v>
          </cell>
          <cell r="E269">
            <v>0.77</v>
          </cell>
          <cell r="F269">
            <v>37736</v>
          </cell>
          <cell r="G269">
            <v>8.72E-2</v>
          </cell>
          <cell r="H269">
            <v>7.6999999999999999E-2</v>
          </cell>
          <cell r="I269" t="str">
            <v>3          0   .</v>
          </cell>
          <cell r="J269">
            <v>0</v>
          </cell>
          <cell r="K269">
            <v>0</v>
          </cell>
          <cell r="L269">
            <v>2003</v>
          </cell>
          <cell r="M269" t="str">
            <v>No Trade</v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>GO</v>
          </cell>
          <cell r="B270">
            <v>5</v>
          </cell>
          <cell r="C270">
            <v>3</v>
          </cell>
          <cell r="D270" t="str">
            <v>P</v>
          </cell>
          <cell r="E270">
            <v>0.77</v>
          </cell>
          <cell r="F270">
            <v>37736</v>
          </cell>
          <cell r="G270">
            <v>0</v>
          </cell>
          <cell r="H270">
            <v>0</v>
          </cell>
          <cell r="I270" t="str">
            <v>0          0   .</v>
          </cell>
          <cell r="J270">
            <v>0</v>
          </cell>
          <cell r="K270">
            <v>0</v>
          </cell>
          <cell r="L270">
            <v>2003</v>
          </cell>
          <cell r="M270" t="str">
            <v>No Trade</v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>GO</v>
          </cell>
          <cell r="B271">
            <v>5</v>
          </cell>
          <cell r="C271">
            <v>3</v>
          </cell>
          <cell r="D271" t="str">
            <v>C</v>
          </cell>
          <cell r="E271">
            <v>0.78</v>
          </cell>
          <cell r="F271">
            <v>37736</v>
          </cell>
          <cell r="G271">
            <v>8.1699999999999995E-2</v>
          </cell>
          <cell r="H271">
            <v>7.1999999999999995E-2</v>
          </cell>
          <cell r="I271" t="str">
            <v>2          0   .</v>
          </cell>
          <cell r="J271">
            <v>0</v>
          </cell>
          <cell r="K271">
            <v>0</v>
          </cell>
          <cell r="L271">
            <v>2003</v>
          </cell>
          <cell r="M271" t="str">
            <v>No Trade</v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>GO</v>
          </cell>
          <cell r="B272">
            <v>5</v>
          </cell>
          <cell r="C272">
            <v>3</v>
          </cell>
          <cell r="D272" t="str">
            <v>P</v>
          </cell>
          <cell r="E272">
            <v>0.78</v>
          </cell>
          <cell r="F272">
            <v>37736</v>
          </cell>
          <cell r="G272">
            <v>0</v>
          </cell>
          <cell r="H272">
            <v>0</v>
          </cell>
          <cell r="I272" t="str">
            <v>0          0   .</v>
          </cell>
          <cell r="J272">
            <v>0</v>
          </cell>
          <cell r="K272">
            <v>0</v>
          </cell>
          <cell r="L272">
            <v>2003</v>
          </cell>
          <cell r="M272" t="str">
            <v>No Trade</v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A273" t="str">
            <v>GO</v>
          </cell>
          <cell r="B273">
            <v>5</v>
          </cell>
          <cell r="C273">
            <v>3</v>
          </cell>
          <cell r="D273" t="str">
            <v>C</v>
          </cell>
          <cell r="E273">
            <v>0.79</v>
          </cell>
          <cell r="F273">
            <v>37736</v>
          </cell>
          <cell r="G273">
            <v>7.6499999999999999E-2</v>
          </cell>
          <cell r="H273">
            <v>6.7000000000000004E-2</v>
          </cell>
          <cell r="I273" t="str">
            <v>4          0   .</v>
          </cell>
          <cell r="J273">
            <v>0</v>
          </cell>
          <cell r="K273">
            <v>0</v>
          </cell>
          <cell r="L273">
            <v>2003</v>
          </cell>
          <cell r="M273" t="str">
            <v>No Trade</v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A274" t="str">
            <v>GO</v>
          </cell>
          <cell r="B274">
            <v>5</v>
          </cell>
          <cell r="C274">
            <v>3</v>
          </cell>
          <cell r="D274" t="str">
            <v>P</v>
          </cell>
          <cell r="E274">
            <v>0.79</v>
          </cell>
          <cell r="F274">
            <v>37736</v>
          </cell>
          <cell r="G274">
            <v>0</v>
          </cell>
          <cell r="H274">
            <v>0</v>
          </cell>
          <cell r="I274" t="str">
            <v>0          0   .</v>
          </cell>
          <cell r="J274">
            <v>0</v>
          </cell>
          <cell r="K274">
            <v>0</v>
          </cell>
          <cell r="L274">
            <v>2003</v>
          </cell>
          <cell r="M274" t="str">
            <v>No Trade</v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A275" t="str">
            <v>GO</v>
          </cell>
          <cell r="B275">
            <v>5</v>
          </cell>
          <cell r="C275">
            <v>3</v>
          </cell>
          <cell r="D275" t="str">
            <v>C</v>
          </cell>
          <cell r="E275">
            <v>0.8</v>
          </cell>
          <cell r="F275">
            <v>37736</v>
          </cell>
          <cell r="G275">
            <v>7.1599999999999997E-2</v>
          </cell>
          <cell r="H275">
            <v>6.2E-2</v>
          </cell>
          <cell r="I275" t="str">
            <v>7          0   .</v>
          </cell>
          <cell r="J275">
            <v>0</v>
          </cell>
          <cell r="K275">
            <v>0</v>
          </cell>
          <cell r="L275">
            <v>2003</v>
          </cell>
          <cell r="M275" t="str">
            <v>No Trade</v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A276" t="str">
            <v>GO</v>
          </cell>
          <cell r="B276">
            <v>5</v>
          </cell>
          <cell r="C276">
            <v>3</v>
          </cell>
          <cell r="D276" t="str">
            <v>P</v>
          </cell>
          <cell r="E276">
            <v>0.8</v>
          </cell>
          <cell r="F276">
            <v>37736</v>
          </cell>
          <cell r="G276">
            <v>5.7700000000000001E-2</v>
          </cell>
          <cell r="H276">
            <v>6.5000000000000002E-2</v>
          </cell>
          <cell r="I276" t="str">
            <v>1          0   .</v>
          </cell>
          <cell r="J276">
            <v>0</v>
          </cell>
          <cell r="K276">
            <v>0</v>
          </cell>
          <cell r="L276">
            <v>2003</v>
          </cell>
          <cell r="M276" t="str">
            <v>No Trade</v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A277" t="str">
            <v>GO</v>
          </cell>
          <cell r="B277">
            <v>5</v>
          </cell>
          <cell r="C277">
            <v>3</v>
          </cell>
          <cell r="D277" t="str">
            <v>C</v>
          </cell>
          <cell r="E277">
            <v>0.81</v>
          </cell>
          <cell r="F277">
            <v>37736</v>
          </cell>
          <cell r="G277">
            <v>6.6699999999999995E-2</v>
          </cell>
          <cell r="H277">
            <v>5.8000000000000003E-2</v>
          </cell>
          <cell r="I277" t="str">
            <v>6          0   .</v>
          </cell>
          <cell r="J277">
            <v>0</v>
          </cell>
          <cell r="K277">
            <v>0</v>
          </cell>
          <cell r="L277">
            <v>2003</v>
          </cell>
          <cell r="M277" t="str">
            <v>No Trade</v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A278" t="str">
            <v>GO</v>
          </cell>
          <cell r="B278">
            <v>5</v>
          </cell>
          <cell r="C278">
            <v>3</v>
          </cell>
          <cell r="D278" t="str">
            <v>P</v>
          </cell>
          <cell r="E278">
            <v>0.81</v>
          </cell>
          <cell r="F278">
            <v>37736</v>
          </cell>
          <cell r="G278">
            <v>6.2799999999999995E-2</v>
          </cell>
          <cell r="H278">
            <v>7.0999999999999994E-2</v>
          </cell>
          <cell r="I278" t="str">
            <v>0          0   .</v>
          </cell>
          <cell r="J278">
            <v>0</v>
          </cell>
          <cell r="K278">
            <v>0</v>
          </cell>
          <cell r="L278">
            <v>2003</v>
          </cell>
          <cell r="M278" t="str">
            <v>No Trade</v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A279" t="str">
            <v>GO</v>
          </cell>
          <cell r="B279">
            <v>5</v>
          </cell>
          <cell r="C279">
            <v>3</v>
          </cell>
          <cell r="D279" t="str">
            <v>C</v>
          </cell>
          <cell r="E279">
            <v>0.82</v>
          </cell>
          <cell r="F279">
            <v>37736</v>
          </cell>
          <cell r="G279">
            <v>6.2399999999999997E-2</v>
          </cell>
          <cell r="H279">
            <v>5.3999999999999999E-2</v>
          </cell>
          <cell r="I279" t="str">
            <v>7          0   .</v>
          </cell>
          <cell r="J279">
            <v>0</v>
          </cell>
          <cell r="K279">
            <v>0</v>
          </cell>
          <cell r="L279">
            <v>2003</v>
          </cell>
          <cell r="M279" t="str">
            <v>No Trade</v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A280" t="str">
            <v>GO</v>
          </cell>
          <cell r="B280">
            <v>5</v>
          </cell>
          <cell r="C280">
            <v>3</v>
          </cell>
          <cell r="D280" t="str">
            <v>C</v>
          </cell>
          <cell r="E280">
            <v>0.83</v>
          </cell>
          <cell r="F280">
            <v>37736</v>
          </cell>
          <cell r="G280">
            <v>5.8400000000000001E-2</v>
          </cell>
          <cell r="H280">
            <v>5.0999999999999997E-2</v>
          </cell>
          <cell r="I280" t="str">
            <v>1          0   .</v>
          </cell>
          <cell r="J280">
            <v>0</v>
          </cell>
          <cell r="K280">
            <v>0</v>
          </cell>
          <cell r="L280">
            <v>2003</v>
          </cell>
          <cell r="M280" t="str">
            <v>No Trade</v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A281" t="str">
            <v>GO</v>
          </cell>
          <cell r="B281">
            <v>5</v>
          </cell>
          <cell r="C281">
            <v>3</v>
          </cell>
          <cell r="D281" t="str">
            <v>C</v>
          </cell>
          <cell r="E281">
            <v>0.84</v>
          </cell>
          <cell r="F281">
            <v>37736</v>
          </cell>
          <cell r="G281">
            <v>5.4600000000000003E-2</v>
          </cell>
          <cell r="H281">
            <v>4.7E-2</v>
          </cell>
          <cell r="I281" t="str">
            <v>6          0   .</v>
          </cell>
          <cell r="J281">
            <v>0</v>
          </cell>
          <cell r="K281">
            <v>0</v>
          </cell>
          <cell r="L281">
            <v>2003</v>
          </cell>
          <cell r="M281" t="str">
            <v>No Trade</v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A282" t="str">
            <v>GO</v>
          </cell>
          <cell r="B282">
            <v>5</v>
          </cell>
          <cell r="C282">
            <v>3</v>
          </cell>
          <cell r="D282" t="str">
            <v>C</v>
          </cell>
          <cell r="E282">
            <v>0.85</v>
          </cell>
          <cell r="F282">
            <v>37736</v>
          </cell>
          <cell r="G282">
            <v>5.0999999999999997E-2</v>
          </cell>
          <cell r="H282">
            <v>4.3999999999999997E-2</v>
          </cell>
          <cell r="I282" t="str">
            <v>4          0   .</v>
          </cell>
          <cell r="J282">
            <v>0</v>
          </cell>
          <cell r="K282">
            <v>0</v>
          </cell>
          <cell r="L282">
            <v>2003</v>
          </cell>
          <cell r="M282" t="str">
            <v>No Trade</v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A283" t="str">
            <v>GO</v>
          </cell>
          <cell r="B283">
            <v>5</v>
          </cell>
          <cell r="C283">
            <v>3</v>
          </cell>
          <cell r="D283" t="str">
            <v>C</v>
          </cell>
          <cell r="E283">
            <v>0.86</v>
          </cell>
          <cell r="F283">
            <v>37736</v>
          </cell>
          <cell r="G283">
            <v>4.7600000000000003E-2</v>
          </cell>
          <cell r="H283">
            <v>4.1000000000000002E-2</v>
          </cell>
          <cell r="I283" t="str">
            <v>4         47   .</v>
          </cell>
          <cell r="J283">
            <v>0</v>
          </cell>
          <cell r="K283">
            <v>0</v>
          </cell>
          <cell r="L283">
            <v>2003</v>
          </cell>
          <cell r="M283" t="str">
            <v>No Trade</v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A284" t="str">
            <v>GO</v>
          </cell>
          <cell r="B284">
            <v>5</v>
          </cell>
          <cell r="C284">
            <v>3</v>
          </cell>
          <cell r="D284" t="str">
            <v>C</v>
          </cell>
          <cell r="E284">
            <v>0.87</v>
          </cell>
          <cell r="F284">
            <v>37736</v>
          </cell>
          <cell r="G284">
            <v>4.4400000000000002E-2</v>
          </cell>
          <cell r="H284">
            <v>3.7999999999999999E-2</v>
          </cell>
          <cell r="I284" t="str">
            <v>5          0   .</v>
          </cell>
          <cell r="J284">
            <v>0</v>
          </cell>
          <cell r="K284">
            <v>0</v>
          </cell>
          <cell r="L284">
            <v>2003</v>
          </cell>
          <cell r="M284" t="str">
            <v>No Trade</v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>GO</v>
          </cell>
          <cell r="B285">
            <v>5</v>
          </cell>
          <cell r="C285">
            <v>3</v>
          </cell>
          <cell r="D285" t="str">
            <v>C</v>
          </cell>
          <cell r="E285">
            <v>0.88</v>
          </cell>
          <cell r="F285">
            <v>37736</v>
          </cell>
          <cell r="G285">
            <v>4.1399999999999999E-2</v>
          </cell>
          <cell r="H285">
            <v>3.5000000000000003E-2</v>
          </cell>
          <cell r="I285" t="str">
            <v>8          0   .</v>
          </cell>
          <cell r="J285">
            <v>0</v>
          </cell>
          <cell r="K285">
            <v>0</v>
          </cell>
          <cell r="L285">
            <v>2003</v>
          </cell>
          <cell r="M285" t="str">
            <v>No Trade</v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>GO</v>
          </cell>
          <cell r="B286">
            <v>5</v>
          </cell>
          <cell r="C286">
            <v>3</v>
          </cell>
          <cell r="D286" t="str">
            <v>C</v>
          </cell>
          <cell r="E286">
            <v>0.89</v>
          </cell>
          <cell r="F286">
            <v>37736</v>
          </cell>
          <cell r="G286">
            <v>3.8600000000000002E-2</v>
          </cell>
          <cell r="H286">
            <v>3.3000000000000002E-2</v>
          </cell>
          <cell r="I286" t="str">
            <v>4          0   .</v>
          </cell>
          <cell r="J286">
            <v>0</v>
          </cell>
          <cell r="K286">
            <v>0</v>
          </cell>
          <cell r="L286">
            <v>2003</v>
          </cell>
          <cell r="M286" t="str">
            <v>No Trade</v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A287" t="str">
            <v>GO</v>
          </cell>
          <cell r="B287">
            <v>5</v>
          </cell>
          <cell r="C287">
            <v>3</v>
          </cell>
          <cell r="D287" t="str">
            <v>C</v>
          </cell>
          <cell r="E287">
            <v>0.9</v>
          </cell>
          <cell r="F287">
            <v>37736</v>
          </cell>
          <cell r="G287">
            <v>3.6999999999999998E-2</v>
          </cell>
          <cell r="H287">
            <v>3.1E-2</v>
          </cell>
          <cell r="I287" t="str">
            <v>0          0   .</v>
          </cell>
          <cell r="J287">
            <v>0</v>
          </cell>
          <cell r="K287">
            <v>0</v>
          </cell>
          <cell r="L287">
            <v>2003</v>
          </cell>
          <cell r="M287" t="str">
            <v>No Trade</v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A288" t="str">
            <v>GO</v>
          </cell>
          <cell r="B288">
            <v>5</v>
          </cell>
          <cell r="C288">
            <v>3</v>
          </cell>
          <cell r="D288" t="str">
            <v>C</v>
          </cell>
          <cell r="E288">
            <v>0.91</v>
          </cell>
          <cell r="F288">
            <v>37736</v>
          </cell>
          <cell r="G288">
            <v>3.3599999999999998E-2</v>
          </cell>
          <cell r="H288">
            <v>2.8000000000000001E-2</v>
          </cell>
          <cell r="I288" t="str">
            <v>9         47   .</v>
          </cell>
          <cell r="J288">
            <v>0</v>
          </cell>
          <cell r="K288">
            <v>0</v>
          </cell>
          <cell r="L288">
            <v>2003</v>
          </cell>
          <cell r="M288" t="str">
            <v>No Trade</v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A289" t="str">
            <v>GO</v>
          </cell>
          <cell r="B289">
            <v>5</v>
          </cell>
          <cell r="C289">
            <v>3</v>
          </cell>
          <cell r="D289" t="str">
            <v>C</v>
          </cell>
          <cell r="E289">
            <v>0.92</v>
          </cell>
          <cell r="F289">
            <v>37736</v>
          </cell>
          <cell r="G289">
            <v>3.1300000000000001E-2</v>
          </cell>
          <cell r="H289">
            <v>2.5999999999999999E-2</v>
          </cell>
          <cell r="I289" t="str">
            <v>8          0   .</v>
          </cell>
          <cell r="J289">
            <v>0</v>
          </cell>
          <cell r="K289">
            <v>0</v>
          </cell>
          <cell r="L289">
            <v>2003</v>
          </cell>
          <cell r="M289" t="str">
            <v>No Trade</v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A290" t="str">
            <v>GO</v>
          </cell>
          <cell r="B290">
            <v>5</v>
          </cell>
          <cell r="C290">
            <v>3</v>
          </cell>
          <cell r="D290" t="str">
            <v>C</v>
          </cell>
          <cell r="E290">
            <v>0.93</v>
          </cell>
          <cell r="F290">
            <v>37736</v>
          </cell>
          <cell r="G290">
            <v>2.9100000000000001E-2</v>
          </cell>
          <cell r="H290">
            <v>2.5000000000000001E-2</v>
          </cell>
          <cell r="I290" t="str">
            <v>0          0   .</v>
          </cell>
          <cell r="J290">
            <v>0</v>
          </cell>
          <cell r="K290">
            <v>0</v>
          </cell>
          <cell r="L290">
            <v>2003</v>
          </cell>
          <cell r="M290" t="str">
            <v>No Trade</v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A291" t="str">
            <v>GO</v>
          </cell>
          <cell r="B291">
            <v>5</v>
          </cell>
          <cell r="C291">
            <v>3</v>
          </cell>
          <cell r="D291" t="str">
            <v>C</v>
          </cell>
          <cell r="E291">
            <v>0.94</v>
          </cell>
          <cell r="F291">
            <v>37736</v>
          </cell>
          <cell r="G291">
            <v>2.7099999999999999E-2</v>
          </cell>
          <cell r="H291">
            <v>2.3E-2</v>
          </cell>
          <cell r="I291" t="str">
            <v>2          0   .</v>
          </cell>
          <cell r="J291">
            <v>0</v>
          </cell>
          <cell r="K291">
            <v>0</v>
          </cell>
          <cell r="L291">
            <v>2003</v>
          </cell>
          <cell r="M291" t="str">
            <v>No Trade</v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A292" t="str">
            <v>GO</v>
          </cell>
          <cell r="B292">
            <v>5</v>
          </cell>
          <cell r="C292">
            <v>3</v>
          </cell>
          <cell r="D292" t="str">
            <v>C</v>
          </cell>
          <cell r="E292">
            <v>0.95</v>
          </cell>
          <cell r="F292">
            <v>37736</v>
          </cell>
          <cell r="G292">
            <v>2.53E-2</v>
          </cell>
          <cell r="H292">
            <v>2.1000000000000001E-2</v>
          </cell>
          <cell r="I292" t="str">
            <v>6          0   .</v>
          </cell>
          <cell r="J292">
            <v>0</v>
          </cell>
          <cell r="K292">
            <v>0</v>
          </cell>
          <cell r="L292">
            <v>2003</v>
          </cell>
          <cell r="M292" t="str">
            <v>No Trade</v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A293" t="str">
            <v>GO</v>
          </cell>
          <cell r="B293">
            <v>5</v>
          </cell>
          <cell r="C293">
            <v>3</v>
          </cell>
          <cell r="D293" t="str">
            <v>C</v>
          </cell>
          <cell r="E293">
            <v>0.96</v>
          </cell>
          <cell r="F293">
            <v>37736</v>
          </cell>
          <cell r="G293">
            <v>0</v>
          </cell>
          <cell r="H293">
            <v>0</v>
          </cell>
          <cell r="I293" t="str">
            <v>0          0   .</v>
          </cell>
          <cell r="J293">
            <v>0</v>
          </cell>
          <cell r="K293">
            <v>0</v>
          </cell>
          <cell r="L293">
            <v>2003</v>
          </cell>
          <cell r="M293" t="str">
            <v>No Trade</v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A294" t="str">
            <v>GO</v>
          </cell>
          <cell r="B294">
            <v>5</v>
          </cell>
          <cell r="C294">
            <v>3</v>
          </cell>
          <cell r="D294" t="str">
            <v>C</v>
          </cell>
          <cell r="E294">
            <v>0.97</v>
          </cell>
          <cell r="F294">
            <v>37736</v>
          </cell>
          <cell r="G294">
            <v>0</v>
          </cell>
          <cell r="H294">
            <v>0</v>
          </cell>
          <cell r="I294" t="str">
            <v>0          0   .</v>
          </cell>
          <cell r="J294">
            <v>0</v>
          </cell>
          <cell r="K294">
            <v>0</v>
          </cell>
          <cell r="L294">
            <v>2003</v>
          </cell>
          <cell r="M294" t="str">
            <v>No Trade</v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A295" t="str">
            <v>GO</v>
          </cell>
          <cell r="B295">
            <v>5</v>
          </cell>
          <cell r="C295">
            <v>3</v>
          </cell>
          <cell r="D295" t="str">
            <v>C</v>
          </cell>
          <cell r="E295">
            <v>1</v>
          </cell>
          <cell r="F295">
            <v>37736</v>
          </cell>
          <cell r="G295">
            <v>1.77E-2</v>
          </cell>
          <cell r="H295">
            <v>1.4999999999999999E-2</v>
          </cell>
          <cell r="I295" t="str">
            <v>0          0   .</v>
          </cell>
          <cell r="J295">
            <v>0</v>
          </cell>
          <cell r="K295">
            <v>0</v>
          </cell>
          <cell r="L295">
            <v>2003</v>
          </cell>
          <cell r="M295" t="str">
            <v>No Trade</v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A296" t="str">
            <v>GO</v>
          </cell>
          <cell r="B296">
            <v>5</v>
          </cell>
          <cell r="C296">
            <v>3</v>
          </cell>
          <cell r="D296" t="str">
            <v>C</v>
          </cell>
          <cell r="E296">
            <v>1.04</v>
          </cell>
          <cell r="F296">
            <v>37736</v>
          </cell>
          <cell r="G296">
            <v>1.6E-2</v>
          </cell>
          <cell r="H296">
            <v>1.4E-2</v>
          </cell>
          <cell r="I296" t="str">
            <v>0          0   .</v>
          </cell>
          <cell r="J296">
            <v>0</v>
          </cell>
          <cell r="K296">
            <v>0</v>
          </cell>
          <cell r="L296">
            <v>2003</v>
          </cell>
          <cell r="M296" t="str">
            <v>No Trade</v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A297" t="str">
            <v>GO</v>
          </cell>
          <cell r="B297">
            <v>5</v>
          </cell>
          <cell r="C297">
            <v>3</v>
          </cell>
          <cell r="D297" t="str">
            <v>P</v>
          </cell>
          <cell r="E297">
            <v>1.04</v>
          </cell>
          <cell r="F297">
            <v>37736</v>
          </cell>
          <cell r="G297">
            <v>0.25259999999999999</v>
          </cell>
          <cell r="H297">
            <v>0.252</v>
          </cell>
          <cell r="I297" t="str">
            <v>6          0   .</v>
          </cell>
          <cell r="J297">
            <v>0</v>
          </cell>
          <cell r="K297">
            <v>0</v>
          </cell>
          <cell r="L297">
            <v>2003</v>
          </cell>
          <cell r="M297" t="str">
            <v>No Trade</v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A298" t="str">
            <v>GO</v>
          </cell>
          <cell r="B298">
            <v>5</v>
          </cell>
          <cell r="C298">
            <v>3</v>
          </cell>
          <cell r="D298" t="str">
            <v>C</v>
          </cell>
          <cell r="E298">
            <v>1.05</v>
          </cell>
          <cell r="F298">
            <v>37736</v>
          </cell>
          <cell r="G298">
            <v>1.4999999999999999E-2</v>
          </cell>
          <cell r="H298">
            <v>1.2999999999999999E-2</v>
          </cell>
          <cell r="I298" t="str">
            <v>0          0   .</v>
          </cell>
          <cell r="J298">
            <v>0</v>
          </cell>
          <cell r="K298">
            <v>0</v>
          </cell>
          <cell r="L298">
            <v>2003</v>
          </cell>
          <cell r="M298" t="str">
            <v>No Trade</v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A299" t="str">
            <v>GO</v>
          </cell>
          <cell r="B299">
            <v>6</v>
          </cell>
          <cell r="C299">
            <v>3</v>
          </cell>
          <cell r="D299" t="str">
            <v>C</v>
          </cell>
          <cell r="E299">
            <v>0.1</v>
          </cell>
          <cell r="F299">
            <v>37768</v>
          </cell>
          <cell r="G299">
            <v>0</v>
          </cell>
          <cell r="H299">
            <v>0</v>
          </cell>
          <cell r="I299" t="str">
            <v>0          0   .</v>
          </cell>
          <cell r="J299">
            <v>0</v>
          </cell>
          <cell r="K299">
            <v>0</v>
          </cell>
          <cell r="L299">
            <v>2003</v>
          </cell>
          <cell r="M299" t="str">
            <v>No Trade</v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A300" t="str">
            <v>GO</v>
          </cell>
          <cell r="B300">
            <v>6</v>
          </cell>
          <cell r="C300">
            <v>3</v>
          </cell>
          <cell r="D300" t="str">
            <v>P</v>
          </cell>
          <cell r="E300">
            <v>0.56999999999999995</v>
          </cell>
          <cell r="F300">
            <v>37768</v>
          </cell>
          <cell r="G300">
            <v>0</v>
          </cell>
          <cell r="H300">
            <v>0</v>
          </cell>
          <cell r="I300" t="str">
            <v>0          0   .</v>
          </cell>
          <cell r="J300">
            <v>0</v>
          </cell>
          <cell r="K300">
            <v>0</v>
          </cell>
          <cell r="L300">
            <v>2003</v>
          </cell>
          <cell r="M300" t="str">
            <v>No Trade</v>
          </cell>
          <cell r="N300" t="str">
            <v/>
          </cell>
          <cell r="O300" t="str">
            <v/>
          </cell>
          <cell r="P300" t="str">
            <v/>
          </cell>
        </row>
        <row r="301">
          <cell r="A301" t="str">
            <v>GO</v>
          </cell>
          <cell r="B301">
            <v>6</v>
          </cell>
          <cell r="C301">
            <v>3</v>
          </cell>
          <cell r="D301" t="str">
            <v>P</v>
          </cell>
          <cell r="E301">
            <v>0.59</v>
          </cell>
          <cell r="F301">
            <v>37768</v>
          </cell>
          <cell r="G301">
            <v>0</v>
          </cell>
          <cell r="H301">
            <v>0</v>
          </cell>
          <cell r="I301" t="str">
            <v>0          0   .</v>
          </cell>
          <cell r="J301">
            <v>0</v>
          </cell>
          <cell r="K301">
            <v>0</v>
          </cell>
          <cell r="L301">
            <v>2003</v>
          </cell>
          <cell r="M301" t="str">
            <v>No Trade</v>
          </cell>
          <cell r="N301" t="str">
            <v/>
          </cell>
          <cell r="O301" t="str">
            <v/>
          </cell>
          <cell r="P301" t="str">
            <v/>
          </cell>
        </row>
        <row r="302">
          <cell r="A302" t="str">
            <v>GO</v>
          </cell>
          <cell r="B302">
            <v>6</v>
          </cell>
          <cell r="C302">
            <v>3</v>
          </cell>
          <cell r="D302" t="str">
            <v>P</v>
          </cell>
          <cell r="E302">
            <v>0.6</v>
          </cell>
          <cell r="F302">
            <v>37768</v>
          </cell>
          <cell r="G302">
            <v>0</v>
          </cell>
          <cell r="H302">
            <v>0</v>
          </cell>
          <cell r="I302" t="str">
            <v>0          0   .</v>
          </cell>
          <cell r="J302">
            <v>0</v>
          </cell>
          <cell r="K302">
            <v>0</v>
          </cell>
          <cell r="L302">
            <v>2003</v>
          </cell>
          <cell r="M302" t="str">
            <v>No Trade</v>
          </cell>
          <cell r="N302" t="str">
            <v/>
          </cell>
          <cell r="O302" t="str">
            <v/>
          </cell>
          <cell r="P302" t="str">
            <v/>
          </cell>
        </row>
        <row r="303">
          <cell r="A303" t="str">
            <v>GO</v>
          </cell>
          <cell r="B303">
            <v>6</v>
          </cell>
          <cell r="C303">
            <v>3</v>
          </cell>
          <cell r="D303" t="str">
            <v>P</v>
          </cell>
          <cell r="E303">
            <v>0.63</v>
          </cell>
          <cell r="F303">
            <v>37768</v>
          </cell>
          <cell r="G303">
            <v>1.11E-2</v>
          </cell>
          <cell r="H303">
            <v>1.2999999999999999E-2</v>
          </cell>
          <cell r="I303" t="str">
            <v>1          0   .</v>
          </cell>
          <cell r="J303">
            <v>0</v>
          </cell>
          <cell r="K303">
            <v>0</v>
          </cell>
          <cell r="L303">
            <v>2003</v>
          </cell>
          <cell r="M303" t="str">
            <v>No Trade</v>
          </cell>
          <cell r="N303" t="str">
            <v/>
          </cell>
          <cell r="O303" t="str">
            <v/>
          </cell>
          <cell r="P303" t="str">
            <v/>
          </cell>
        </row>
        <row r="304">
          <cell r="A304" t="str">
            <v>GO</v>
          </cell>
          <cell r="B304">
            <v>6</v>
          </cell>
          <cell r="C304">
            <v>3</v>
          </cell>
          <cell r="D304" t="str">
            <v>P</v>
          </cell>
          <cell r="E304">
            <v>0.65</v>
          </cell>
          <cell r="F304">
            <v>37768</v>
          </cell>
          <cell r="G304">
            <v>1.47E-2</v>
          </cell>
          <cell r="H304">
            <v>1.7000000000000001E-2</v>
          </cell>
          <cell r="I304" t="str">
            <v>2          0   .</v>
          </cell>
          <cell r="J304">
            <v>0</v>
          </cell>
          <cell r="K304">
            <v>0</v>
          </cell>
          <cell r="L304">
            <v>2003</v>
          </cell>
          <cell r="M304" t="str">
            <v>No Trade</v>
          </cell>
          <cell r="N304" t="str">
            <v/>
          </cell>
          <cell r="O304" t="str">
            <v/>
          </cell>
          <cell r="P304" t="str">
            <v/>
          </cell>
        </row>
        <row r="305">
          <cell r="A305" t="str">
            <v>GO</v>
          </cell>
          <cell r="B305">
            <v>6</v>
          </cell>
          <cell r="C305">
            <v>3</v>
          </cell>
          <cell r="D305" t="str">
            <v>P</v>
          </cell>
          <cell r="E305">
            <v>0.67</v>
          </cell>
          <cell r="F305">
            <v>37768</v>
          </cell>
          <cell r="G305">
            <v>0</v>
          </cell>
          <cell r="H305">
            <v>0</v>
          </cell>
          <cell r="I305" t="str">
            <v>0          0   .</v>
          </cell>
          <cell r="J305">
            <v>0</v>
          </cell>
          <cell r="K305">
            <v>0</v>
          </cell>
          <cell r="L305">
            <v>2003</v>
          </cell>
          <cell r="M305" t="str">
            <v>No Trade</v>
          </cell>
          <cell r="N305" t="str">
            <v/>
          </cell>
          <cell r="O305" t="str">
            <v/>
          </cell>
          <cell r="P305" t="str">
            <v/>
          </cell>
        </row>
        <row r="306">
          <cell r="A306" t="str">
            <v>GO</v>
          </cell>
          <cell r="B306">
            <v>6</v>
          </cell>
          <cell r="C306">
            <v>3</v>
          </cell>
          <cell r="D306" t="str">
            <v>P</v>
          </cell>
          <cell r="E306">
            <v>0.68</v>
          </cell>
          <cell r="F306">
            <v>37768</v>
          </cell>
          <cell r="G306">
            <v>2.1600000000000001E-2</v>
          </cell>
          <cell r="H306">
            <v>2.4E-2</v>
          </cell>
          <cell r="I306" t="str">
            <v>9          0   .</v>
          </cell>
          <cell r="J306">
            <v>0</v>
          </cell>
          <cell r="K306">
            <v>0</v>
          </cell>
          <cell r="L306">
            <v>2003</v>
          </cell>
          <cell r="M306" t="str">
            <v>No Trade</v>
          </cell>
          <cell r="N306" t="str">
            <v/>
          </cell>
          <cell r="O306" t="str">
            <v/>
          </cell>
          <cell r="P306" t="str">
            <v/>
          </cell>
        </row>
        <row r="307">
          <cell r="A307" t="str">
            <v>GO</v>
          </cell>
          <cell r="B307">
            <v>6</v>
          </cell>
          <cell r="C307">
            <v>3</v>
          </cell>
          <cell r="D307" t="str">
            <v>P</v>
          </cell>
          <cell r="E307">
            <v>0.69</v>
          </cell>
          <cell r="F307">
            <v>37768</v>
          </cell>
          <cell r="G307">
            <v>0</v>
          </cell>
          <cell r="H307">
            <v>0</v>
          </cell>
          <cell r="I307" t="str">
            <v>0          0   .</v>
          </cell>
          <cell r="J307">
            <v>0</v>
          </cell>
          <cell r="K307">
            <v>0</v>
          </cell>
          <cell r="L307">
            <v>2003</v>
          </cell>
          <cell r="M307" t="str">
            <v>No Trade</v>
          </cell>
          <cell r="N307" t="str">
            <v/>
          </cell>
          <cell r="O307" t="str">
            <v/>
          </cell>
          <cell r="P307" t="str">
            <v/>
          </cell>
        </row>
        <row r="308">
          <cell r="A308" t="str">
            <v>GO</v>
          </cell>
          <cell r="B308">
            <v>6</v>
          </cell>
          <cell r="C308">
            <v>3</v>
          </cell>
          <cell r="D308" t="str">
            <v>P</v>
          </cell>
          <cell r="E308">
            <v>0.7</v>
          </cell>
          <cell r="F308">
            <v>37768</v>
          </cell>
          <cell r="G308">
            <v>2.7199999999999998E-2</v>
          </cell>
          <cell r="H308">
            <v>3.1E-2</v>
          </cell>
          <cell r="I308" t="str">
            <v>2          0   .</v>
          </cell>
          <cell r="J308">
            <v>0</v>
          </cell>
          <cell r="K308">
            <v>0</v>
          </cell>
          <cell r="L308">
            <v>2003</v>
          </cell>
          <cell r="M308" t="str">
            <v>No Trade</v>
          </cell>
          <cell r="N308" t="str">
            <v/>
          </cell>
          <cell r="O308" t="str">
            <v/>
          </cell>
          <cell r="P308" t="str">
            <v/>
          </cell>
        </row>
        <row r="309">
          <cell r="A309" t="str">
            <v>GO</v>
          </cell>
          <cell r="B309">
            <v>6</v>
          </cell>
          <cell r="C309">
            <v>3</v>
          </cell>
          <cell r="D309" t="str">
            <v>P</v>
          </cell>
          <cell r="E309">
            <v>0.71</v>
          </cell>
          <cell r="F309">
            <v>37768</v>
          </cell>
          <cell r="G309">
            <v>3.0300000000000001E-2</v>
          </cell>
          <cell r="H309">
            <v>3.4000000000000002E-2</v>
          </cell>
          <cell r="I309" t="str">
            <v>6          0   .</v>
          </cell>
          <cell r="J309">
            <v>0</v>
          </cell>
          <cell r="K309">
            <v>0</v>
          </cell>
          <cell r="L309">
            <v>2003</v>
          </cell>
          <cell r="M309" t="str">
            <v>No Trade</v>
          </cell>
          <cell r="N309" t="str">
            <v/>
          </cell>
          <cell r="O309" t="str">
            <v/>
          </cell>
          <cell r="P309" t="str">
            <v/>
          </cell>
        </row>
        <row r="310">
          <cell r="A310" t="str">
            <v>GO</v>
          </cell>
          <cell r="B310">
            <v>6</v>
          </cell>
          <cell r="C310">
            <v>3</v>
          </cell>
          <cell r="D310" t="str">
            <v>C</v>
          </cell>
          <cell r="E310">
            <v>0.74</v>
          </cell>
          <cell r="F310">
            <v>37768</v>
          </cell>
          <cell r="G310">
            <v>0.10390000000000001</v>
          </cell>
          <cell r="H310">
            <v>9.2999999999999999E-2</v>
          </cell>
          <cell r="I310" t="str">
            <v>7          0   .</v>
          </cell>
          <cell r="J310">
            <v>0</v>
          </cell>
          <cell r="K310">
            <v>0</v>
          </cell>
          <cell r="L310">
            <v>2003</v>
          </cell>
          <cell r="M310" t="str">
            <v>No Trade</v>
          </cell>
          <cell r="N310" t="str">
            <v/>
          </cell>
          <cell r="O310" t="str">
            <v/>
          </cell>
          <cell r="P310" t="str">
            <v/>
          </cell>
        </row>
        <row r="311">
          <cell r="A311" t="str">
            <v>GO</v>
          </cell>
          <cell r="B311">
            <v>6</v>
          </cell>
          <cell r="C311">
            <v>3</v>
          </cell>
          <cell r="D311" t="str">
            <v>P</v>
          </cell>
          <cell r="E311">
            <v>0.74</v>
          </cell>
          <cell r="F311">
            <v>37768</v>
          </cell>
          <cell r="G311">
            <v>4.1099999999999998E-2</v>
          </cell>
          <cell r="H311">
            <v>4.5999999999999999E-2</v>
          </cell>
          <cell r="I311" t="str">
            <v>4          0   .</v>
          </cell>
          <cell r="J311">
            <v>0</v>
          </cell>
          <cell r="K311">
            <v>0</v>
          </cell>
          <cell r="L311">
            <v>2003</v>
          </cell>
          <cell r="M311" t="str">
            <v>No Trade</v>
          </cell>
          <cell r="N311" t="str">
            <v/>
          </cell>
          <cell r="O311" t="str">
            <v/>
          </cell>
          <cell r="P311" t="str">
            <v/>
          </cell>
        </row>
        <row r="312">
          <cell r="A312" t="str">
            <v>GO</v>
          </cell>
          <cell r="B312">
            <v>6</v>
          </cell>
          <cell r="C312">
            <v>3</v>
          </cell>
          <cell r="D312" t="str">
            <v>C</v>
          </cell>
          <cell r="E312">
            <v>0.75</v>
          </cell>
          <cell r="F312">
            <v>37768</v>
          </cell>
          <cell r="G312">
            <v>9.8100000000000007E-2</v>
          </cell>
          <cell r="H312">
            <v>8.7999999999999995E-2</v>
          </cell>
          <cell r="I312" t="str">
            <v>3          0   .</v>
          </cell>
          <cell r="J312">
            <v>0</v>
          </cell>
          <cell r="K312">
            <v>0</v>
          </cell>
          <cell r="L312">
            <v>2003</v>
          </cell>
          <cell r="M312" t="str">
            <v>No Trade</v>
          </cell>
          <cell r="N312" t="str">
            <v/>
          </cell>
          <cell r="O312" t="str">
            <v/>
          </cell>
          <cell r="P312" t="str">
            <v/>
          </cell>
        </row>
        <row r="313">
          <cell r="A313" t="str">
            <v>GO</v>
          </cell>
          <cell r="B313">
            <v>6</v>
          </cell>
          <cell r="C313">
            <v>3</v>
          </cell>
          <cell r="D313" t="str">
            <v>P</v>
          </cell>
          <cell r="E313">
            <v>0.75</v>
          </cell>
          <cell r="F313">
            <v>37768</v>
          </cell>
          <cell r="G313">
            <v>4.5100000000000001E-2</v>
          </cell>
          <cell r="H313">
            <v>0.05</v>
          </cell>
          <cell r="I313" t="str">
            <v>8          0   .</v>
          </cell>
          <cell r="J313">
            <v>0</v>
          </cell>
          <cell r="K313">
            <v>0</v>
          </cell>
          <cell r="L313">
            <v>2003</v>
          </cell>
          <cell r="M313" t="str">
            <v>No Trade</v>
          </cell>
          <cell r="N313" t="str">
            <v/>
          </cell>
          <cell r="O313" t="str">
            <v/>
          </cell>
          <cell r="P313" t="str">
            <v/>
          </cell>
        </row>
        <row r="314">
          <cell r="A314" t="str">
            <v>GO</v>
          </cell>
          <cell r="B314">
            <v>6</v>
          </cell>
          <cell r="C314">
            <v>3</v>
          </cell>
          <cell r="D314" t="str">
            <v>C</v>
          </cell>
          <cell r="E314">
            <v>0.76</v>
          </cell>
          <cell r="F314">
            <v>37768</v>
          </cell>
          <cell r="G314">
            <v>0</v>
          </cell>
          <cell r="H314">
            <v>0</v>
          </cell>
          <cell r="I314" t="str">
            <v>0          0   .</v>
          </cell>
          <cell r="J314">
            <v>0</v>
          </cell>
          <cell r="K314">
            <v>0</v>
          </cell>
          <cell r="L314">
            <v>2003</v>
          </cell>
          <cell r="M314" t="str">
            <v>No Trade</v>
          </cell>
          <cell r="N314" t="str">
            <v/>
          </cell>
          <cell r="O314" t="str">
            <v/>
          </cell>
          <cell r="P314" t="str">
            <v/>
          </cell>
        </row>
        <row r="315">
          <cell r="A315" t="str">
            <v>GO</v>
          </cell>
          <cell r="B315">
            <v>6</v>
          </cell>
          <cell r="C315">
            <v>3</v>
          </cell>
          <cell r="D315" t="str">
            <v>P</v>
          </cell>
          <cell r="E315">
            <v>0.76</v>
          </cell>
          <cell r="F315">
            <v>37768</v>
          </cell>
          <cell r="G315">
            <v>4.9399999999999999E-2</v>
          </cell>
          <cell r="H315">
            <v>5.5E-2</v>
          </cell>
          <cell r="I315" t="str">
            <v>4          0   .</v>
          </cell>
          <cell r="J315">
            <v>0</v>
          </cell>
          <cell r="K315">
            <v>0</v>
          </cell>
          <cell r="L315">
            <v>2003</v>
          </cell>
          <cell r="M315" t="str">
            <v>No Trade</v>
          </cell>
          <cell r="N315" t="str">
            <v/>
          </cell>
          <cell r="O315" t="str">
            <v/>
          </cell>
          <cell r="P315" t="str">
            <v/>
          </cell>
        </row>
        <row r="316">
          <cell r="A316" t="str">
            <v>GO</v>
          </cell>
          <cell r="B316">
            <v>6</v>
          </cell>
          <cell r="C316">
            <v>3</v>
          </cell>
          <cell r="D316" t="str">
            <v>C</v>
          </cell>
          <cell r="E316">
            <v>0.77</v>
          </cell>
          <cell r="F316">
            <v>37768</v>
          </cell>
          <cell r="G316">
            <v>0</v>
          </cell>
          <cell r="H316">
            <v>0</v>
          </cell>
          <cell r="I316" t="str">
            <v>0          0   .</v>
          </cell>
          <cell r="J316">
            <v>0</v>
          </cell>
          <cell r="K316">
            <v>0</v>
          </cell>
          <cell r="L316">
            <v>2003</v>
          </cell>
          <cell r="M316" t="str">
            <v>No Trade</v>
          </cell>
          <cell r="N316" t="str">
            <v/>
          </cell>
          <cell r="O316" t="str">
            <v/>
          </cell>
          <cell r="P316" t="str">
            <v/>
          </cell>
        </row>
        <row r="317">
          <cell r="A317" t="str">
            <v>GO</v>
          </cell>
          <cell r="B317">
            <v>6</v>
          </cell>
          <cell r="C317">
            <v>3</v>
          </cell>
          <cell r="D317" t="str">
            <v>C</v>
          </cell>
          <cell r="E317">
            <v>0.78</v>
          </cell>
          <cell r="F317">
            <v>37768</v>
          </cell>
          <cell r="G317">
            <v>8.2000000000000003E-2</v>
          </cell>
          <cell r="H317">
            <v>7.2999999999999995E-2</v>
          </cell>
          <cell r="I317" t="str">
            <v>2          0   .</v>
          </cell>
          <cell r="J317">
            <v>0</v>
          </cell>
          <cell r="K317">
            <v>0</v>
          </cell>
          <cell r="L317">
            <v>2003</v>
          </cell>
          <cell r="M317" t="str">
            <v>No Trade</v>
          </cell>
          <cell r="N317" t="str">
            <v/>
          </cell>
          <cell r="O317" t="str">
            <v/>
          </cell>
          <cell r="P317" t="str">
            <v/>
          </cell>
        </row>
        <row r="318">
          <cell r="A318" t="str">
            <v>GO</v>
          </cell>
          <cell r="B318">
            <v>6</v>
          </cell>
          <cell r="C318">
            <v>3</v>
          </cell>
          <cell r="D318" t="str">
            <v>C</v>
          </cell>
          <cell r="E318">
            <v>0.79</v>
          </cell>
          <cell r="F318">
            <v>37768</v>
          </cell>
          <cell r="G318">
            <v>7.7100000000000002E-2</v>
          </cell>
          <cell r="H318">
            <v>6.8000000000000005E-2</v>
          </cell>
          <cell r="I318" t="str">
            <v>6          0   .</v>
          </cell>
          <cell r="J318">
            <v>0</v>
          </cell>
          <cell r="K318">
            <v>0</v>
          </cell>
          <cell r="L318">
            <v>2003</v>
          </cell>
          <cell r="M318" t="str">
            <v>No Trade</v>
          </cell>
          <cell r="N318" t="str">
            <v/>
          </cell>
          <cell r="O318" t="str">
            <v/>
          </cell>
          <cell r="P318" t="str">
            <v/>
          </cell>
        </row>
        <row r="319">
          <cell r="A319" t="str">
            <v>GO</v>
          </cell>
          <cell r="B319">
            <v>6</v>
          </cell>
          <cell r="C319">
            <v>3</v>
          </cell>
          <cell r="D319" t="str">
            <v>P</v>
          </cell>
          <cell r="E319">
            <v>0.79</v>
          </cell>
          <cell r="F319">
            <v>37768</v>
          </cell>
          <cell r="G319">
            <v>7.3499999999999996E-2</v>
          </cell>
          <cell r="H319">
            <v>7.2999999999999995E-2</v>
          </cell>
          <cell r="I319" t="str">
            <v>5          0   .</v>
          </cell>
          <cell r="J319">
            <v>0</v>
          </cell>
          <cell r="K319">
            <v>0</v>
          </cell>
          <cell r="L319">
            <v>2003</v>
          </cell>
          <cell r="M319" t="str">
            <v>No Trade</v>
          </cell>
          <cell r="N319" t="str">
            <v/>
          </cell>
          <cell r="O319" t="str">
            <v/>
          </cell>
          <cell r="P319" t="str">
            <v/>
          </cell>
        </row>
        <row r="320">
          <cell r="A320" t="str">
            <v>GO</v>
          </cell>
          <cell r="B320">
            <v>6</v>
          </cell>
          <cell r="C320">
            <v>3</v>
          </cell>
          <cell r="D320" t="str">
            <v>C</v>
          </cell>
          <cell r="E320">
            <v>0.8</v>
          </cell>
          <cell r="F320">
            <v>37768</v>
          </cell>
          <cell r="G320">
            <v>7.2499999999999995E-2</v>
          </cell>
          <cell r="H320">
            <v>6.4000000000000001E-2</v>
          </cell>
          <cell r="I320" t="str">
            <v>5          0   .</v>
          </cell>
          <cell r="J320">
            <v>0</v>
          </cell>
          <cell r="K320">
            <v>0</v>
          </cell>
          <cell r="L320">
            <v>2003</v>
          </cell>
          <cell r="M320" t="str">
            <v>No Trade</v>
          </cell>
          <cell r="N320" t="str">
            <v/>
          </cell>
          <cell r="O320" t="str">
            <v/>
          </cell>
          <cell r="P320" t="str">
            <v/>
          </cell>
        </row>
        <row r="321">
          <cell r="A321" t="str">
            <v>GO</v>
          </cell>
          <cell r="B321">
            <v>6</v>
          </cell>
          <cell r="C321">
            <v>3</v>
          </cell>
          <cell r="D321" t="str">
            <v>P</v>
          </cell>
          <cell r="E321">
            <v>0.8</v>
          </cell>
          <cell r="F321">
            <v>37768</v>
          </cell>
          <cell r="G321">
            <v>6.88E-2</v>
          </cell>
          <cell r="H321">
            <v>7.5999999999999998E-2</v>
          </cell>
          <cell r="I321" t="str">
            <v>6          0   .</v>
          </cell>
          <cell r="J321">
            <v>0</v>
          </cell>
          <cell r="K321">
            <v>0</v>
          </cell>
          <cell r="L321">
            <v>2003</v>
          </cell>
          <cell r="M321" t="str">
            <v>No Trade</v>
          </cell>
          <cell r="N321" t="str">
            <v/>
          </cell>
          <cell r="O321" t="str">
            <v/>
          </cell>
          <cell r="P321" t="str">
            <v/>
          </cell>
        </row>
        <row r="322">
          <cell r="A322" t="str">
            <v>GO</v>
          </cell>
          <cell r="B322">
            <v>6</v>
          </cell>
          <cell r="C322">
            <v>3</v>
          </cell>
          <cell r="D322" t="str">
            <v>C</v>
          </cell>
          <cell r="E322">
            <v>0.81</v>
          </cell>
          <cell r="F322">
            <v>37768</v>
          </cell>
          <cell r="G322">
            <v>6.8199999999999997E-2</v>
          </cell>
          <cell r="H322">
            <v>0.06</v>
          </cell>
          <cell r="I322" t="str">
            <v>7          0   .</v>
          </cell>
          <cell r="J322">
            <v>0</v>
          </cell>
          <cell r="K322">
            <v>0</v>
          </cell>
          <cell r="L322">
            <v>2003</v>
          </cell>
          <cell r="M322" t="str">
            <v>No Trade</v>
          </cell>
          <cell r="N322" t="str">
            <v/>
          </cell>
          <cell r="O322" t="str">
            <v/>
          </cell>
          <cell r="P322" t="str">
            <v/>
          </cell>
        </row>
        <row r="323">
          <cell r="A323" t="str">
            <v>GO</v>
          </cell>
          <cell r="B323">
            <v>6</v>
          </cell>
          <cell r="C323">
            <v>3</v>
          </cell>
          <cell r="D323" t="str">
            <v>P</v>
          </cell>
          <cell r="E323">
            <v>0.81</v>
          </cell>
          <cell r="F323">
            <v>37768</v>
          </cell>
          <cell r="G323">
            <v>7.4499999999999997E-2</v>
          </cell>
          <cell r="H323">
            <v>8.2000000000000003E-2</v>
          </cell>
          <cell r="I323" t="str">
            <v>8          0   .</v>
          </cell>
          <cell r="J323">
            <v>0</v>
          </cell>
          <cell r="K323">
            <v>0</v>
          </cell>
          <cell r="L323">
            <v>2003</v>
          </cell>
          <cell r="M323" t="str">
            <v>No Trade</v>
          </cell>
          <cell r="N323" t="str">
            <v/>
          </cell>
          <cell r="O323" t="str">
            <v/>
          </cell>
          <cell r="P323" t="str">
            <v/>
          </cell>
        </row>
        <row r="324">
          <cell r="A324" t="str">
            <v>GO</v>
          </cell>
          <cell r="B324">
            <v>6</v>
          </cell>
          <cell r="C324">
            <v>3</v>
          </cell>
          <cell r="D324" t="str">
            <v>C</v>
          </cell>
          <cell r="E324">
            <v>0.82</v>
          </cell>
          <cell r="F324">
            <v>37768</v>
          </cell>
          <cell r="G324">
            <v>6.4199999999999993E-2</v>
          </cell>
          <cell r="H324">
            <v>5.7000000000000002E-2</v>
          </cell>
          <cell r="I324" t="str">
            <v>0          0   .</v>
          </cell>
          <cell r="J324">
            <v>0</v>
          </cell>
          <cell r="K324">
            <v>0</v>
          </cell>
          <cell r="L324">
            <v>2003</v>
          </cell>
          <cell r="M324" t="str">
            <v>No Trade</v>
          </cell>
          <cell r="N324" t="str">
            <v/>
          </cell>
          <cell r="O324" t="str">
            <v/>
          </cell>
          <cell r="P324" t="str">
            <v/>
          </cell>
        </row>
        <row r="325">
          <cell r="A325" t="str">
            <v>GO</v>
          </cell>
          <cell r="B325">
            <v>6</v>
          </cell>
          <cell r="C325">
            <v>3</v>
          </cell>
          <cell r="D325" t="str">
            <v>C</v>
          </cell>
          <cell r="E325">
            <v>0.83</v>
          </cell>
          <cell r="F325">
            <v>37768</v>
          </cell>
          <cell r="G325">
            <v>6.0499999999999998E-2</v>
          </cell>
          <cell r="H325">
            <v>5.2999999999999999E-2</v>
          </cell>
          <cell r="I325" t="str">
            <v>6          0   .</v>
          </cell>
          <cell r="J325">
            <v>0</v>
          </cell>
          <cell r="K325">
            <v>0</v>
          </cell>
          <cell r="L325">
            <v>2003</v>
          </cell>
          <cell r="M325" t="str">
            <v>No Trade</v>
          </cell>
          <cell r="N325" t="str">
            <v/>
          </cell>
          <cell r="O325" t="str">
            <v/>
          </cell>
          <cell r="P325" t="str">
            <v/>
          </cell>
        </row>
        <row r="326">
          <cell r="A326" t="str">
            <v>GO</v>
          </cell>
          <cell r="B326">
            <v>6</v>
          </cell>
          <cell r="C326">
            <v>3</v>
          </cell>
          <cell r="D326" t="str">
            <v>C</v>
          </cell>
          <cell r="E326">
            <v>0.84</v>
          </cell>
          <cell r="F326">
            <v>37768</v>
          </cell>
          <cell r="G326">
            <v>5.6899999999999999E-2</v>
          </cell>
          <cell r="H326">
            <v>0.05</v>
          </cell>
          <cell r="I326" t="str">
            <v>3          0   .</v>
          </cell>
          <cell r="J326">
            <v>0</v>
          </cell>
          <cell r="K326">
            <v>0</v>
          </cell>
          <cell r="L326">
            <v>2003</v>
          </cell>
          <cell r="M326" t="str">
            <v>No Trade</v>
          </cell>
          <cell r="N326" t="str">
            <v/>
          </cell>
          <cell r="O326" t="str">
            <v/>
          </cell>
          <cell r="P326" t="str">
            <v/>
          </cell>
        </row>
        <row r="327">
          <cell r="A327" t="str">
            <v>GO</v>
          </cell>
          <cell r="B327">
            <v>6</v>
          </cell>
          <cell r="C327">
            <v>3</v>
          </cell>
          <cell r="D327" t="str">
            <v>C</v>
          </cell>
          <cell r="E327">
            <v>0.85</v>
          </cell>
          <cell r="F327">
            <v>37768</v>
          </cell>
          <cell r="G327">
            <v>5.3499999999999999E-2</v>
          </cell>
          <cell r="H327">
            <v>4.7E-2</v>
          </cell>
          <cell r="I327" t="str">
            <v>3          0   .</v>
          </cell>
          <cell r="J327">
            <v>0</v>
          </cell>
          <cell r="K327">
            <v>0</v>
          </cell>
          <cell r="L327">
            <v>2003</v>
          </cell>
          <cell r="M327" t="str">
            <v>No Trade</v>
          </cell>
          <cell r="N327" t="str">
            <v/>
          </cell>
          <cell r="O327" t="str">
            <v/>
          </cell>
          <cell r="P327" t="str">
            <v/>
          </cell>
        </row>
        <row r="328">
          <cell r="A328" t="str">
            <v>GO</v>
          </cell>
          <cell r="B328">
            <v>6</v>
          </cell>
          <cell r="C328">
            <v>3</v>
          </cell>
          <cell r="D328" t="str">
            <v>C</v>
          </cell>
          <cell r="E328">
            <v>0.86</v>
          </cell>
          <cell r="F328">
            <v>37768</v>
          </cell>
          <cell r="G328">
            <v>5.0299999999999997E-2</v>
          </cell>
          <cell r="H328">
            <v>4.3999999999999997E-2</v>
          </cell>
          <cell r="I328" t="str">
            <v>4          5   .</v>
          </cell>
          <cell r="J328">
            <v>0</v>
          </cell>
          <cell r="K328">
            <v>0</v>
          </cell>
          <cell r="L328">
            <v>2003</v>
          </cell>
          <cell r="M328" t="str">
            <v>No Trade</v>
          </cell>
          <cell r="N328" t="str">
            <v/>
          </cell>
          <cell r="O328" t="str">
            <v/>
          </cell>
          <cell r="P328" t="str">
            <v/>
          </cell>
        </row>
        <row r="329">
          <cell r="A329" t="str">
            <v>GO</v>
          </cell>
          <cell r="B329">
            <v>6</v>
          </cell>
          <cell r="C329">
            <v>3</v>
          </cell>
          <cell r="D329" t="str">
            <v>C</v>
          </cell>
          <cell r="E329">
            <v>0.87</v>
          </cell>
          <cell r="F329">
            <v>37768</v>
          </cell>
          <cell r="G329">
            <v>4.7300000000000002E-2</v>
          </cell>
          <cell r="H329">
            <v>4.1000000000000002E-2</v>
          </cell>
          <cell r="I329" t="str">
            <v>6          0   .</v>
          </cell>
          <cell r="J329">
            <v>0</v>
          </cell>
          <cell r="K329">
            <v>0</v>
          </cell>
          <cell r="L329">
            <v>2003</v>
          </cell>
          <cell r="M329" t="str">
            <v>No Trade</v>
          </cell>
          <cell r="N329" t="str">
            <v/>
          </cell>
          <cell r="O329" t="str">
            <v/>
          </cell>
          <cell r="P329" t="str">
            <v/>
          </cell>
        </row>
        <row r="330">
          <cell r="A330" t="str">
            <v>GO</v>
          </cell>
          <cell r="B330">
            <v>6</v>
          </cell>
          <cell r="C330">
            <v>3</v>
          </cell>
          <cell r="D330" t="str">
            <v>C</v>
          </cell>
          <cell r="E330">
            <v>0.88</v>
          </cell>
          <cell r="F330">
            <v>37768</v>
          </cell>
          <cell r="G330">
            <v>4.4499999999999998E-2</v>
          </cell>
          <cell r="H330">
            <v>3.9E-2</v>
          </cell>
          <cell r="I330" t="str">
            <v>1          0   .</v>
          </cell>
          <cell r="J330">
            <v>0</v>
          </cell>
          <cell r="K330">
            <v>0</v>
          </cell>
          <cell r="L330">
            <v>2003</v>
          </cell>
          <cell r="M330" t="str">
            <v>No Trade</v>
          </cell>
          <cell r="N330" t="str">
            <v/>
          </cell>
          <cell r="O330" t="str">
            <v/>
          </cell>
          <cell r="P330" t="str">
            <v/>
          </cell>
        </row>
        <row r="331">
          <cell r="A331" t="str">
            <v>GO</v>
          </cell>
          <cell r="B331">
            <v>6</v>
          </cell>
          <cell r="C331">
            <v>3</v>
          </cell>
          <cell r="D331" t="str">
            <v>C</v>
          </cell>
          <cell r="E331">
            <v>0.89</v>
          </cell>
          <cell r="F331">
            <v>37768</v>
          </cell>
          <cell r="G331">
            <v>4.2999999999999997E-2</v>
          </cell>
          <cell r="H331">
            <v>3.5999999999999997E-2</v>
          </cell>
          <cell r="I331" t="str">
            <v>7          0   .</v>
          </cell>
          <cell r="J331">
            <v>0</v>
          </cell>
          <cell r="K331">
            <v>0</v>
          </cell>
          <cell r="L331">
            <v>2003</v>
          </cell>
          <cell r="M331" t="str">
            <v>No Trade</v>
          </cell>
          <cell r="N331" t="str">
            <v/>
          </cell>
          <cell r="O331" t="str">
            <v/>
          </cell>
          <cell r="P331" t="str">
            <v/>
          </cell>
        </row>
        <row r="332">
          <cell r="A332" t="str">
            <v>GO</v>
          </cell>
          <cell r="B332">
            <v>6</v>
          </cell>
          <cell r="C332">
            <v>3</v>
          </cell>
          <cell r="D332" t="str">
            <v>C</v>
          </cell>
          <cell r="E332">
            <v>0.9</v>
          </cell>
          <cell r="F332">
            <v>37768</v>
          </cell>
          <cell r="G332">
            <v>4.2500000000000003E-2</v>
          </cell>
          <cell r="H332">
            <v>3.5000000000000003E-2</v>
          </cell>
          <cell r="I332" t="str">
            <v>0          0   .</v>
          </cell>
          <cell r="J332">
            <v>0</v>
          </cell>
          <cell r="K332">
            <v>0</v>
          </cell>
          <cell r="L332">
            <v>2003</v>
          </cell>
          <cell r="M332" t="str">
            <v>No Trade</v>
          </cell>
          <cell r="N332" t="str">
            <v/>
          </cell>
          <cell r="O332" t="str">
            <v/>
          </cell>
          <cell r="P332" t="str">
            <v/>
          </cell>
        </row>
        <row r="333">
          <cell r="A333" t="str">
            <v>GO</v>
          </cell>
          <cell r="B333">
            <v>6</v>
          </cell>
          <cell r="C333">
            <v>3</v>
          </cell>
          <cell r="D333" t="str">
            <v>C</v>
          </cell>
          <cell r="E333">
            <v>0.91</v>
          </cell>
          <cell r="F333">
            <v>37768</v>
          </cell>
          <cell r="G333">
            <v>3.6900000000000002E-2</v>
          </cell>
          <cell r="H333">
            <v>3.2000000000000001E-2</v>
          </cell>
          <cell r="I333" t="str">
            <v>3          0   .</v>
          </cell>
          <cell r="J333">
            <v>0</v>
          </cell>
          <cell r="K333">
            <v>0</v>
          </cell>
          <cell r="L333">
            <v>2003</v>
          </cell>
          <cell r="M333" t="str">
            <v>No Trade</v>
          </cell>
          <cell r="N333" t="str">
            <v/>
          </cell>
          <cell r="O333" t="str">
            <v/>
          </cell>
          <cell r="P333" t="str">
            <v/>
          </cell>
        </row>
        <row r="334">
          <cell r="A334" t="str">
            <v>GO</v>
          </cell>
          <cell r="B334">
            <v>6</v>
          </cell>
          <cell r="C334">
            <v>3</v>
          </cell>
          <cell r="D334" t="str">
            <v>C</v>
          </cell>
          <cell r="E334">
            <v>0.92</v>
          </cell>
          <cell r="F334">
            <v>37768</v>
          </cell>
          <cell r="G334">
            <v>3.4700000000000002E-2</v>
          </cell>
          <cell r="H334">
            <v>0.03</v>
          </cell>
          <cell r="I334" t="str">
            <v>3          5   .</v>
          </cell>
          <cell r="J334">
            <v>0</v>
          </cell>
          <cell r="K334">
            <v>0</v>
          </cell>
          <cell r="L334">
            <v>2003</v>
          </cell>
          <cell r="M334" t="str">
            <v>No Trade</v>
          </cell>
          <cell r="N334" t="str">
            <v/>
          </cell>
          <cell r="O334" t="str">
            <v/>
          </cell>
          <cell r="P334" t="str">
            <v/>
          </cell>
        </row>
        <row r="335">
          <cell r="A335" t="str">
            <v>GO</v>
          </cell>
          <cell r="B335">
            <v>6</v>
          </cell>
          <cell r="C335">
            <v>3</v>
          </cell>
          <cell r="D335" t="str">
            <v>C</v>
          </cell>
          <cell r="E335">
            <v>0.93</v>
          </cell>
          <cell r="F335">
            <v>37768</v>
          </cell>
          <cell r="G335">
            <v>3.2599999999999997E-2</v>
          </cell>
          <cell r="H335">
            <v>2.8000000000000001E-2</v>
          </cell>
          <cell r="I335" t="str">
            <v>4          0   .</v>
          </cell>
          <cell r="J335">
            <v>0</v>
          </cell>
          <cell r="K335">
            <v>0</v>
          </cell>
          <cell r="L335">
            <v>2003</v>
          </cell>
          <cell r="M335" t="str">
            <v>No Trade</v>
          </cell>
          <cell r="N335" t="str">
            <v/>
          </cell>
          <cell r="O335" t="str">
            <v/>
          </cell>
          <cell r="P335" t="str">
            <v/>
          </cell>
        </row>
        <row r="336">
          <cell r="A336" t="str">
            <v>GO</v>
          </cell>
          <cell r="B336">
            <v>6</v>
          </cell>
          <cell r="C336">
            <v>3</v>
          </cell>
          <cell r="D336" t="str">
            <v>C</v>
          </cell>
          <cell r="E336">
            <v>0.94</v>
          </cell>
          <cell r="F336">
            <v>37768</v>
          </cell>
          <cell r="G336">
            <v>3.0599999999999999E-2</v>
          </cell>
          <cell r="H336">
            <v>2.5999999999999999E-2</v>
          </cell>
          <cell r="I336" t="str">
            <v>6          0   .</v>
          </cell>
          <cell r="J336">
            <v>0</v>
          </cell>
          <cell r="K336">
            <v>0</v>
          </cell>
          <cell r="L336">
            <v>2003</v>
          </cell>
          <cell r="M336" t="str">
            <v>No Trade</v>
          </cell>
          <cell r="N336" t="str">
            <v/>
          </cell>
          <cell r="O336" t="str">
            <v/>
          </cell>
          <cell r="P336" t="str">
            <v/>
          </cell>
        </row>
        <row r="337">
          <cell r="A337" t="str">
            <v>GO</v>
          </cell>
          <cell r="B337">
            <v>6</v>
          </cell>
          <cell r="C337">
            <v>3</v>
          </cell>
          <cell r="D337" t="str">
            <v>C</v>
          </cell>
          <cell r="E337">
            <v>0.95</v>
          </cell>
          <cell r="F337">
            <v>37768</v>
          </cell>
          <cell r="G337">
            <v>2.87E-2</v>
          </cell>
          <cell r="H337">
            <v>2.5000000000000001E-2</v>
          </cell>
          <cell r="I337" t="str">
            <v>0          0   .</v>
          </cell>
          <cell r="J337">
            <v>0</v>
          </cell>
          <cell r="K337">
            <v>0</v>
          </cell>
          <cell r="L337">
            <v>2003</v>
          </cell>
          <cell r="M337" t="str">
            <v>No Trade</v>
          </cell>
          <cell r="N337" t="str">
            <v/>
          </cell>
          <cell r="O337" t="str">
            <v/>
          </cell>
          <cell r="P337" t="str">
            <v/>
          </cell>
        </row>
        <row r="338">
          <cell r="A338" t="str">
            <v>GO</v>
          </cell>
          <cell r="B338">
            <v>6</v>
          </cell>
          <cell r="C338">
            <v>3</v>
          </cell>
          <cell r="D338" t="str">
            <v>C</v>
          </cell>
          <cell r="E338">
            <v>1</v>
          </cell>
          <cell r="F338">
            <v>37768</v>
          </cell>
          <cell r="G338">
            <v>2.1000000000000001E-2</v>
          </cell>
          <cell r="H338">
            <v>1.7999999999999999E-2</v>
          </cell>
          <cell r="I338" t="str">
            <v>2          0   .</v>
          </cell>
          <cell r="J338">
            <v>0</v>
          </cell>
          <cell r="K338">
            <v>0</v>
          </cell>
          <cell r="L338">
            <v>2003</v>
          </cell>
          <cell r="M338" t="str">
            <v>No Trade</v>
          </cell>
          <cell r="N338" t="str">
            <v/>
          </cell>
          <cell r="O338" t="str">
            <v/>
          </cell>
          <cell r="P338" t="str">
            <v/>
          </cell>
        </row>
        <row r="339">
          <cell r="A339" t="str">
            <v>GO</v>
          </cell>
          <cell r="B339">
            <v>6</v>
          </cell>
          <cell r="C339">
            <v>3</v>
          </cell>
          <cell r="D339" t="str">
            <v>C</v>
          </cell>
          <cell r="E339">
            <v>1.05</v>
          </cell>
          <cell r="F339">
            <v>37768</v>
          </cell>
          <cell r="G339">
            <v>1.54E-2</v>
          </cell>
          <cell r="H339">
            <v>1.7000000000000001E-2</v>
          </cell>
          <cell r="I339" t="str">
            <v>0          0   .</v>
          </cell>
          <cell r="J339">
            <v>0</v>
          </cell>
          <cell r="K339">
            <v>0</v>
          </cell>
          <cell r="L339">
            <v>2003</v>
          </cell>
          <cell r="M339" t="str">
            <v>No Trade</v>
          </cell>
          <cell r="N339" t="str">
            <v/>
          </cell>
          <cell r="O339" t="str">
            <v/>
          </cell>
          <cell r="P339" t="str">
            <v/>
          </cell>
        </row>
        <row r="340">
          <cell r="A340" t="str">
            <v>GO</v>
          </cell>
          <cell r="B340">
            <v>7</v>
          </cell>
          <cell r="C340">
            <v>3</v>
          </cell>
          <cell r="D340" t="str">
            <v>P</v>
          </cell>
          <cell r="E340">
            <v>0.6</v>
          </cell>
          <cell r="F340">
            <v>37797</v>
          </cell>
          <cell r="G340">
            <v>0</v>
          </cell>
          <cell r="H340">
            <v>0</v>
          </cell>
          <cell r="I340" t="str">
            <v>0          0   .</v>
          </cell>
          <cell r="J340">
            <v>0</v>
          </cell>
          <cell r="K340">
            <v>0</v>
          </cell>
          <cell r="L340">
            <v>2003</v>
          </cell>
          <cell r="M340" t="str">
            <v>No Trade</v>
          </cell>
          <cell r="N340" t="str">
            <v/>
          </cell>
          <cell r="O340" t="str">
            <v/>
          </cell>
          <cell r="P340" t="str">
            <v/>
          </cell>
        </row>
        <row r="341">
          <cell r="A341" t="str">
            <v>GO</v>
          </cell>
          <cell r="B341">
            <v>7</v>
          </cell>
          <cell r="C341">
            <v>3</v>
          </cell>
          <cell r="D341" t="str">
            <v>P</v>
          </cell>
          <cell r="E341">
            <v>0.64</v>
          </cell>
          <cell r="F341">
            <v>37797</v>
          </cell>
          <cell r="G341">
            <v>0</v>
          </cell>
          <cell r="H341">
            <v>0</v>
          </cell>
          <cell r="I341" t="str">
            <v>0          0   .</v>
          </cell>
          <cell r="J341">
            <v>0</v>
          </cell>
          <cell r="K341">
            <v>0</v>
          </cell>
          <cell r="L341">
            <v>2003</v>
          </cell>
          <cell r="M341" t="str">
            <v>No Trade</v>
          </cell>
          <cell r="N341" t="str">
            <v/>
          </cell>
          <cell r="O341" t="str">
            <v/>
          </cell>
          <cell r="P341" t="str">
            <v/>
          </cell>
        </row>
        <row r="342">
          <cell r="A342" t="str">
            <v>GO</v>
          </cell>
          <cell r="B342">
            <v>7</v>
          </cell>
          <cell r="C342">
            <v>3</v>
          </cell>
          <cell r="D342" t="str">
            <v>P</v>
          </cell>
          <cell r="E342">
            <v>0.65</v>
          </cell>
          <cell r="F342">
            <v>37797</v>
          </cell>
          <cell r="G342">
            <v>1.9900000000000001E-2</v>
          </cell>
          <cell r="H342">
            <v>2.1999999999999999E-2</v>
          </cell>
          <cell r="I342" t="str">
            <v>9          0   .</v>
          </cell>
          <cell r="J342">
            <v>0</v>
          </cell>
          <cell r="K342">
            <v>0</v>
          </cell>
          <cell r="L342">
            <v>2003</v>
          </cell>
          <cell r="M342" t="str">
            <v>No Trade</v>
          </cell>
          <cell r="N342" t="str">
            <v/>
          </cell>
          <cell r="O342" t="str">
            <v/>
          </cell>
          <cell r="P342" t="str">
            <v/>
          </cell>
        </row>
        <row r="343">
          <cell r="A343" t="str">
            <v>GO</v>
          </cell>
          <cell r="B343">
            <v>7</v>
          </cell>
          <cell r="C343">
            <v>3</v>
          </cell>
          <cell r="D343" t="str">
            <v>P</v>
          </cell>
          <cell r="E343">
            <v>0.7</v>
          </cell>
          <cell r="F343">
            <v>37797</v>
          </cell>
          <cell r="G343">
            <v>7.51E-2</v>
          </cell>
          <cell r="H343">
            <v>7.4999999999999997E-2</v>
          </cell>
          <cell r="I343" t="str">
            <v>1          0   .</v>
          </cell>
          <cell r="J343">
            <v>0</v>
          </cell>
          <cell r="K343">
            <v>0</v>
          </cell>
          <cell r="L343">
            <v>2003</v>
          </cell>
          <cell r="M343" t="str">
            <v>No Trade</v>
          </cell>
          <cell r="N343" t="str">
            <v/>
          </cell>
          <cell r="O343" t="str">
            <v/>
          </cell>
          <cell r="P343" t="str">
            <v/>
          </cell>
        </row>
        <row r="344">
          <cell r="A344" t="str">
            <v>GO</v>
          </cell>
          <cell r="B344">
            <v>7</v>
          </cell>
          <cell r="C344">
            <v>3</v>
          </cell>
          <cell r="D344" t="str">
            <v>C</v>
          </cell>
          <cell r="E344">
            <v>0.77</v>
          </cell>
          <cell r="F344">
            <v>37797</v>
          </cell>
          <cell r="G344">
            <v>8.1799999999999998E-2</v>
          </cell>
          <cell r="H344">
            <v>7.2999999999999995E-2</v>
          </cell>
          <cell r="I344" t="str">
            <v>4          0   .</v>
          </cell>
          <cell r="J344">
            <v>0</v>
          </cell>
          <cell r="K344">
            <v>0</v>
          </cell>
          <cell r="L344">
            <v>2003</v>
          </cell>
          <cell r="M344" t="str">
            <v>No Trade</v>
          </cell>
          <cell r="N344" t="str">
            <v/>
          </cell>
          <cell r="O344" t="str">
            <v/>
          </cell>
          <cell r="P344" t="str">
            <v/>
          </cell>
        </row>
        <row r="345">
          <cell r="A345" t="str">
            <v>GO</v>
          </cell>
          <cell r="B345">
            <v>7</v>
          </cell>
          <cell r="C345">
            <v>3</v>
          </cell>
          <cell r="D345" t="str">
            <v>P</v>
          </cell>
          <cell r="E345">
            <v>0.77</v>
          </cell>
          <cell r="F345">
            <v>37797</v>
          </cell>
          <cell r="G345">
            <v>6.4399999999999999E-2</v>
          </cell>
          <cell r="H345">
            <v>7.0999999999999994E-2</v>
          </cell>
          <cell r="I345" t="str">
            <v>0          0   .</v>
          </cell>
          <cell r="J345">
            <v>0</v>
          </cell>
          <cell r="K345">
            <v>0</v>
          </cell>
          <cell r="L345">
            <v>2003</v>
          </cell>
          <cell r="M345" t="str">
            <v>No Trade</v>
          </cell>
          <cell r="N345" t="str">
            <v/>
          </cell>
          <cell r="O345" t="str">
            <v/>
          </cell>
          <cell r="P345" t="str">
            <v/>
          </cell>
        </row>
        <row r="346">
          <cell r="A346" t="str">
            <v>GO</v>
          </cell>
          <cell r="B346">
            <v>7</v>
          </cell>
          <cell r="C346">
            <v>3</v>
          </cell>
          <cell r="D346" t="str">
            <v>C</v>
          </cell>
          <cell r="E346">
            <v>0.79</v>
          </cell>
          <cell r="F346">
            <v>37797</v>
          </cell>
          <cell r="G346">
            <v>7.2499999999999995E-2</v>
          </cell>
          <cell r="H346">
            <v>6.5000000000000002E-2</v>
          </cell>
          <cell r="I346" t="str">
            <v>3         50   .</v>
          </cell>
          <cell r="J346">
            <v>0</v>
          </cell>
          <cell r="K346">
            <v>0</v>
          </cell>
          <cell r="L346">
            <v>2003</v>
          </cell>
          <cell r="M346" t="str">
            <v>No Trade</v>
          </cell>
          <cell r="N346" t="str">
            <v/>
          </cell>
          <cell r="O346" t="str">
            <v/>
          </cell>
          <cell r="P346" t="str">
            <v/>
          </cell>
        </row>
        <row r="347">
          <cell r="A347" t="str">
            <v>GO</v>
          </cell>
          <cell r="B347">
            <v>7</v>
          </cell>
          <cell r="C347">
            <v>3</v>
          </cell>
          <cell r="D347" t="str">
            <v>P</v>
          </cell>
          <cell r="E347">
            <v>0.79</v>
          </cell>
          <cell r="F347">
            <v>37797</v>
          </cell>
          <cell r="G347">
            <v>7.4800000000000005E-2</v>
          </cell>
          <cell r="H347">
            <v>8.2000000000000003E-2</v>
          </cell>
          <cell r="I347" t="str">
            <v>9         50   .</v>
          </cell>
          <cell r="J347">
            <v>0</v>
          </cell>
          <cell r="K347">
            <v>0</v>
          </cell>
          <cell r="L347">
            <v>2003</v>
          </cell>
          <cell r="M347" t="str">
            <v>No Trade</v>
          </cell>
          <cell r="N347" t="str">
            <v/>
          </cell>
          <cell r="O347" t="str">
            <v/>
          </cell>
          <cell r="P347" t="str">
            <v/>
          </cell>
        </row>
        <row r="348">
          <cell r="A348" t="str">
            <v>GO</v>
          </cell>
          <cell r="B348">
            <v>7</v>
          </cell>
          <cell r="C348">
            <v>3</v>
          </cell>
          <cell r="D348" t="str">
            <v>C</v>
          </cell>
          <cell r="E348">
            <v>0.8</v>
          </cell>
          <cell r="F348">
            <v>37797</v>
          </cell>
          <cell r="G348">
            <v>6.8500000000000005E-2</v>
          </cell>
          <cell r="H348">
            <v>6.0999999999999999E-2</v>
          </cell>
          <cell r="I348" t="str">
            <v>6          0   .</v>
          </cell>
          <cell r="J348">
            <v>0</v>
          </cell>
          <cell r="K348">
            <v>0</v>
          </cell>
          <cell r="L348">
            <v>2003</v>
          </cell>
          <cell r="M348" t="str">
            <v>No Trade</v>
          </cell>
          <cell r="N348" t="str">
            <v/>
          </cell>
          <cell r="O348" t="str">
            <v/>
          </cell>
          <cell r="P348" t="str">
            <v/>
          </cell>
        </row>
        <row r="349">
          <cell r="A349" t="str">
            <v>GO</v>
          </cell>
          <cell r="B349">
            <v>7</v>
          </cell>
          <cell r="C349">
            <v>3</v>
          </cell>
          <cell r="D349" t="str">
            <v>C</v>
          </cell>
          <cell r="E349">
            <v>0.83</v>
          </cell>
          <cell r="F349">
            <v>37797</v>
          </cell>
          <cell r="G349">
            <v>5.7599999999999998E-2</v>
          </cell>
          <cell r="H349">
            <v>5.0999999999999997E-2</v>
          </cell>
          <cell r="I349" t="str">
            <v>6          0   .</v>
          </cell>
          <cell r="J349">
            <v>0</v>
          </cell>
          <cell r="K349">
            <v>0</v>
          </cell>
          <cell r="L349">
            <v>2003</v>
          </cell>
          <cell r="M349" t="str">
            <v>No Trade</v>
          </cell>
          <cell r="N349" t="str">
            <v/>
          </cell>
          <cell r="O349" t="str">
            <v/>
          </cell>
          <cell r="P349" t="str">
            <v/>
          </cell>
        </row>
        <row r="350">
          <cell r="A350" t="str">
            <v>GO</v>
          </cell>
          <cell r="B350">
            <v>7</v>
          </cell>
          <cell r="C350">
            <v>3</v>
          </cell>
          <cell r="D350" t="str">
            <v>C</v>
          </cell>
          <cell r="E350">
            <v>0.86</v>
          </cell>
          <cell r="F350">
            <v>37797</v>
          </cell>
          <cell r="G350">
            <v>4.8399999999999999E-2</v>
          </cell>
          <cell r="H350">
            <v>4.2999999999999997E-2</v>
          </cell>
          <cell r="I350" t="str">
            <v>2          0   .</v>
          </cell>
          <cell r="J350">
            <v>0</v>
          </cell>
          <cell r="K350">
            <v>0</v>
          </cell>
          <cell r="L350">
            <v>2003</v>
          </cell>
          <cell r="M350" t="str">
            <v>No Trade</v>
          </cell>
          <cell r="N350" t="str">
            <v/>
          </cell>
          <cell r="O350" t="str">
            <v/>
          </cell>
          <cell r="P350" t="str">
            <v/>
          </cell>
        </row>
        <row r="351">
          <cell r="A351" t="str">
            <v>GO</v>
          </cell>
          <cell r="B351">
            <v>8</v>
          </cell>
          <cell r="C351">
            <v>3</v>
          </cell>
          <cell r="D351" t="str">
            <v>C</v>
          </cell>
          <cell r="E351">
            <v>0.7</v>
          </cell>
          <cell r="F351">
            <v>37830</v>
          </cell>
          <cell r="G351">
            <v>0</v>
          </cell>
          <cell r="H351">
            <v>0</v>
          </cell>
          <cell r="I351" t="str">
            <v>0          0   .</v>
          </cell>
          <cell r="J351">
            <v>0</v>
          </cell>
          <cell r="K351">
            <v>0</v>
          </cell>
          <cell r="L351">
            <v>2003</v>
          </cell>
          <cell r="M351" t="str">
            <v>No Trade</v>
          </cell>
          <cell r="N351" t="str">
            <v/>
          </cell>
          <cell r="O351" t="str">
            <v/>
          </cell>
          <cell r="P351" t="str">
            <v/>
          </cell>
        </row>
        <row r="352">
          <cell r="A352" t="str">
            <v>GO</v>
          </cell>
          <cell r="B352">
            <v>8</v>
          </cell>
          <cell r="C352">
            <v>3</v>
          </cell>
          <cell r="D352" t="str">
            <v>C</v>
          </cell>
          <cell r="E352">
            <v>0.76</v>
          </cell>
          <cell r="F352">
            <v>37830</v>
          </cell>
          <cell r="G352">
            <v>7.8899999999999998E-2</v>
          </cell>
          <cell r="H352">
            <v>7.0999999999999994E-2</v>
          </cell>
          <cell r="I352" t="str">
            <v>2          0   .</v>
          </cell>
          <cell r="J352">
            <v>0</v>
          </cell>
          <cell r="K352">
            <v>0</v>
          </cell>
          <cell r="L352">
            <v>2003</v>
          </cell>
          <cell r="M352" t="str">
            <v>No Trade</v>
          </cell>
          <cell r="N352" t="str">
            <v/>
          </cell>
          <cell r="O352" t="str">
            <v/>
          </cell>
          <cell r="P352" t="str">
            <v/>
          </cell>
        </row>
        <row r="353">
          <cell r="A353" t="str">
            <v>GO</v>
          </cell>
          <cell r="B353">
            <v>8</v>
          </cell>
          <cell r="C353">
            <v>3</v>
          </cell>
          <cell r="D353" t="str">
            <v>P</v>
          </cell>
          <cell r="E353">
            <v>0.76</v>
          </cell>
          <cell r="F353">
            <v>37830</v>
          </cell>
          <cell r="G353">
            <v>7.22E-2</v>
          </cell>
          <cell r="H353">
            <v>7.9000000000000001E-2</v>
          </cell>
          <cell r="I353" t="str">
            <v>3          0   .</v>
          </cell>
          <cell r="J353">
            <v>0</v>
          </cell>
          <cell r="K353">
            <v>0</v>
          </cell>
          <cell r="L353">
            <v>2003</v>
          </cell>
          <cell r="M353" t="str">
            <v>No Trade</v>
          </cell>
          <cell r="N353" t="str">
            <v/>
          </cell>
          <cell r="O353" t="str">
            <v/>
          </cell>
          <cell r="P353" t="str">
            <v/>
          </cell>
        </row>
        <row r="354">
          <cell r="A354" t="str">
            <v>GO</v>
          </cell>
          <cell r="B354">
            <v>8</v>
          </cell>
          <cell r="C354">
            <v>3</v>
          </cell>
          <cell r="D354" t="str">
            <v>C</v>
          </cell>
          <cell r="E354">
            <v>0.78</v>
          </cell>
          <cell r="F354">
            <v>37830</v>
          </cell>
          <cell r="G354">
            <v>0</v>
          </cell>
          <cell r="H354">
            <v>0</v>
          </cell>
          <cell r="I354" t="str">
            <v>0          0   .</v>
          </cell>
          <cell r="J354">
            <v>0</v>
          </cell>
          <cell r="K354">
            <v>0</v>
          </cell>
          <cell r="L354">
            <v>2003</v>
          </cell>
          <cell r="M354" t="str">
            <v>No Trade</v>
          </cell>
          <cell r="N354" t="str">
            <v/>
          </cell>
          <cell r="O354" t="str">
            <v/>
          </cell>
          <cell r="P354" t="str">
            <v/>
          </cell>
        </row>
        <row r="355">
          <cell r="A355" t="str">
            <v>GO</v>
          </cell>
          <cell r="B355">
            <v>9</v>
          </cell>
          <cell r="C355">
            <v>3</v>
          </cell>
          <cell r="D355" t="str">
            <v>C</v>
          </cell>
          <cell r="E355">
            <v>0.74</v>
          </cell>
          <cell r="F355">
            <v>37859</v>
          </cell>
          <cell r="G355">
            <v>7.6100000000000001E-2</v>
          </cell>
          <cell r="H355">
            <v>6.8000000000000005E-2</v>
          </cell>
          <cell r="I355" t="str">
            <v>8          0   .</v>
          </cell>
          <cell r="J355">
            <v>0</v>
          </cell>
          <cell r="K355">
            <v>0</v>
          </cell>
          <cell r="L355">
            <v>2003</v>
          </cell>
          <cell r="M355" t="str">
            <v>No Trade</v>
          </cell>
          <cell r="N355" t="str">
            <v/>
          </cell>
          <cell r="O355" t="str">
            <v/>
          </cell>
          <cell r="P355" t="str">
            <v/>
          </cell>
        </row>
        <row r="356">
          <cell r="A356" t="str">
            <v>GO</v>
          </cell>
          <cell r="B356">
            <v>9</v>
          </cell>
          <cell r="C356">
            <v>3</v>
          </cell>
          <cell r="D356" t="str">
            <v>P</v>
          </cell>
          <cell r="E356">
            <v>0.74</v>
          </cell>
          <cell r="F356">
            <v>37859</v>
          </cell>
          <cell r="G356">
            <v>7.6100000000000001E-2</v>
          </cell>
          <cell r="H356">
            <v>8.3000000000000004E-2</v>
          </cell>
          <cell r="I356" t="str">
            <v>4          0   .</v>
          </cell>
          <cell r="J356">
            <v>0</v>
          </cell>
          <cell r="K356">
            <v>0</v>
          </cell>
          <cell r="L356">
            <v>2003</v>
          </cell>
          <cell r="M356" t="str">
            <v>No Trade</v>
          </cell>
          <cell r="N356" t="str">
            <v/>
          </cell>
          <cell r="O356" t="str">
            <v/>
          </cell>
          <cell r="P356" t="str">
            <v/>
          </cell>
        </row>
        <row r="357">
          <cell r="A357" t="str">
            <v>GO</v>
          </cell>
          <cell r="B357">
            <v>9</v>
          </cell>
          <cell r="C357">
            <v>3</v>
          </cell>
          <cell r="D357" t="str">
            <v>C</v>
          </cell>
          <cell r="E357">
            <v>0.84</v>
          </cell>
          <cell r="F357">
            <v>37859</v>
          </cell>
          <cell r="G357">
            <v>4.3700000000000003E-2</v>
          </cell>
          <cell r="H357">
            <v>3.9E-2</v>
          </cell>
          <cell r="I357" t="str">
            <v>0          0   .</v>
          </cell>
          <cell r="J357">
            <v>0</v>
          </cell>
          <cell r="K357">
            <v>0</v>
          </cell>
          <cell r="L357">
            <v>2003</v>
          </cell>
          <cell r="M357" t="str">
            <v>No Trade</v>
          </cell>
          <cell r="N357" t="str">
            <v/>
          </cell>
          <cell r="O357" t="str">
            <v/>
          </cell>
          <cell r="P357" t="str">
            <v/>
          </cell>
        </row>
        <row r="358">
          <cell r="A358" t="str">
            <v>GO</v>
          </cell>
          <cell r="B358">
            <v>11</v>
          </cell>
          <cell r="C358">
            <v>3</v>
          </cell>
          <cell r="D358" t="str">
            <v>C</v>
          </cell>
          <cell r="E358">
            <v>0.66</v>
          </cell>
          <cell r="F358">
            <v>37922</v>
          </cell>
          <cell r="G358">
            <v>8.5400000000000004E-2</v>
          </cell>
          <cell r="H358">
            <v>7.5999999999999998E-2</v>
          </cell>
          <cell r="I358" t="str">
            <v>9          0   .</v>
          </cell>
          <cell r="J358">
            <v>0</v>
          </cell>
          <cell r="K358">
            <v>0</v>
          </cell>
          <cell r="L358">
            <v>2003</v>
          </cell>
          <cell r="M358" t="str">
            <v>No Trade</v>
          </cell>
          <cell r="N358" t="str">
            <v/>
          </cell>
          <cell r="O358" t="str">
            <v/>
          </cell>
          <cell r="P358" t="str">
            <v/>
          </cell>
        </row>
        <row r="359">
          <cell r="A359" t="str">
            <v>GO</v>
          </cell>
          <cell r="B359">
            <v>11</v>
          </cell>
          <cell r="C359">
            <v>3</v>
          </cell>
          <cell r="D359" t="str">
            <v>P</v>
          </cell>
          <cell r="E359">
            <v>0.66</v>
          </cell>
          <cell r="F359">
            <v>37922</v>
          </cell>
          <cell r="G359">
            <v>5.6000000000000001E-2</v>
          </cell>
          <cell r="H359">
            <v>6.0999999999999999E-2</v>
          </cell>
          <cell r="I359" t="str">
            <v>5          0   .</v>
          </cell>
          <cell r="J359">
            <v>0</v>
          </cell>
          <cell r="K359">
            <v>0</v>
          </cell>
          <cell r="L359">
            <v>2003</v>
          </cell>
          <cell r="M359" t="str">
            <v>No Trade</v>
          </cell>
          <cell r="N359" t="str">
            <v/>
          </cell>
          <cell r="O359" t="str">
            <v/>
          </cell>
          <cell r="P359" t="str">
            <v/>
          </cell>
        </row>
        <row r="360">
          <cell r="A360" t="str">
            <v>IA</v>
          </cell>
          <cell r="B360">
            <v>1</v>
          </cell>
          <cell r="C360">
            <v>3</v>
          </cell>
          <cell r="D360" t="str">
            <v>C</v>
          </cell>
          <cell r="E360">
            <v>0.04</v>
          </cell>
          <cell r="F360">
            <v>37616</v>
          </cell>
          <cell r="G360">
            <v>7.0000000000000007E-2</v>
          </cell>
          <cell r="H360">
            <v>0.09</v>
          </cell>
          <cell r="I360" t="str">
            <v>0          0</v>
          </cell>
          <cell r="J360">
            <v>0</v>
          </cell>
          <cell r="K360">
            <v>0</v>
          </cell>
          <cell r="L360">
            <v>2003</v>
          </cell>
          <cell r="M360" t="str">
            <v>No Trade</v>
          </cell>
          <cell r="N360" t="str">
            <v/>
          </cell>
          <cell r="O360" t="str">
            <v/>
          </cell>
          <cell r="P360" t="str">
            <v/>
          </cell>
        </row>
        <row r="361">
          <cell r="A361" t="str">
            <v>IA</v>
          </cell>
          <cell r="B361">
            <v>1</v>
          </cell>
          <cell r="C361">
            <v>3</v>
          </cell>
          <cell r="D361" t="str">
            <v>P</v>
          </cell>
          <cell r="E361">
            <v>0.04</v>
          </cell>
          <cell r="F361">
            <v>37616</v>
          </cell>
          <cell r="G361">
            <v>7.0000000000000007E-2</v>
          </cell>
          <cell r="H361">
            <v>0.09</v>
          </cell>
          <cell r="I361" t="str">
            <v>0          0</v>
          </cell>
          <cell r="J361">
            <v>0</v>
          </cell>
          <cell r="K361">
            <v>0</v>
          </cell>
          <cell r="L361">
            <v>2003</v>
          </cell>
          <cell r="M361" t="str">
            <v>No Trade</v>
          </cell>
          <cell r="N361" t="str">
            <v/>
          </cell>
          <cell r="O361" t="str">
            <v/>
          </cell>
          <cell r="P361" t="str">
            <v/>
          </cell>
        </row>
        <row r="362">
          <cell r="A362" t="str">
            <v>IA</v>
          </cell>
          <cell r="B362">
            <v>3</v>
          </cell>
          <cell r="C362">
            <v>3</v>
          </cell>
          <cell r="D362" t="str">
            <v>P</v>
          </cell>
          <cell r="E362">
            <v>0</v>
          </cell>
          <cell r="F362">
            <v>37677</v>
          </cell>
          <cell r="G362">
            <v>0.06</v>
          </cell>
          <cell r="H362">
            <v>7.0000000000000007E-2</v>
          </cell>
          <cell r="I362" t="str">
            <v>0          0</v>
          </cell>
          <cell r="J362">
            <v>0</v>
          </cell>
          <cell r="K362">
            <v>0</v>
          </cell>
          <cell r="L362">
            <v>2003</v>
          </cell>
          <cell r="M362" t="str">
            <v>No Trade</v>
          </cell>
          <cell r="N362" t="str">
            <v/>
          </cell>
          <cell r="O362" t="str">
            <v/>
          </cell>
          <cell r="P362" t="str">
            <v/>
          </cell>
        </row>
        <row r="363">
          <cell r="A363" t="str">
            <v>IA</v>
          </cell>
          <cell r="B363">
            <v>3</v>
          </cell>
          <cell r="C363">
            <v>3</v>
          </cell>
          <cell r="D363" t="str">
            <v>P</v>
          </cell>
          <cell r="E363">
            <v>5.0000000000000001E-3</v>
          </cell>
          <cell r="F363">
            <v>37677</v>
          </cell>
          <cell r="G363">
            <v>6.5000000000000002E-2</v>
          </cell>
          <cell r="H363">
            <v>7.0000000000000007E-2</v>
          </cell>
          <cell r="I363" t="str">
            <v>5          0</v>
          </cell>
          <cell r="J363">
            <v>0</v>
          </cell>
          <cell r="K363">
            <v>0</v>
          </cell>
          <cell r="L363">
            <v>2003</v>
          </cell>
          <cell r="M363" t="str">
            <v>No Trade</v>
          </cell>
          <cell r="N363" t="str">
            <v/>
          </cell>
          <cell r="O363" t="str">
            <v/>
          </cell>
          <cell r="P363" t="str">
            <v/>
          </cell>
        </row>
        <row r="364">
          <cell r="A364" t="str">
            <v>IA</v>
          </cell>
          <cell r="B364">
            <v>3</v>
          </cell>
          <cell r="C364">
            <v>3</v>
          </cell>
          <cell r="D364" t="str">
            <v>C</v>
          </cell>
          <cell r="E364">
            <v>0.02</v>
          </cell>
          <cell r="F364">
            <v>37677</v>
          </cell>
          <cell r="G364">
            <v>0</v>
          </cell>
          <cell r="H364">
            <v>0</v>
          </cell>
          <cell r="I364" t="str">
            <v>0          0</v>
          </cell>
          <cell r="J364">
            <v>0</v>
          </cell>
          <cell r="K364">
            <v>0</v>
          </cell>
          <cell r="L364">
            <v>2003</v>
          </cell>
          <cell r="M364" t="str">
            <v>No Trade</v>
          </cell>
          <cell r="N364" t="str">
            <v/>
          </cell>
          <cell r="O364" t="str">
            <v/>
          </cell>
          <cell r="P364" t="str">
            <v/>
          </cell>
        </row>
        <row r="365">
          <cell r="A365" t="str">
            <v>IA</v>
          </cell>
          <cell r="B365">
            <v>3</v>
          </cell>
          <cell r="C365">
            <v>3</v>
          </cell>
          <cell r="D365" t="str">
            <v>C</v>
          </cell>
          <cell r="E365">
            <v>0.05</v>
          </cell>
          <cell r="F365">
            <v>37677</v>
          </cell>
          <cell r="G365">
            <v>0.22</v>
          </cell>
          <cell r="H365">
            <v>0.22</v>
          </cell>
          <cell r="I365" t="str">
            <v>0          0</v>
          </cell>
          <cell r="J365">
            <v>0</v>
          </cell>
          <cell r="K365">
            <v>0</v>
          </cell>
          <cell r="L365">
            <v>2003</v>
          </cell>
          <cell r="M365" t="str">
            <v>No Trade</v>
          </cell>
          <cell r="N365" t="str">
            <v/>
          </cell>
          <cell r="O365" t="str">
            <v/>
          </cell>
          <cell r="P365" t="str">
            <v/>
          </cell>
        </row>
        <row r="366">
          <cell r="A366" t="str">
            <v>IA</v>
          </cell>
          <cell r="B366">
            <v>3</v>
          </cell>
          <cell r="C366">
            <v>3</v>
          </cell>
          <cell r="D366" t="str">
            <v>P</v>
          </cell>
          <cell r="E366">
            <v>0.05</v>
          </cell>
          <cell r="F366">
            <v>37677</v>
          </cell>
          <cell r="G366">
            <v>0.08</v>
          </cell>
          <cell r="H366">
            <v>0.09</v>
          </cell>
          <cell r="I366" t="str">
            <v>0          0</v>
          </cell>
          <cell r="J366">
            <v>0</v>
          </cell>
          <cell r="K366">
            <v>0</v>
          </cell>
          <cell r="L366">
            <v>2003</v>
          </cell>
          <cell r="M366" t="str">
            <v>No Trade</v>
          </cell>
          <cell r="N366" t="str">
            <v/>
          </cell>
          <cell r="O366" t="str">
            <v/>
          </cell>
          <cell r="P366" t="str">
            <v/>
          </cell>
        </row>
        <row r="367">
          <cell r="A367" t="str">
            <v>IA</v>
          </cell>
          <cell r="B367">
            <v>3</v>
          </cell>
          <cell r="C367">
            <v>3</v>
          </cell>
          <cell r="D367" t="str">
            <v>C</v>
          </cell>
          <cell r="E367">
            <v>0.1</v>
          </cell>
          <cell r="F367">
            <v>37677</v>
          </cell>
          <cell r="G367">
            <v>0.115</v>
          </cell>
          <cell r="H367">
            <v>0.12</v>
          </cell>
          <cell r="I367" t="str">
            <v>5          0</v>
          </cell>
          <cell r="J367">
            <v>0</v>
          </cell>
          <cell r="K367">
            <v>0</v>
          </cell>
          <cell r="L367">
            <v>2003</v>
          </cell>
          <cell r="M367" t="str">
            <v>No Trade</v>
          </cell>
          <cell r="N367" t="str">
            <v/>
          </cell>
          <cell r="O367" t="str">
            <v/>
          </cell>
          <cell r="P367" t="str">
            <v/>
          </cell>
        </row>
        <row r="368">
          <cell r="A368" t="str">
            <v>IA</v>
          </cell>
          <cell r="B368">
            <v>3</v>
          </cell>
          <cell r="C368">
            <v>3</v>
          </cell>
          <cell r="D368" t="str">
            <v>C</v>
          </cell>
          <cell r="E368">
            <v>0.19</v>
          </cell>
          <cell r="F368">
            <v>37677</v>
          </cell>
          <cell r="G368">
            <v>0</v>
          </cell>
          <cell r="H368">
            <v>0</v>
          </cell>
          <cell r="I368" t="str">
            <v>0          0</v>
          </cell>
          <cell r="J368">
            <v>0</v>
          </cell>
          <cell r="K368">
            <v>0</v>
          </cell>
          <cell r="L368">
            <v>2003</v>
          </cell>
          <cell r="M368" t="str">
            <v>No Trade</v>
          </cell>
          <cell r="N368" t="str">
            <v/>
          </cell>
          <cell r="O368" t="str">
            <v/>
          </cell>
          <cell r="P368" t="str">
            <v/>
          </cell>
        </row>
        <row r="369">
          <cell r="A369" t="str">
            <v>IA</v>
          </cell>
          <cell r="B369">
            <v>3</v>
          </cell>
          <cell r="C369">
            <v>3</v>
          </cell>
          <cell r="D369" t="str">
            <v>C</v>
          </cell>
          <cell r="E369">
            <v>0.2</v>
          </cell>
          <cell r="F369">
            <v>37677</v>
          </cell>
          <cell r="G369">
            <v>7.0000000000000007E-2</v>
          </cell>
          <cell r="H369">
            <v>7.0000000000000007E-2</v>
          </cell>
          <cell r="I369" t="str">
            <v>5          0</v>
          </cell>
          <cell r="J369">
            <v>0</v>
          </cell>
          <cell r="K369">
            <v>0</v>
          </cell>
          <cell r="L369">
            <v>2003</v>
          </cell>
          <cell r="M369" t="str">
            <v>No Trade</v>
          </cell>
          <cell r="N369" t="str">
            <v/>
          </cell>
          <cell r="O369" t="str">
            <v/>
          </cell>
          <cell r="P369" t="str">
            <v/>
          </cell>
        </row>
        <row r="370">
          <cell r="A370" t="str">
            <v>IA</v>
          </cell>
          <cell r="B370">
            <v>3</v>
          </cell>
          <cell r="C370">
            <v>3</v>
          </cell>
          <cell r="D370" t="str">
            <v>C</v>
          </cell>
          <cell r="E370">
            <v>0.5</v>
          </cell>
          <cell r="F370">
            <v>37677</v>
          </cell>
          <cell r="G370">
            <v>5.0000000000000001E-3</v>
          </cell>
          <cell r="H370">
            <v>0.01</v>
          </cell>
          <cell r="I370" t="str">
            <v>0          0</v>
          </cell>
          <cell r="J370">
            <v>0</v>
          </cell>
          <cell r="K370">
            <v>0</v>
          </cell>
          <cell r="L370">
            <v>2003</v>
          </cell>
          <cell r="M370" t="str">
            <v>No Trade</v>
          </cell>
          <cell r="N370" t="str">
            <v/>
          </cell>
          <cell r="O370" t="str">
            <v/>
          </cell>
          <cell r="P370" t="str">
            <v/>
          </cell>
        </row>
        <row r="371">
          <cell r="A371" t="str">
            <v>LO</v>
          </cell>
          <cell r="B371">
            <v>1</v>
          </cell>
          <cell r="C371">
            <v>3</v>
          </cell>
          <cell r="D371" t="str">
            <v>C</v>
          </cell>
          <cell r="E371">
            <v>5</v>
          </cell>
          <cell r="F371">
            <v>37606</v>
          </cell>
          <cell r="G371">
            <v>0</v>
          </cell>
          <cell r="H371">
            <v>0</v>
          </cell>
          <cell r="I371" t="str">
            <v>0          0</v>
          </cell>
          <cell r="J371">
            <v>0</v>
          </cell>
          <cell r="K371">
            <v>0</v>
          </cell>
          <cell r="L371">
            <v>2003</v>
          </cell>
          <cell r="M371" t="str">
            <v>No Trade</v>
          </cell>
          <cell r="N371" t="str">
            <v/>
          </cell>
          <cell r="O371" t="str">
            <v/>
          </cell>
          <cell r="P371" t="str">
            <v/>
          </cell>
        </row>
        <row r="372">
          <cell r="A372" t="str">
            <v>LO</v>
          </cell>
          <cell r="B372">
            <v>1</v>
          </cell>
          <cell r="C372">
            <v>3</v>
          </cell>
          <cell r="D372" t="str">
            <v>P</v>
          </cell>
          <cell r="E372">
            <v>13</v>
          </cell>
          <cell r="F372">
            <v>37606</v>
          </cell>
          <cell r="G372">
            <v>0.01</v>
          </cell>
          <cell r="H372">
            <v>0</v>
          </cell>
          <cell r="I372" t="str">
            <v>1          0</v>
          </cell>
          <cell r="J372">
            <v>0</v>
          </cell>
          <cell r="K372">
            <v>0</v>
          </cell>
          <cell r="L372">
            <v>2003</v>
          </cell>
          <cell r="M372" t="str">
            <v>No Trade</v>
          </cell>
          <cell r="N372" t="str">
            <v/>
          </cell>
          <cell r="O372" t="str">
            <v/>
          </cell>
          <cell r="P372" t="str">
            <v/>
          </cell>
        </row>
        <row r="373">
          <cell r="A373" t="str">
            <v>LO</v>
          </cell>
          <cell r="B373">
            <v>1</v>
          </cell>
          <cell r="C373">
            <v>3</v>
          </cell>
          <cell r="D373" t="str">
            <v>P</v>
          </cell>
          <cell r="E373">
            <v>14</v>
          </cell>
          <cell r="F373">
            <v>37606</v>
          </cell>
          <cell r="G373">
            <v>0.01</v>
          </cell>
          <cell r="H373">
            <v>0</v>
          </cell>
          <cell r="I373" t="str">
            <v>1          0</v>
          </cell>
          <cell r="J373">
            <v>0</v>
          </cell>
          <cell r="K373">
            <v>0</v>
          </cell>
          <cell r="L373">
            <v>2003</v>
          </cell>
          <cell r="M373" t="str">
            <v>No Trade</v>
          </cell>
          <cell r="N373" t="str">
            <v/>
          </cell>
          <cell r="O373" t="str">
            <v/>
          </cell>
          <cell r="P373" t="str">
            <v/>
          </cell>
        </row>
        <row r="374">
          <cell r="A374" t="str">
            <v>LO</v>
          </cell>
          <cell r="B374">
            <v>1</v>
          </cell>
          <cell r="C374">
            <v>3</v>
          </cell>
          <cell r="D374" t="str">
            <v>P</v>
          </cell>
          <cell r="E374">
            <v>15</v>
          </cell>
          <cell r="F374">
            <v>37606</v>
          </cell>
          <cell r="G374">
            <v>0.01</v>
          </cell>
          <cell r="H374">
            <v>0</v>
          </cell>
          <cell r="I374" t="str">
            <v>1          0</v>
          </cell>
          <cell r="J374">
            <v>0</v>
          </cell>
          <cell r="K374">
            <v>0</v>
          </cell>
          <cell r="L374">
            <v>2003</v>
          </cell>
          <cell r="M374" t="str">
            <v>No Trade</v>
          </cell>
          <cell r="N374" t="str">
            <v/>
          </cell>
          <cell r="O374" t="str">
            <v/>
          </cell>
          <cell r="P374" t="str">
            <v/>
          </cell>
        </row>
        <row r="375">
          <cell r="A375" t="str">
            <v>LO</v>
          </cell>
          <cell r="B375">
            <v>1</v>
          </cell>
          <cell r="C375">
            <v>3</v>
          </cell>
          <cell r="D375" t="str">
            <v>P</v>
          </cell>
          <cell r="E375">
            <v>16</v>
          </cell>
          <cell r="F375">
            <v>37606</v>
          </cell>
          <cell r="G375">
            <v>0.01</v>
          </cell>
          <cell r="H375">
            <v>0</v>
          </cell>
          <cell r="I375" t="str">
            <v>1          0</v>
          </cell>
          <cell r="J375">
            <v>0</v>
          </cell>
          <cell r="K375">
            <v>0</v>
          </cell>
          <cell r="L375">
            <v>2003</v>
          </cell>
          <cell r="M375" t="str">
            <v>No Trade</v>
          </cell>
          <cell r="N375" t="str">
            <v/>
          </cell>
          <cell r="O375" t="str">
            <v/>
          </cell>
          <cell r="P375" t="str">
            <v/>
          </cell>
        </row>
        <row r="376">
          <cell r="A376" t="str">
            <v>LO</v>
          </cell>
          <cell r="B376">
            <v>1</v>
          </cell>
          <cell r="C376">
            <v>3</v>
          </cell>
          <cell r="D376" t="str">
            <v>P</v>
          </cell>
          <cell r="E376">
            <v>16.5</v>
          </cell>
          <cell r="F376">
            <v>37606</v>
          </cell>
          <cell r="G376">
            <v>0.01</v>
          </cell>
          <cell r="H376">
            <v>0</v>
          </cell>
          <cell r="I376" t="str">
            <v>1          0</v>
          </cell>
          <cell r="J376">
            <v>0</v>
          </cell>
          <cell r="K376">
            <v>0</v>
          </cell>
          <cell r="L376">
            <v>2003</v>
          </cell>
          <cell r="M376" t="str">
            <v>No Trade</v>
          </cell>
          <cell r="N376" t="str">
            <v/>
          </cell>
          <cell r="O376" t="str">
            <v/>
          </cell>
          <cell r="P376" t="str">
            <v/>
          </cell>
        </row>
        <row r="377">
          <cell r="A377" t="str">
            <v>LO</v>
          </cell>
          <cell r="B377">
            <v>1</v>
          </cell>
          <cell r="C377">
            <v>3</v>
          </cell>
          <cell r="D377" t="str">
            <v>P</v>
          </cell>
          <cell r="E377">
            <v>17</v>
          </cell>
          <cell r="F377">
            <v>37606</v>
          </cell>
          <cell r="G377">
            <v>0.01</v>
          </cell>
          <cell r="H377">
            <v>0</v>
          </cell>
          <cell r="I377" t="str">
            <v>1          0</v>
          </cell>
          <cell r="J377">
            <v>0</v>
          </cell>
          <cell r="K377">
            <v>0</v>
          </cell>
          <cell r="L377">
            <v>2003</v>
          </cell>
          <cell r="M377" t="str">
            <v>No Trade</v>
          </cell>
          <cell r="N377" t="str">
            <v/>
          </cell>
          <cell r="O377" t="str">
            <v/>
          </cell>
          <cell r="P377" t="str">
            <v/>
          </cell>
        </row>
        <row r="378">
          <cell r="A378" t="str">
            <v>LO</v>
          </cell>
          <cell r="B378">
            <v>1</v>
          </cell>
          <cell r="C378">
            <v>3</v>
          </cell>
          <cell r="D378" t="str">
            <v>P</v>
          </cell>
          <cell r="E378">
            <v>18</v>
          </cell>
          <cell r="F378">
            <v>37606</v>
          </cell>
          <cell r="G378">
            <v>0.01</v>
          </cell>
          <cell r="H378">
            <v>0</v>
          </cell>
          <cell r="I378" t="str">
            <v>1          0</v>
          </cell>
          <cell r="J378">
            <v>0</v>
          </cell>
          <cell r="K378">
            <v>0</v>
          </cell>
          <cell r="L378">
            <v>2003</v>
          </cell>
          <cell r="M378" t="str">
            <v>No Trade</v>
          </cell>
          <cell r="N378" t="str">
            <v/>
          </cell>
          <cell r="O378" t="str">
            <v/>
          </cell>
          <cell r="P378" t="str">
            <v/>
          </cell>
        </row>
        <row r="379">
          <cell r="A379" t="str">
            <v>LO</v>
          </cell>
          <cell r="B379">
            <v>1</v>
          </cell>
          <cell r="C379">
            <v>3</v>
          </cell>
          <cell r="D379" t="str">
            <v>P</v>
          </cell>
          <cell r="E379">
            <v>18.5</v>
          </cell>
          <cell r="F379">
            <v>37606</v>
          </cell>
          <cell r="G379">
            <v>0.01</v>
          </cell>
          <cell r="H379">
            <v>0</v>
          </cell>
          <cell r="I379" t="str">
            <v>1          0</v>
          </cell>
          <cell r="J379">
            <v>0</v>
          </cell>
          <cell r="K379">
            <v>0</v>
          </cell>
          <cell r="L379">
            <v>2003</v>
          </cell>
          <cell r="M379" t="str">
            <v>No Trade</v>
          </cell>
          <cell r="N379" t="str">
            <v/>
          </cell>
          <cell r="O379" t="str">
            <v/>
          </cell>
          <cell r="P379" t="str">
            <v/>
          </cell>
        </row>
        <row r="380">
          <cell r="A380" t="str">
            <v>LO</v>
          </cell>
          <cell r="B380">
            <v>1</v>
          </cell>
          <cell r="C380">
            <v>3</v>
          </cell>
          <cell r="D380" t="str">
            <v>P</v>
          </cell>
          <cell r="E380">
            <v>19</v>
          </cell>
          <cell r="F380">
            <v>37606</v>
          </cell>
          <cell r="G380">
            <v>0.01</v>
          </cell>
          <cell r="H380">
            <v>0</v>
          </cell>
          <cell r="I380" t="str">
            <v>1          0</v>
          </cell>
          <cell r="J380">
            <v>0</v>
          </cell>
          <cell r="K380">
            <v>0</v>
          </cell>
          <cell r="L380">
            <v>2003</v>
          </cell>
          <cell r="M380" t="str">
            <v>No Trade</v>
          </cell>
          <cell r="N380" t="str">
            <v/>
          </cell>
          <cell r="O380" t="str">
            <v/>
          </cell>
          <cell r="P380" t="str">
            <v/>
          </cell>
        </row>
        <row r="381">
          <cell r="A381" t="str">
            <v>LO</v>
          </cell>
          <cell r="B381">
            <v>1</v>
          </cell>
          <cell r="C381">
            <v>3</v>
          </cell>
          <cell r="D381" t="str">
            <v>C</v>
          </cell>
          <cell r="E381">
            <v>19.5</v>
          </cell>
          <cell r="F381">
            <v>37606</v>
          </cell>
          <cell r="G381">
            <v>0</v>
          </cell>
          <cell r="H381">
            <v>0</v>
          </cell>
          <cell r="I381" t="str">
            <v>0          0</v>
          </cell>
          <cell r="J381">
            <v>0</v>
          </cell>
          <cell r="K381">
            <v>0</v>
          </cell>
          <cell r="L381">
            <v>2003</v>
          </cell>
          <cell r="M381" t="str">
            <v>No Trade</v>
          </cell>
          <cell r="N381" t="str">
            <v/>
          </cell>
          <cell r="O381" t="str">
            <v/>
          </cell>
          <cell r="P381" t="str">
            <v/>
          </cell>
        </row>
        <row r="382">
          <cell r="A382" t="str">
            <v>LO</v>
          </cell>
          <cell r="B382">
            <v>1</v>
          </cell>
          <cell r="C382">
            <v>3</v>
          </cell>
          <cell r="D382" t="str">
            <v>P</v>
          </cell>
          <cell r="E382">
            <v>19.5</v>
          </cell>
          <cell r="F382">
            <v>37606</v>
          </cell>
          <cell r="G382">
            <v>0.01</v>
          </cell>
          <cell r="H382">
            <v>0</v>
          </cell>
          <cell r="I382" t="str">
            <v>1          0</v>
          </cell>
          <cell r="J382">
            <v>0</v>
          </cell>
          <cell r="K382">
            <v>0</v>
          </cell>
          <cell r="L382">
            <v>2003</v>
          </cell>
          <cell r="M382" t="str">
            <v>No Trade</v>
          </cell>
          <cell r="N382" t="str">
            <v/>
          </cell>
          <cell r="O382" t="str">
            <v/>
          </cell>
          <cell r="P382" t="str">
            <v/>
          </cell>
        </row>
        <row r="383">
          <cell r="A383" t="str">
            <v>LO</v>
          </cell>
          <cell r="B383">
            <v>1</v>
          </cell>
          <cell r="C383">
            <v>3</v>
          </cell>
          <cell r="D383" t="str">
            <v>C</v>
          </cell>
          <cell r="E383">
            <v>20</v>
          </cell>
          <cell r="F383">
            <v>37606</v>
          </cell>
          <cell r="G383">
            <v>7.29</v>
          </cell>
          <cell r="H383">
            <v>6.7</v>
          </cell>
          <cell r="I383" t="str">
            <v>1          0</v>
          </cell>
          <cell r="J383">
            <v>0</v>
          </cell>
          <cell r="K383">
            <v>0</v>
          </cell>
          <cell r="L383">
            <v>2003</v>
          </cell>
          <cell r="M383" t="str">
            <v>No Trade</v>
          </cell>
          <cell r="N383" t="str">
            <v/>
          </cell>
          <cell r="O383" t="str">
            <v/>
          </cell>
          <cell r="P383" t="str">
            <v/>
          </cell>
        </row>
        <row r="384">
          <cell r="A384" t="str">
            <v>LO</v>
          </cell>
          <cell r="B384">
            <v>1</v>
          </cell>
          <cell r="C384">
            <v>3</v>
          </cell>
          <cell r="D384" t="str">
            <v>P</v>
          </cell>
          <cell r="E384">
            <v>20</v>
          </cell>
          <cell r="F384">
            <v>37606</v>
          </cell>
          <cell r="G384">
            <v>0.01</v>
          </cell>
          <cell r="H384">
            <v>0</v>
          </cell>
          <cell r="I384" t="str">
            <v>1          0</v>
          </cell>
          <cell r="J384">
            <v>0</v>
          </cell>
          <cell r="K384">
            <v>0</v>
          </cell>
          <cell r="L384">
            <v>2003</v>
          </cell>
          <cell r="M384" t="str">
            <v>No Trade</v>
          </cell>
          <cell r="N384" t="str">
            <v/>
          </cell>
          <cell r="O384" t="str">
            <v/>
          </cell>
          <cell r="P384" t="str">
            <v/>
          </cell>
        </row>
        <row r="385">
          <cell r="A385" t="str">
            <v>LO</v>
          </cell>
          <cell r="B385">
            <v>1</v>
          </cell>
          <cell r="C385">
            <v>3</v>
          </cell>
          <cell r="D385" t="str">
            <v>C</v>
          </cell>
          <cell r="E385">
            <v>20.5</v>
          </cell>
          <cell r="F385">
            <v>37606</v>
          </cell>
          <cell r="G385">
            <v>6.79</v>
          </cell>
          <cell r="H385">
            <v>6.2</v>
          </cell>
          <cell r="I385" t="str">
            <v>1          0</v>
          </cell>
          <cell r="J385">
            <v>0</v>
          </cell>
          <cell r="K385">
            <v>0</v>
          </cell>
          <cell r="L385">
            <v>2003</v>
          </cell>
          <cell r="M385" t="str">
            <v>No Trade</v>
          </cell>
          <cell r="N385" t="str">
            <v/>
          </cell>
          <cell r="O385" t="str">
            <v/>
          </cell>
          <cell r="P385" t="str">
            <v/>
          </cell>
        </row>
        <row r="386">
          <cell r="A386" t="str">
            <v>LO</v>
          </cell>
          <cell r="B386">
            <v>1</v>
          </cell>
          <cell r="C386">
            <v>3</v>
          </cell>
          <cell r="D386" t="str">
            <v>P</v>
          </cell>
          <cell r="E386">
            <v>20.5</v>
          </cell>
          <cell r="F386">
            <v>37606</v>
          </cell>
          <cell r="G386">
            <v>0.01</v>
          </cell>
          <cell r="H386">
            <v>0</v>
          </cell>
          <cell r="I386" t="str">
            <v>1          0</v>
          </cell>
          <cell r="J386">
            <v>0</v>
          </cell>
          <cell r="K386">
            <v>0</v>
          </cell>
          <cell r="L386">
            <v>2003</v>
          </cell>
          <cell r="M386" t="str">
            <v>No Trade</v>
          </cell>
          <cell r="N386" t="str">
            <v/>
          </cell>
          <cell r="O386" t="str">
            <v/>
          </cell>
          <cell r="P386" t="str">
            <v/>
          </cell>
        </row>
        <row r="387">
          <cell r="A387" t="str">
            <v>LO</v>
          </cell>
          <cell r="B387">
            <v>1</v>
          </cell>
          <cell r="C387">
            <v>3</v>
          </cell>
          <cell r="D387" t="str">
            <v>C</v>
          </cell>
          <cell r="E387">
            <v>21</v>
          </cell>
          <cell r="F387">
            <v>37606</v>
          </cell>
          <cell r="G387">
            <v>6.29</v>
          </cell>
          <cell r="H387">
            <v>5.7</v>
          </cell>
          <cell r="I387" t="str">
            <v>1          0</v>
          </cell>
          <cell r="J387">
            <v>0</v>
          </cell>
          <cell r="K387">
            <v>0</v>
          </cell>
          <cell r="L387">
            <v>2003</v>
          </cell>
          <cell r="M387" t="str">
            <v>No Trade</v>
          </cell>
          <cell r="N387" t="str">
            <v/>
          </cell>
          <cell r="O387" t="str">
            <v/>
          </cell>
          <cell r="P387" t="str">
            <v/>
          </cell>
        </row>
        <row r="388">
          <cell r="A388" t="str">
            <v>LO</v>
          </cell>
          <cell r="B388">
            <v>1</v>
          </cell>
          <cell r="C388">
            <v>3</v>
          </cell>
          <cell r="D388" t="str">
            <v>P</v>
          </cell>
          <cell r="E388">
            <v>21</v>
          </cell>
          <cell r="F388">
            <v>37606</v>
          </cell>
          <cell r="G388">
            <v>0.01</v>
          </cell>
          <cell r="H388">
            <v>0</v>
          </cell>
          <cell r="I388" t="str">
            <v>1          0</v>
          </cell>
          <cell r="J388">
            <v>0</v>
          </cell>
          <cell r="K388">
            <v>0</v>
          </cell>
          <cell r="L388">
            <v>2003</v>
          </cell>
          <cell r="M388" t="str">
            <v>No Trade</v>
          </cell>
          <cell r="N388" t="str">
            <v/>
          </cell>
          <cell r="O388" t="str">
            <v/>
          </cell>
          <cell r="P388" t="str">
            <v/>
          </cell>
        </row>
        <row r="389">
          <cell r="A389" t="str">
            <v>LO</v>
          </cell>
          <cell r="B389">
            <v>1</v>
          </cell>
          <cell r="C389">
            <v>3</v>
          </cell>
          <cell r="D389" t="str">
            <v>C</v>
          </cell>
          <cell r="E389">
            <v>21.5</v>
          </cell>
          <cell r="F389">
            <v>37606</v>
          </cell>
          <cell r="G389">
            <v>5.8</v>
          </cell>
          <cell r="H389">
            <v>5.2</v>
          </cell>
          <cell r="I389" t="str">
            <v>2          0</v>
          </cell>
          <cell r="J389">
            <v>0</v>
          </cell>
          <cell r="K389">
            <v>0</v>
          </cell>
          <cell r="L389">
            <v>2003</v>
          </cell>
          <cell r="M389" t="str">
            <v>No Trade</v>
          </cell>
          <cell r="N389" t="str">
            <v/>
          </cell>
          <cell r="O389" t="str">
            <v/>
          </cell>
          <cell r="P389" t="str">
            <v/>
          </cell>
        </row>
        <row r="390">
          <cell r="A390" t="str">
            <v>LO</v>
          </cell>
          <cell r="B390">
            <v>1</v>
          </cell>
          <cell r="C390">
            <v>3</v>
          </cell>
          <cell r="D390" t="str">
            <v>P</v>
          </cell>
          <cell r="E390">
            <v>21.5</v>
          </cell>
          <cell r="F390">
            <v>37606</v>
          </cell>
          <cell r="G390">
            <v>0.01</v>
          </cell>
          <cell r="H390">
            <v>0</v>
          </cell>
          <cell r="I390" t="str">
            <v>2          0</v>
          </cell>
          <cell r="J390">
            <v>0</v>
          </cell>
          <cell r="K390">
            <v>0</v>
          </cell>
          <cell r="L390">
            <v>2003</v>
          </cell>
          <cell r="M390" t="str">
            <v>No Trade</v>
          </cell>
          <cell r="N390" t="str">
            <v/>
          </cell>
          <cell r="O390" t="str">
            <v/>
          </cell>
          <cell r="P390" t="str">
            <v/>
          </cell>
        </row>
        <row r="391">
          <cell r="A391" t="str">
            <v>LO</v>
          </cell>
          <cell r="B391">
            <v>1</v>
          </cell>
          <cell r="C391">
            <v>3</v>
          </cell>
          <cell r="D391" t="str">
            <v>C</v>
          </cell>
          <cell r="E391">
            <v>22</v>
          </cell>
          <cell r="F391">
            <v>37606</v>
          </cell>
          <cell r="G391">
            <v>5.31</v>
          </cell>
          <cell r="H391">
            <v>4.7</v>
          </cell>
          <cell r="I391" t="str">
            <v>3          0</v>
          </cell>
          <cell r="J391">
            <v>0</v>
          </cell>
          <cell r="K391">
            <v>0</v>
          </cell>
          <cell r="L391">
            <v>2003</v>
          </cell>
          <cell r="M391" t="str">
            <v>No Trade</v>
          </cell>
          <cell r="N391" t="str">
            <v/>
          </cell>
          <cell r="O391" t="str">
            <v/>
          </cell>
          <cell r="P391" t="str">
            <v/>
          </cell>
        </row>
        <row r="392">
          <cell r="A392" t="str">
            <v>LO</v>
          </cell>
          <cell r="B392">
            <v>1</v>
          </cell>
          <cell r="C392">
            <v>3</v>
          </cell>
          <cell r="D392" t="str">
            <v>P</v>
          </cell>
          <cell r="E392">
            <v>22</v>
          </cell>
          <cell r="F392">
            <v>37606</v>
          </cell>
          <cell r="G392">
            <v>0.01</v>
          </cell>
          <cell r="H392">
            <v>0</v>
          </cell>
          <cell r="I392" t="str">
            <v>3          0</v>
          </cell>
          <cell r="J392">
            <v>0</v>
          </cell>
          <cell r="K392">
            <v>0</v>
          </cell>
          <cell r="L392">
            <v>2003</v>
          </cell>
          <cell r="M392" t="str">
            <v>No Trade</v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A393" t="str">
            <v>LO</v>
          </cell>
          <cell r="B393">
            <v>1</v>
          </cell>
          <cell r="C393">
            <v>3</v>
          </cell>
          <cell r="D393" t="str">
            <v>C</v>
          </cell>
          <cell r="E393">
            <v>22.5</v>
          </cell>
          <cell r="F393">
            <v>37606</v>
          </cell>
          <cell r="G393">
            <v>4.51</v>
          </cell>
          <cell r="H393">
            <v>4.5</v>
          </cell>
          <cell r="I393" t="str">
            <v>1          0</v>
          </cell>
          <cell r="J393">
            <v>0</v>
          </cell>
          <cell r="K393">
            <v>0</v>
          </cell>
          <cell r="L393">
            <v>2003</v>
          </cell>
          <cell r="M393" t="str">
            <v>No Trade</v>
          </cell>
          <cell r="N393" t="str">
            <v/>
          </cell>
          <cell r="O393" t="str">
            <v/>
          </cell>
          <cell r="P393" t="str">
            <v/>
          </cell>
        </row>
        <row r="394">
          <cell r="A394" t="str">
            <v>LO</v>
          </cell>
          <cell r="B394">
            <v>1</v>
          </cell>
          <cell r="C394">
            <v>3</v>
          </cell>
          <cell r="D394" t="str">
            <v>P</v>
          </cell>
          <cell r="E394">
            <v>22.5</v>
          </cell>
          <cell r="F394">
            <v>37606</v>
          </cell>
          <cell r="G394">
            <v>0.02</v>
          </cell>
          <cell r="H394">
            <v>0</v>
          </cell>
          <cell r="I394" t="str">
            <v>4        600</v>
          </cell>
          <cell r="J394">
            <v>0.02</v>
          </cell>
          <cell r="K394">
            <v>0.02</v>
          </cell>
          <cell r="L394">
            <v>2003</v>
          </cell>
          <cell r="M394" t="str">
            <v>No Trade</v>
          </cell>
          <cell r="N394" t="str">
            <v/>
          </cell>
          <cell r="O394" t="str">
            <v/>
          </cell>
          <cell r="P394" t="str">
            <v/>
          </cell>
        </row>
        <row r="395">
          <cell r="A395" t="str">
            <v>LO</v>
          </cell>
          <cell r="B395">
            <v>1</v>
          </cell>
          <cell r="C395">
            <v>3</v>
          </cell>
          <cell r="D395" t="str">
            <v>C</v>
          </cell>
          <cell r="E395">
            <v>23</v>
          </cell>
          <cell r="F395">
            <v>37606</v>
          </cell>
          <cell r="G395">
            <v>4.3099999999999996</v>
          </cell>
          <cell r="H395">
            <v>3.7</v>
          </cell>
          <cell r="I395" t="str">
            <v>5          0</v>
          </cell>
          <cell r="J395">
            <v>0</v>
          </cell>
          <cell r="K395">
            <v>0</v>
          </cell>
          <cell r="L395">
            <v>2003</v>
          </cell>
          <cell r="M395" t="str">
            <v>No Trade</v>
          </cell>
          <cell r="N395" t="str">
            <v/>
          </cell>
          <cell r="O395" t="str">
            <v/>
          </cell>
          <cell r="P395" t="str">
            <v/>
          </cell>
        </row>
        <row r="396">
          <cell r="A396" t="str">
            <v>LO</v>
          </cell>
          <cell r="B396">
            <v>1</v>
          </cell>
          <cell r="C396">
            <v>3</v>
          </cell>
          <cell r="D396" t="str">
            <v>P</v>
          </cell>
          <cell r="E396">
            <v>23</v>
          </cell>
          <cell r="F396">
            <v>37606</v>
          </cell>
          <cell r="G396">
            <v>0.03</v>
          </cell>
          <cell r="H396">
            <v>0</v>
          </cell>
          <cell r="I396" t="str">
            <v>5        695</v>
          </cell>
          <cell r="J396">
            <v>0</v>
          </cell>
          <cell r="K396">
            <v>0</v>
          </cell>
          <cell r="L396">
            <v>2003</v>
          </cell>
          <cell r="M396" t="str">
            <v>No Trade</v>
          </cell>
          <cell r="N396" t="str">
            <v/>
          </cell>
          <cell r="O396" t="str">
            <v/>
          </cell>
          <cell r="P396" t="str">
            <v/>
          </cell>
        </row>
        <row r="397">
          <cell r="A397" t="str">
            <v>LO</v>
          </cell>
          <cell r="B397">
            <v>1</v>
          </cell>
          <cell r="C397">
            <v>3</v>
          </cell>
          <cell r="D397" t="str">
            <v>C</v>
          </cell>
          <cell r="E397">
            <v>23.5</v>
          </cell>
          <cell r="F397">
            <v>37606</v>
          </cell>
          <cell r="G397">
            <v>3.81</v>
          </cell>
          <cell r="H397">
            <v>3.2</v>
          </cell>
          <cell r="I397" t="str">
            <v>6          0</v>
          </cell>
          <cell r="J397">
            <v>0</v>
          </cell>
          <cell r="K397">
            <v>0</v>
          </cell>
          <cell r="L397">
            <v>2003</v>
          </cell>
          <cell r="M397" t="str">
            <v>No Trade</v>
          </cell>
          <cell r="N397" t="str">
            <v/>
          </cell>
          <cell r="O397" t="str">
            <v/>
          </cell>
          <cell r="P397" t="str">
            <v/>
          </cell>
        </row>
        <row r="398">
          <cell r="A398" t="str">
            <v>LO</v>
          </cell>
          <cell r="B398">
            <v>1</v>
          </cell>
          <cell r="C398">
            <v>3</v>
          </cell>
          <cell r="D398" t="str">
            <v>P</v>
          </cell>
          <cell r="E398">
            <v>23.5</v>
          </cell>
          <cell r="F398">
            <v>37606</v>
          </cell>
          <cell r="G398">
            <v>0.03</v>
          </cell>
          <cell r="H398">
            <v>0</v>
          </cell>
          <cell r="I398" t="str">
            <v>5          0</v>
          </cell>
          <cell r="J398">
            <v>0</v>
          </cell>
          <cell r="K398">
            <v>0</v>
          </cell>
          <cell r="L398">
            <v>2003</v>
          </cell>
          <cell r="M398" t="str">
            <v>No Trade</v>
          </cell>
          <cell r="N398" t="str">
            <v/>
          </cell>
          <cell r="O398" t="str">
            <v/>
          </cell>
          <cell r="P398" t="str">
            <v/>
          </cell>
        </row>
        <row r="399">
          <cell r="A399" t="str">
            <v>LO</v>
          </cell>
          <cell r="B399">
            <v>1</v>
          </cell>
          <cell r="C399">
            <v>3</v>
          </cell>
          <cell r="D399" t="str">
            <v>C</v>
          </cell>
          <cell r="E399">
            <v>24</v>
          </cell>
          <cell r="F399">
            <v>37606</v>
          </cell>
          <cell r="G399">
            <v>3.32</v>
          </cell>
          <cell r="H399">
            <v>2.7</v>
          </cell>
          <cell r="I399" t="str">
            <v>8          0</v>
          </cell>
          <cell r="J399">
            <v>0</v>
          </cell>
          <cell r="K399">
            <v>0</v>
          </cell>
          <cell r="L399">
            <v>2003</v>
          </cell>
          <cell r="M399" t="str">
            <v>No Trade</v>
          </cell>
          <cell r="N399" t="str">
            <v/>
          </cell>
          <cell r="O399" t="str">
            <v/>
          </cell>
          <cell r="P399" t="str">
            <v/>
          </cell>
        </row>
        <row r="400">
          <cell r="A400" t="str">
            <v>LO</v>
          </cell>
          <cell r="B400">
            <v>1</v>
          </cell>
          <cell r="C400">
            <v>3</v>
          </cell>
          <cell r="D400" t="str">
            <v>P</v>
          </cell>
          <cell r="E400">
            <v>24</v>
          </cell>
          <cell r="F400">
            <v>37606</v>
          </cell>
          <cell r="G400">
            <v>0.04</v>
          </cell>
          <cell r="H400">
            <v>0</v>
          </cell>
          <cell r="I400" t="str">
            <v>7        136</v>
          </cell>
          <cell r="J400">
            <v>0.02</v>
          </cell>
          <cell r="K400">
            <v>0.02</v>
          </cell>
          <cell r="L400">
            <v>2003</v>
          </cell>
          <cell r="M400" t="str">
            <v>No Trade</v>
          </cell>
          <cell r="N400" t="str">
            <v/>
          </cell>
          <cell r="O400" t="str">
            <v/>
          </cell>
          <cell r="P400" t="str">
            <v/>
          </cell>
        </row>
        <row r="401">
          <cell r="A401" t="str">
            <v>LO</v>
          </cell>
          <cell r="B401">
            <v>1</v>
          </cell>
          <cell r="C401">
            <v>3</v>
          </cell>
          <cell r="D401" t="str">
            <v>C</v>
          </cell>
          <cell r="E401">
            <v>24.5</v>
          </cell>
          <cell r="F401">
            <v>37606</v>
          </cell>
          <cell r="G401">
            <v>2.86</v>
          </cell>
          <cell r="H401">
            <v>2.2999999999999998</v>
          </cell>
          <cell r="I401" t="str">
            <v>2          0</v>
          </cell>
          <cell r="J401">
            <v>0</v>
          </cell>
          <cell r="K401">
            <v>0</v>
          </cell>
          <cell r="L401">
            <v>2003</v>
          </cell>
          <cell r="M401" t="str">
            <v>No Trade</v>
          </cell>
          <cell r="N401" t="str">
            <v/>
          </cell>
          <cell r="O401" t="str">
            <v/>
          </cell>
          <cell r="P401" t="str">
            <v/>
          </cell>
        </row>
        <row r="402">
          <cell r="A402" t="str">
            <v>LO</v>
          </cell>
          <cell r="B402">
            <v>1</v>
          </cell>
          <cell r="C402">
            <v>3</v>
          </cell>
          <cell r="D402" t="str">
            <v>P</v>
          </cell>
          <cell r="E402">
            <v>24.5</v>
          </cell>
          <cell r="F402">
            <v>37606</v>
          </cell>
          <cell r="G402">
            <v>7.0000000000000007E-2</v>
          </cell>
          <cell r="H402">
            <v>0.1</v>
          </cell>
          <cell r="I402" t="str">
            <v>1        550</v>
          </cell>
          <cell r="J402">
            <v>0</v>
          </cell>
          <cell r="K402">
            <v>0</v>
          </cell>
          <cell r="L402">
            <v>2003</v>
          </cell>
          <cell r="M402" t="str">
            <v>No Trade</v>
          </cell>
          <cell r="N402" t="str">
            <v/>
          </cell>
          <cell r="O402" t="str">
            <v/>
          </cell>
          <cell r="P402" t="str">
            <v/>
          </cell>
        </row>
        <row r="403">
          <cell r="A403" t="str">
            <v>LO</v>
          </cell>
          <cell r="B403">
            <v>1</v>
          </cell>
          <cell r="C403">
            <v>3</v>
          </cell>
          <cell r="D403" t="str">
            <v>C</v>
          </cell>
          <cell r="E403">
            <v>25</v>
          </cell>
          <cell r="F403">
            <v>37606</v>
          </cell>
          <cell r="G403">
            <v>2.4</v>
          </cell>
          <cell r="H403">
            <v>1.8</v>
          </cell>
          <cell r="I403" t="str">
            <v>8          0</v>
          </cell>
          <cell r="J403">
            <v>0</v>
          </cell>
          <cell r="K403">
            <v>0</v>
          </cell>
          <cell r="L403">
            <v>2003</v>
          </cell>
          <cell r="M403" t="str">
            <v>No Trade</v>
          </cell>
          <cell r="N403" t="str">
            <v/>
          </cell>
          <cell r="O403" t="str">
            <v/>
          </cell>
          <cell r="P403" t="str">
            <v/>
          </cell>
        </row>
        <row r="404">
          <cell r="A404" t="str">
            <v>LO</v>
          </cell>
          <cell r="B404">
            <v>1</v>
          </cell>
          <cell r="C404">
            <v>3</v>
          </cell>
          <cell r="D404" t="str">
            <v>P</v>
          </cell>
          <cell r="E404">
            <v>25</v>
          </cell>
          <cell r="F404">
            <v>37606</v>
          </cell>
          <cell r="G404">
            <v>0.11</v>
          </cell>
          <cell r="H404">
            <v>0.1</v>
          </cell>
          <cell r="I404" t="str">
            <v>7        972</v>
          </cell>
          <cell r="J404">
            <v>0.12</v>
          </cell>
          <cell r="K404">
            <v>0.09</v>
          </cell>
          <cell r="L404">
            <v>2003</v>
          </cell>
          <cell r="M404" t="str">
            <v>No Trade</v>
          </cell>
          <cell r="N404" t="str">
            <v/>
          </cell>
          <cell r="O404" t="str">
            <v/>
          </cell>
          <cell r="P404" t="str">
            <v/>
          </cell>
        </row>
        <row r="405">
          <cell r="A405" t="str">
            <v>LO</v>
          </cell>
          <cell r="B405">
            <v>1</v>
          </cell>
          <cell r="C405">
            <v>3</v>
          </cell>
          <cell r="D405" t="str">
            <v>C</v>
          </cell>
          <cell r="E405">
            <v>25.5</v>
          </cell>
          <cell r="F405">
            <v>37606</v>
          </cell>
          <cell r="G405">
            <v>1.94</v>
          </cell>
          <cell r="H405">
            <v>1.4</v>
          </cell>
          <cell r="I405" t="str">
            <v>6          0</v>
          </cell>
          <cell r="J405">
            <v>0</v>
          </cell>
          <cell r="K405">
            <v>0</v>
          </cell>
          <cell r="L405">
            <v>2003</v>
          </cell>
          <cell r="M405" t="str">
            <v>No Trade</v>
          </cell>
          <cell r="N405" t="str">
            <v/>
          </cell>
          <cell r="O405" t="str">
            <v/>
          </cell>
          <cell r="P405" t="str">
            <v/>
          </cell>
        </row>
        <row r="406">
          <cell r="A406" t="str">
            <v>LO</v>
          </cell>
          <cell r="B406">
            <v>1</v>
          </cell>
          <cell r="C406">
            <v>3</v>
          </cell>
          <cell r="D406" t="str">
            <v>P</v>
          </cell>
          <cell r="E406">
            <v>25.5</v>
          </cell>
          <cell r="F406">
            <v>37606</v>
          </cell>
          <cell r="G406">
            <v>0.15</v>
          </cell>
          <cell r="H406">
            <v>0.2</v>
          </cell>
          <cell r="I406" t="str">
            <v>5        277</v>
          </cell>
          <cell r="J406">
            <v>0.17</v>
          </cell>
          <cell r="K406">
            <v>0.14000000000000001</v>
          </cell>
          <cell r="L406">
            <v>2003</v>
          </cell>
          <cell r="M406" t="str">
            <v>No Trade</v>
          </cell>
          <cell r="N406" t="str">
            <v/>
          </cell>
          <cell r="O406" t="str">
            <v/>
          </cell>
          <cell r="P406" t="str">
            <v/>
          </cell>
        </row>
        <row r="407">
          <cell r="A407" t="str">
            <v>LO</v>
          </cell>
          <cell r="B407">
            <v>1</v>
          </cell>
          <cell r="C407">
            <v>3</v>
          </cell>
          <cell r="D407" t="str">
            <v>C</v>
          </cell>
          <cell r="E407">
            <v>26</v>
          </cell>
          <cell r="F407">
            <v>37606</v>
          </cell>
          <cell r="G407">
            <v>1.51</v>
          </cell>
          <cell r="H407">
            <v>1</v>
          </cell>
          <cell r="I407" t="str">
            <v>9          3</v>
          </cell>
          <cell r="J407">
            <v>1.48</v>
          </cell>
          <cell r="K407">
            <v>1.48</v>
          </cell>
          <cell r="L407">
            <v>2003</v>
          </cell>
          <cell r="M407" t="str">
            <v>No Trade</v>
          </cell>
          <cell r="N407" t="str">
            <v/>
          </cell>
          <cell r="O407" t="str">
            <v/>
          </cell>
          <cell r="P407" t="str">
            <v/>
          </cell>
        </row>
        <row r="408">
          <cell r="A408" t="str">
            <v>LO</v>
          </cell>
          <cell r="B408">
            <v>1</v>
          </cell>
          <cell r="C408">
            <v>3</v>
          </cell>
          <cell r="D408" t="str">
            <v>P</v>
          </cell>
          <cell r="E408">
            <v>26</v>
          </cell>
          <cell r="F408">
            <v>37606</v>
          </cell>
          <cell r="G408">
            <v>0.22</v>
          </cell>
          <cell r="H408">
            <v>0.3</v>
          </cell>
          <cell r="I408" t="str">
            <v>8      1,699</v>
          </cell>
          <cell r="J408">
            <v>0.25</v>
          </cell>
          <cell r="K408">
            <v>0.2</v>
          </cell>
          <cell r="L408">
            <v>2003</v>
          </cell>
          <cell r="M408" t="str">
            <v>No Trade</v>
          </cell>
          <cell r="N408" t="str">
            <v/>
          </cell>
          <cell r="O408" t="str">
            <v/>
          </cell>
          <cell r="P408" t="str">
            <v/>
          </cell>
        </row>
        <row r="409">
          <cell r="A409" t="str">
            <v>LO</v>
          </cell>
          <cell r="B409">
            <v>1</v>
          </cell>
          <cell r="C409">
            <v>3</v>
          </cell>
          <cell r="D409" t="str">
            <v>C</v>
          </cell>
          <cell r="E409">
            <v>26.5</v>
          </cell>
          <cell r="F409">
            <v>37606</v>
          </cell>
          <cell r="G409">
            <v>1.1499999999999999</v>
          </cell>
          <cell r="H409">
            <v>0.8</v>
          </cell>
          <cell r="I409" t="str">
            <v>0         17</v>
          </cell>
          <cell r="J409">
            <v>1.05</v>
          </cell>
          <cell r="K409">
            <v>0.98</v>
          </cell>
          <cell r="L409">
            <v>2003</v>
          </cell>
          <cell r="M409" t="str">
            <v>No Trade</v>
          </cell>
          <cell r="N409" t="str">
            <v/>
          </cell>
          <cell r="O409" t="str">
            <v/>
          </cell>
          <cell r="P409" t="str">
            <v/>
          </cell>
        </row>
        <row r="410">
          <cell r="A410" t="str">
            <v>LO</v>
          </cell>
          <cell r="B410">
            <v>1</v>
          </cell>
          <cell r="C410">
            <v>3</v>
          </cell>
          <cell r="D410" t="str">
            <v>P</v>
          </cell>
          <cell r="E410">
            <v>26.5</v>
          </cell>
          <cell r="F410">
            <v>37606</v>
          </cell>
          <cell r="G410">
            <v>0.36</v>
          </cell>
          <cell r="H410">
            <v>0.5</v>
          </cell>
          <cell r="I410" t="str">
            <v>9        685</v>
          </cell>
          <cell r="J410">
            <v>0.4</v>
          </cell>
          <cell r="K410">
            <v>0.31</v>
          </cell>
          <cell r="L410">
            <v>2003</v>
          </cell>
          <cell r="M410" t="str">
            <v>No Trade</v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A411" t="str">
            <v>LO</v>
          </cell>
          <cell r="B411">
            <v>1</v>
          </cell>
          <cell r="C411">
            <v>3</v>
          </cell>
          <cell r="D411" t="str">
            <v>C</v>
          </cell>
          <cell r="E411">
            <v>27</v>
          </cell>
          <cell r="F411">
            <v>37606</v>
          </cell>
          <cell r="G411">
            <v>0.82</v>
          </cell>
          <cell r="H411">
            <v>0.4</v>
          </cell>
          <cell r="I411" t="str">
            <v>9         73</v>
          </cell>
          <cell r="J411">
            <v>0.75</v>
          </cell>
          <cell r="K411">
            <v>0.57999999999999996</v>
          </cell>
          <cell r="L411">
            <v>2003</v>
          </cell>
          <cell r="M411" t="str">
            <v>No Trade</v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A412" t="str">
            <v>LO</v>
          </cell>
          <cell r="B412">
            <v>1</v>
          </cell>
          <cell r="C412">
            <v>3</v>
          </cell>
          <cell r="D412" t="str">
            <v>P</v>
          </cell>
          <cell r="E412">
            <v>27</v>
          </cell>
          <cell r="F412">
            <v>37606</v>
          </cell>
          <cell r="G412">
            <v>0.53</v>
          </cell>
          <cell r="H412">
            <v>0.7</v>
          </cell>
          <cell r="I412" t="str">
            <v>8        665</v>
          </cell>
          <cell r="J412">
            <v>0.57999999999999996</v>
          </cell>
          <cell r="K412">
            <v>0.52</v>
          </cell>
          <cell r="L412">
            <v>2003</v>
          </cell>
          <cell r="M412" t="str">
            <v>No Trade</v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A413" t="str">
            <v>LO</v>
          </cell>
          <cell r="B413">
            <v>1</v>
          </cell>
          <cell r="C413">
            <v>3</v>
          </cell>
          <cell r="D413" t="str">
            <v>C</v>
          </cell>
          <cell r="E413">
            <v>27.5</v>
          </cell>
          <cell r="F413">
            <v>37606</v>
          </cell>
          <cell r="G413">
            <v>0.55000000000000004</v>
          </cell>
          <cell r="H413">
            <v>0.3</v>
          </cell>
          <cell r="I413" t="str">
            <v>3        847</v>
          </cell>
          <cell r="J413">
            <v>0.6</v>
          </cell>
          <cell r="K413">
            <v>0.42</v>
          </cell>
          <cell r="L413">
            <v>2003</v>
          </cell>
          <cell r="M413" t="str">
            <v>No Trade</v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A414" t="str">
            <v>LO</v>
          </cell>
          <cell r="B414">
            <v>1</v>
          </cell>
          <cell r="C414">
            <v>3</v>
          </cell>
          <cell r="D414" t="str">
            <v>P</v>
          </cell>
          <cell r="E414">
            <v>27.5</v>
          </cell>
          <cell r="F414">
            <v>37606</v>
          </cell>
          <cell r="G414">
            <v>0.76</v>
          </cell>
          <cell r="H414">
            <v>1.1000000000000001</v>
          </cell>
          <cell r="I414" t="str">
            <v>2         97</v>
          </cell>
          <cell r="J414">
            <v>0.87</v>
          </cell>
          <cell r="K414">
            <v>0.74</v>
          </cell>
          <cell r="L414">
            <v>2003</v>
          </cell>
          <cell r="M414" t="str">
            <v>No Trade</v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A415" t="str">
            <v>LO</v>
          </cell>
          <cell r="B415">
            <v>1</v>
          </cell>
          <cell r="C415">
            <v>3</v>
          </cell>
          <cell r="D415" t="str">
            <v>C</v>
          </cell>
          <cell r="E415">
            <v>28</v>
          </cell>
          <cell r="F415">
            <v>37606</v>
          </cell>
          <cell r="G415">
            <v>0.37</v>
          </cell>
          <cell r="H415">
            <v>0.2</v>
          </cell>
          <cell r="I415" t="str">
            <v>0      1,267</v>
          </cell>
          <cell r="J415">
            <v>0.42</v>
          </cell>
          <cell r="K415">
            <v>0.25</v>
          </cell>
          <cell r="L415">
            <v>2003</v>
          </cell>
          <cell r="M415" t="str">
            <v>No Trade</v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A416" t="str">
            <v>LO</v>
          </cell>
          <cell r="B416">
            <v>1</v>
          </cell>
          <cell r="C416">
            <v>3</v>
          </cell>
          <cell r="D416" t="str">
            <v>P</v>
          </cell>
          <cell r="E416">
            <v>28</v>
          </cell>
          <cell r="F416">
            <v>37606</v>
          </cell>
          <cell r="G416">
            <v>1.08</v>
          </cell>
          <cell r="H416">
            <v>1.4</v>
          </cell>
          <cell r="I416" t="str">
            <v>9         30</v>
          </cell>
          <cell r="J416">
            <v>0</v>
          </cell>
          <cell r="K416">
            <v>0</v>
          </cell>
          <cell r="L416">
            <v>2003</v>
          </cell>
          <cell r="M416" t="str">
            <v>No Trade</v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A417" t="str">
            <v>LO</v>
          </cell>
          <cell r="B417">
            <v>1</v>
          </cell>
          <cell r="C417">
            <v>3</v>
          </cell>
          <cell r="D417" t="str">
            <v>C</v>
          </cell>
          <cell r="E417">
            <v>28.5</v>
          </cell>
          <cell r="F417">
            <v>37606</v>
          </cell>
          <cell r="G417">
            <v>0.25</v>
          </cell>
          <cell r="H417">
            <v>0.1</v>
          </cell>
          <cell r="I417" t="str">
            <v>4      1,450</v>
          </cell>
          <cell r="J417">
            <v>0.27</v>
          </cell>
          <cell r="K417">
            <v>0.15</v>
          </cell>
          <cell r="L417">
            <v>2003</v>
          </cell>
          <cell r="M417" t="str">
            <v>No Trade</v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A418" t="str">
            <v>LO</v>
          </cell>
          <cell r="B418">
            <v>1</v>
          </cell>
          <cell r="C418">
            <v>3</v>
          </cell>
          <cell r="D418" t="str">
            <v>P</v>
          </cell>
          <cell r="E418">
            <v>28.5</v>
          </cell>
          <cell r="F418">
            <v>37606</v>
          </cell>
          <cell r="G418">
            <v>1.46</v>
          </cell>
          <cell r="H418">
            <v>1.9</v>
          </cell>
          <cell r="I418" t="str">
            <v>3          0</v>
          </cell>
          <cell r="J418">
            <v>0</v>
          </cell>
          <cell r="K418">
            <v>0</v>
          </cell>
          <cell r="L418">
            <v>2003</v>
          </cell>
          <cell r="M418" t="str">
            <v>No Trade</v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A419" t="str">
            <v>LO</v>
          </cell>
          <cell r="B419">
            <v>1</v>
          </cell>
          <cell r="C419">
            <v>3</v>
          </cell>
          <cell r="D419" t="str">
            <v>C</v>
          </cell>
          <cell r="E419">
            <v>29</v>
          </cell>
          <cell r="F419">
            <v>37606</v>
          </cell>
          <cell r="G419">
            <v>0.18</v>
          </cell>
          <cell r="H419">
            <v>0.1</v>
          </cell>
          <cell r="I419" t="str">
            <v>0      2,199</v>
          </cell>
          <cell r="J419">
            <v>0.2</v>
          </cell>
          <cell r="K419">
            <v>0.1</v>
          </cell>
          <cell r="L419">
            <v>2003</v>
          </cell>
          <cell r="M419" t="str">
            <v>No Trade</v>
          </cell>
          <cell r="N419" t="str">
            <v/>
          </cell>
          <cell r="O419" t="str">
            <v/>
          </cell>
          <cell r="P419" t="str">
            <v/>
          </cell>
        </row>
        <row r="420">
          <cell r="A420" t="str">
            <v>LO</v>
          </cell>
          <cell r="B420">
            <v>1</v>
          </cell>
          <cell r="C420">
            <v>3</v>
          </cell>
          <cell r="D420" t="str">
            <v>P</v>
          </cell>
          <cell r="E420">
            <v>29</v>
          </cell>
          <cell r="F420">
            <v>37606</v>
          </cell>
          <cell r="G420">
            <v>1.89</v>
          </cell>
          <cell r="H420">
            <v>2.2999999999999998</v>
          </cell>
          <cell r="I420" t="str">
            <v>9          0</v>
          </cell>
          <cell r="J420">
            <v>0</v>
          </cell>
          <cell r="K420">
            <v>0</v>
          </cell>
          <cell r="L420">
            <v>2003</v>
          </cell>
          <cell r="M420" t="str">
            <v>No Trade</v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A421" t="str">
            <v>LO</v>
          </cell>
          <cell r="B421">
            <v>1</v>
          </cell>
          <cell r="C421">
            <v>3</v>
          </cell>
          <cell r="D421" t="str">
            <v>C</v>
          </cell>
          <cell r="E421">
            <v>29.5</v>
          </cell>
          <cell r="F421">
            <v>37606</v>
          </cell>
          <cell r="G421">
            <v>0.13</v>
          </cell>
          <cell r="H421">
            <v>0</v>
          </cell>
          <cell r="I421" t="str">
            <v>8        180</v>
          </cell>
          <cell r="J421">
            <v>0.12</v>
          </cell>
          <cell r="K421">
            <v>7.0000000000000007E-2</v>
          </cell>
          <cell r="L421">
            <v>2003</v>
          </cell>
          <cell r="M421" t="str">
            <v>No Trade</v>
          </cell>
          <cell r="N421" t="str">
            <v/>
          </cell>
          <cell r="O421" t="str">
            <v/>
          </cell>
          <cell r="P421" t="str">
            <v/>
          </cell>
        </row>
        <row r="422">
          <cell r="A422" t="str">
            <v>LO</v>
          </cell>
          <cell r="B422">
            <v>1</v>
          </cell>
          <cell r="C422">
            <v>3</v>
          </cell>
          <cell r="D422" t="str">
            <v>P</v>
          </cell>
          <cell r="E422">
            <v>29.5</v>
          </cell>
          <cell r="F422">
            <v>37606</v>
          </cell>
          <cell r="G422">
            <v>2.34</v>
          </cell>
          <cell r="H422">
            <v>2.8</v>
          </cell>
          <cell r="I422" t="str">
            <v>7          0</v>
          </cell>
          <cell r="J422">
            <v>0</v>
          </cell>
          <cell r="K422">
            <v>0</v>
          </cell>
          <cell r="L422">
            <v>2003</v>
          </cell>
          <cell r="M422" t="str">
            <v>No Trade</v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A423" t="str">
            <v>LO</v>
          </cell>
          <cell r="B423">
            <v>1</v>
          </cell>
          <cell r="C423">
            <v>3</v>
          </cell>
          <cell r="D423" t="str">
            <v>C</v>
          </cell>
          <cell r="E423">
            <v>30</v>
          </cell>
          <cell r="F423">
            <v>37606</v>
          </cell>
          <cell r="G423">
            <v>0.09</v>
          </cell>
          <cell r="H423">
            <v>0</v>
          </cell>
          <cell r="I423" t="str">
            <v>6        357</v>
          </cell>
          <cell r="J423">
            <v>0.08</v>
          </cell>
          <cell r="K423">
            <v>0.06</v>
          </cell>
          <cell r="L423">
            <v>2003</v>
          </cell>
          <cell r="M423" t="str">
            <v>No Trade</v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A424" t="str">
            <v>LO</v>
          </cell>
          <cell r="B424">
            <v>1</v>
          </cell>
          <cell r="C424">
            <v>3</v>
          </cell>
          <cell r="D424" t="str">
            <v>P</v>
          </cell>
          <cell r="E424">
            <v>30</v>
          </cell>
          <cell r="F424">
            <v>37606</v>
          </cell>
          <cell r="G424">
            <v>2.8</v>
          </cell>
          <cell r="H424">
            <v>3.3</v>
          </cell>
          <cell r="I424" t="str">
            <v>5          0</v>
          </cell>
          <cell r="J424">
            <v>0</v>
          </cell>
          <cell r="K424">
            <v>0</v>
          </cell>
          <cell r="L424">
            <v>2003</v>
          </cell>
          <cell r="M424" t="str">
            <v>No Trade</v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A425" t="str">
            <v>LO</v>
          </cell>
          <cell r="B425">
            <v>1</v>
          </cell>
          <cell r="C425">
            <v>3</v>
          </cell>
          <cell r="D425" t="str">
            <v>C</v>
          </cell>
          <cell r="E425">
            <v>30.5</v>
          </cell>
          <cell r="F425">
            <v>37606</v>
          </cell>
          <cell r="G425">
            <v>0.06</v>
          </cell>
          <cell r="H425">
            <v>0</v>
          </cell>
          <cell r="I425" t="str">
            <v>4          0</v>
          </cell>
          <cell r="J425">
            <v>0</v>
          </cell>
          <cell r="K425">
            <v>0</v>
          </cell>
          <cell r="L425">
            <v>2003</v>
          </cell>
          <cell r="M425" t="str">
            <v>No Trade</v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A426" t="str">
            <v>LO</v>
          </cell>
          <cell r="B426">
            <v>1</v>
          </cell>
          <cell r="C426">
            <v>3</v>
          </cell>
          <cell r="D426" t="str">
            <v>P</v>
          </cell>
          <cell r="E426">
            <v>30.5</v>
          </cell>
          <cell r="F426">
            <v>37606</v>
          </cell>
          <cell r="G426">
            <v>3.27</v>
          </cell>
          <cell r="H426">
            <v>3.8</v>
          </cell>
          <cell r="I426" t="str">
            <v>2          0</v>
          </cell>
          <cell r="J426">
            <v>0</v>
          </cell>
          <cell r="K426">
            <v>0</v>
          </cell>
          <cell r="L426">
            <v>2003</v>
          </cell>
          <cell r="M426" t="str">
            <v>No Trade</v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A427" t="str">
            <v>LO</v>
          </cell>
          <cell r="B427">
            <v>1</v>
          </cell>
          <cell r="C427">
            <v>3</v>
          </cell>
          <cell r="D427" t="str">
            <v>C</v>
          </cell>
          <cell r="E427">
            <v>31</v>
          </cell>
          <cell r="F427">
            <v>37606</v>
          </cell>
          <cell r="G427">
            <v>0.04</v>
          </cell>
          <cell r="H427">
            <v>0</v>
          </cell>
          <cell r="I427" t="str">
            <v>2          1</v>
          </cell>
          <cell r="J427">
            <v>0.02</v>
          </cell>
          <cell r="K427">
            <v>0.02</v>
          </cell>
          <cell r="L427">
            <v>2003</v>
          </cell>
          <cell r="M427" t="str">
            <v>No Trade</v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A428" t="str">
            <v>LO</v>
          </cell>
          <cell r="B428">
            <v>1</v>
          </cell>
          <cell r="C428">
            <v>3</v>
          </cell>
          <cell r="D428" t="str">
            <v>P</v>
          </cell>
          <cell r="E428">
            <v>31</v>
          </cell>
          <cell r="F428">
            <v>37606</v>
          </cell>
          <cell r="G428">
            <v>3.75</v>
          </cell>
          <cell r="H428">
            <v>4.3</v>
          </cell>
          <cell r="I428" t="str">
            <v>0          0</v>
          </cell>
          <cell r="J428">
            <v>0</v>
          </cell>
          <cell r="K428">
            <v>0</v>
          </cell>
          <cell r="L428">
            <v>2003</v>
          </cell>
          <cell r="M428" t="str">
            <v>No Trade</v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A429" t="str">
            <v>LO</v>
          </cell>
          <cell r="B429">
            <v>1</v>
          </cell>
          <cell r="C429">
            <v>3</v>
          </cell>
          <cell r="D429" t="str">
            <v>C</v>
          </cell>
          <cell r="E429">
            <v>31.5</v>
          </cell>
          <cell r="F429">
            <v>37606</v>
          </cell>
          <cell r="G429">
            <v>0.03</v>
          </cell>
          <cell r="H429">
            <v>0</v>
          </cell>
          <cell r="I429" t="str">
            <v>1          0</v>
          </cell>
          <cell r="J429">
            <v>0</v>
          </cell>
          <cell r="K429">
            <v>0</v>
          </cell>
          <cell r="L429">
            <v>2003</v>
          </cell>
          <cell r="M429" t="str">
            <v>No Trade</v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A430" t="str">
            <v>LO</v>
          </cell>
          <cell r="B430">
            <v>1</v>
          </cell>
          <cell r="C430">
            <v>3</v>
          </cell>
          <cell r="D430" t="str">
            <v>C</v>
          </cell>
          <cell r="E430">
            <v>32</v>
          </cell>
          <cell r="F430">
            <v>37606</v>
          </cell>
          <cell r="G430">
            <v>0.02</v>
          </cell>
          <cell r="H430">
            <v>0</v>
          </cell>
          <cell r="I430" t="str">
            <v>1        350</v>
          </cell>
          <cell r="J430">
            <v>0.04</v>
          </cell>
          <cell r="K430">
            <v>0.03</v>
          </cell>
          <cell r="L430">
            <v>2003</v>
          </cell>
          <cell r="M430" t="str">
            <v>No Trade</v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A431" t="str">
            <v>LO</v>
          </cell>
          <cell r="B431">
            <v>1</v>
          </cell>
          <cell r="C431">
            <v>3</v>
          </cell>
          <cell r="D431" t="str">
            <v>P</v>
          </cell>
          <cell r="E431">
            <v>32</v>
          </cell>
          <cell r="F431">
            <v>37606</v>
          </cell>
          <cell r="G431">
            <v>4.72</v>
          </cell>
          <cell r="H431">
            <v>5.2</v>
          </cell>
          <cell r="I431" t="str">
            <v>9          0</v>
          </cell>
          <cell r="J431">
            <v>0</v>
          </cell>
          <cell r="K431">
            <v>0</v>
          </cell>
          <cell r="L431">
            <v>2003</v>
          </cell>
          <cell r="M431" t="str">
            <v>No Trade</v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A432" t="str">
            <v>LO</v>
          </cell>
          <cell r="B432">
            <v>1</v>
          </cell>
          <cell r="C432">
            <v>3</v>
          </cell>
          <cell r="D432" t="str">
            <v>C</v>
          </cell>
          <cell r="E432">
            <v>32.5</v>
          </cell>
          <cell r="F432">
            <v>37606</v>
          </cell>
          <cell r="G432">
            <v>0.01</v>
          </cell>
          <cell r="H432">
            <v>0</v>
          </cell>
          <cell r="I432" t="str">
            <v>1          0</v>
          </cell>
          <cell r="J432">
            <v>0</v>
          </cell>
          <cell r="K432">
            <v>0</v>
          </cell>
          <cell r="L432">
            <v>2003</v>
          </cell>
          <cell r="M432" t="str">
            <v>No Trade</v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A433" t="str">
            <v>LO</v>
          </cell>
          <cell r="B433">
            <v>1</v>
          </cell>
          <cell r="C433">
            <v>3</v>
          </cell>
          <cell r="D433" t="str">
            <v>P</v>
          </cell>
          <cell r="E433">
            <v>32.5</v>
          </cell>
          <cell r="F433">
            <v>37606</v>
          </cell>
          <cell r="G433">
            <v>4.8600000000000003</v>
          </cell>
          <cell r="H433">
            <v>4.8</v>
          </cell>
          <cell r="I433" t="str">
            <v>6          0</v>
          </cell>
          <cell r="J433">
            <v>0</v>
          </cell>
          <cell r="K433">
            <v>0</v>
          </cell>
          <cell r="L433">
            <v>2003</v>
          </cell>
          <cell r="M433" t="str">
            <v>No Trade</v>
          </cell>
          <cell r="N433" t="str">
            <v/>
          </cell>
          <cell r="O433" t="str">
            <v/>
          </cell>
          <cell r="P433" t="str">
            <v/>
          </cell>
        </row>
        <row r="434">
          <cell r="A434" t="str">
            <v>LO</v>
          </cell>
          <cell r="B434">
            <v>1</v>
          </cell>
          <cell r="C434">
            <v>3</v>
          </cell>
          <cell r="D434" t="str">
            <v>C</v>
          </cell>
          <cell r="E434">
            <v>33</v>
          </cell>
          <cell r="F434">
            <v>37606</v>
          </cell>
          <cell r="G434">
            <v>0.01</v>
          </cell>
          <cell r="H434">
            <v>0</v>
          </cell>
          <cell r="I434" t="str">
            <v>1        341</v>
          </cell>
          <cell r="J434">
            <v>0.02</v>
          </cell>
          <cell r="K434">
            <v>0.01</v>
          </cell>
          <cell r="L434">
            <v>2003</v>
          </cell>
          <cell r="M434" t="str">
            <v>No Trade</v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A435" t="str">
            <v>LO</v>
          </cell>
          <cell r="B435">
            <v>1</v>
          </cell>
          <cell r="C435">
            <v>3</v>
          </cell>
          <cell r="D435" t="str">
            <v>C</v>
          </cell>
          <cell r="E435">
            <v>33.5</v>
          </cell>
          <cell r="F435">
            <v>37606</v>
          </cell>
          <cell r="G435">
            <v>0.01</v>
          </cell>
          <cell r="H435">
            <v>0</v>
          </cell>
          <cell r="I435" t="str">
            <v>1          0</v>
          </cell>
          <cell r="J435">
            <v>0</v>
          </cell>
          <cell r="K435">
            <v>0</v>
          </cell>
          <cell r="L435">
            <v>2003</v>
          </cell>
          <cell r="M435" t="str">
            <v>No Trade</v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A436" t="str">
            <v>LO</v>
          </cell>
          <cell r="B436">
            <v>1</v>
          </cell>
          <cell r="C436">
            <v>3</v>
          </cell>
          <cell r="D436" t="str">
            <v>C</v>
          </cell>
          <cell r="E436">
            <v>34</v>
          </cell>
          <cell r="F436">
            <v>37606</v>
          </cell>
          <cell r="G436">
            <v>0.01</v>
          </cell>
          <cell r="H436">
            <v>0</v>
          </cell>
          <cell r="I436" t="str">
            <v>1        330</v>
          </cell>
          <cell r="J436">
            <v>0.01</v>
          </cell>
          <cell r="K436">
            <v>0.01</v>
          </cell>
          <cell r="L436">
            <v>2003</v>
          </cell>
          <cell r="M436" t="str">
            <v>No Trade</v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A437" t="str">
            <v>LO</v>
          </cell>
          <cell r="B437">
            <v>1</v>
          </cell>
          <cell r="C437">
            <v>3</v>
          </cell>
          <cell r="D437" t="str">
            <v>P</v>
          </cell>
          <cell r="E437">
            <v>34</v>
          </cell>
          <cell r="F437">
            <v>37606</v>
          </cell>
          <cell r="G437">
            <v>6.71</v>
          </cell>
          <cell r="H437">
            <v>7.2</v>
          </cell>
          <cell r="I437" t="str">
            <v>9          0</v>
          </cell>
          <cell r="J437">
            <v>0</v>
          </cell>
          <cell r="K437">
            <v>0</v>
          </cell>
          <cell r="L437">
            <v>2003</v>
          </cell>
          <cell r="M437" t="str">
            <v>No Trade</v>
          </cell>
          <cell r="N437" t="str">
            <v/>
          </cell>
          <cell r="O437" t="str">
            <v/>
          </cell>
          <cell r="P437" t="str">
            <v/>
          </cell>
        </row>
        <row r="438">
          <cell r="A438" t="str">
            <v>LO</v>
          </cell>
          <cell r="B438">
            <v>1</v>
          </cell>
          <cell r="C438">
            <v>3</v>
          </cell>
          <cell r="D438" t="str">
            <v>C</v>
          </cell>
          <cell r="E438">
            <v>34.5</v>
          </cell>
          <cell r="F438">
            <v>37606</v>
          </cell>
          <cell r="G438">
            <v>0.01</v>
          </cell>
          <cell r="H438">
            <v>0</v>
          </cell>
          <cell r="I438" t="str">
            <v>1          0</v>
          </cell>
          <cell r="J438">
            <v>0</v>
          </cell>
          <cell r="K438">
            <v>0</v>
          </cell>
          <cell r="L438">
            <v>2003</v>
          </cell>
          <cell r="M438" t="str">
            <v>No Trade</v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A439" t="str">
            <v>LO</v>
          </cell>
          <cell r="B439">
            <v>1</v>
          </cell>
          <cell r="C439">
            <v>3</v>
          </cell>
          <cell r="D439" t="str">
            <v>C</v>
          </cell>
          <cell r="E439">
            <v>35</v>
          </cell>
          <cell r="F439">
            <v>37606</v>
          </cell>
          <cell r="G439">
            <v>0.01</v>
          </cell>
          <cell r="H439">
            <v>0</v>
          </cell>
          <cell r="I439" t="str">
            <v>1         95</v>
          </cell>
          <cell r="J439">
            <v>0.01</v>
          </cell>
          <cell r="K439">
            <v>0.01</v>
          </cell>
          <cell r="L439">
            <v>2003</v>
          </cell>
          <cell r="M439" t="str">
            <v>No Trade</v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A440" t="str">
            <v>LO</v>
          </cell>
          <cell r="B440">
            <v>1</v>
          </cell>
          <cell r="C440">
            <v>3</v>
          </cell>
          <cell r="D440" t="str">
            <v>P</v>
          </cell>
          <cell r="E440">
            <v>35</v>
          </cell>
          <cell r="F440">
            <v>37606</v>
          </cell>
          <cell r="G440">
            <v>7.71</v>
          </cell>
          <cell r="H440">
            <v>8.1999999999999993</v>
          </cell>
          <cell r="I440" t="str">
            <v>9          0</v>
          </cell>
          <cell r="J440">
            <v>0</v>
          </cell>
          <cell r="K440">
            <v>0</v>
          </cell>
          <cell r="L440">
            <v>2003</v>
          </cell>
          <cell r="M440" t="str">
            <v>No Trade</v>
          </cell>
          <cell r="N440" t="str">
            <v/>
          </cell>
          <cell r="O440" t="str">
            <v/>
          </cell>
          <cell r="P440" t="str">
            <v/>
          </cell>
        </row>
        <row r="441">
          <cell r="A441" t="str">
            <v>LO</v>
          </cell>
          <cell r="B441">
            <v>1</v>
          </cell>
          <cell r="C441">
            <v>3</v>
          </cell>
          <cell r="D441" t="str">
            <v>C</v>
          </cell>
          <cell r="E441">
            <v>35.5</v>
          </cell>
          <cell r="F441">
            <v>37606</v>
          </cell>
          <cell r="G441">
            <v>0.01</v>
          </cell>
          <cell r="H441">
            <v>0</v>
          </cell>
          <cell r="I441" t="str">
            <v>1          0</v>
          </cell>
          <cell r="J441">
            <v>0</v>
          </cell>
          <cell r="K441">
            <v>0</v>
          </cell>
          <cell r="L441">
            <v>2003</v>
          </cell>
          <cell r="M441" t="str">
            <v>No Trade</v>
          </cell>
          <cell r="N441" t="str">
            <v/>
          </cell>
          <cell r="O441" t="str">
            <v/>
          </cell>
          <cell r="P441" t="str">
            <v/>
          </cell>
        </row>
        <row r="442">
          <cell r="A442" t="str">
            <v>LO</v>
          </cell>
          <cell r="B442">
            <v>1</v>
          </cell>
          <cell r="C442">
            <v>3</v>
          </cell>
          <cell r="D442" t="str">
            <v>C</v>
          </cell>
          <cell r="E442">
            <v>36</v>
          </cell>
          <cell r="F442">
            <v>37606</v>
          </cell>
          <cell r="G442">
            <v>0.01</v>
          </cell>
          <cell r="H442">
            <v>0</v>
          </cell>
          <cell r="I442" t="str">
            <v>1         25</v>
          </cell>
          <cell r="J442">
            <v>0.01</v>
          </cell>
          <cell r="K442">
            <v>0.01</v>
          </cell>
          <cell r="L442">
            <v>2003</v>
          </cell>
          <cell r="M442" t="str">
            <v>No Trade</v>
          </cell>
          <cell r="N442" t="str">
            <v/>
          </cell>
          <cell r="O442" t="str">
            <v/>
          </cell>
          <cell r="P442" t="str">
            <v/>
          </cell>
        </row>
        <row r="443">
          <cell r="A443" t="str">
            <v>LO</v>
          </cell>
          <cell r="B443">
            <v>1</v>
          </cell>
          <cell r="C443">
            <v>3</v>
          </cell>
          <cell r="D443" t="str">
            <v>P</v>
          </cell>
          <cell r="E443">
            <v>36</v>
          </cell>
          <cell r="F443">
            <v>37606</v>
          </cell>
          <cell r="G443">
            <v>8.7100000000000009</v>
          </cell>
          <cell r="H443">
            <v>9.1999999999999993</v>
          </cell>
          <cell r="I443" t="str">
            <v>9          0</v>
          </cell>
          <cell r="J443">
            <v>0</v>
          </cell>
          <cell r="K443">
            <v>0</v>
          </cell>
          <cell r="L443">
            <v>2003</v>
          </cell>
          <cell r="M443" t="str">
            <v>No Trade</v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A444" t="str">
            <v>LO</v>
          </cell>
          <cell r="B444">
            <v>1</v>
          </cell>
          <cell r="C444">
            <v>3</v>
          </cell>
          <cell r="D444" t="str">
            <v>C</v>
          </cell>
          <cell r="E444">
            <v>36.5</v>
          </cell>
          <cell r="F444">
            <v>37606</v>
          </cell>
          <cell r="G444">
            <v>0.01</v>
          </cell>
          <cell r="H444">
            <v>0</v>
          </cell>
          <cell r="I444" t="str">
            <v>1          0</v>
          </cell>
          <cell r="J444">
            <v>0</v>
          </cell>
          <cell r="K444">
            <v>0</v>
          </cell>
          <cell r="L444">
            <v>2003</v>
          </cell>
          <cell r="M444" t="str">
            <v>No Trade</v>
          </cell>
          <cell r="N444" t="str">
            <v/>
          </cell>
          <cell r="O444" t="str">
            <v/>
          </cell>
          <cell r="P444" t="str">
            <v/>
          </cell>
        </row>
        <row r="445">
          <cell r="A445" t="str">
            <v>LO</v>
          </cell>
          <cell r="B445">
            <v>1</v>
          </cell>
          <cell r="C445">
            <v>3</v>
          </cell>
          <cell r="D445" t="str">
            <v>C</v>
          </cell>
          <cell r="E445">
            <v>37</v>
          </cell>
          <cell r="F445">
            <v>37606</v>
          </cell>
          <cell r="G445">
            <v>0.01</v>
          </cell>
          <cell r="H445">
            <v>0</v>
          </cell>
          <cell r="I445" t="str">
            <v>1          0</v>
          </cell>
          <cell r="J445">
            <v>0</v>
          </cell>
          <cell r="K445">
            <v>0</v>
          </cell>
          <cell r="L445">
            <v>2003</v>
          </cell>
          <cell r="M445" t="str">
            <v>No Trade</v>
          </cell>
          <cell r="N445" t="str">
            <v/>
          </cell>
          <cell r="O445" t="str">
            <v/>
          </cell>
          <cell r="P445" t="str">
            <v/>
          </cell>
        </row>
        <row r="446">
          <cell r="A446" t="str">
            <v>LO</v>
          </cell>
          <cell r="B446">
            <v>1</v>
          </cell>
          <cell r="C446">
            <v>3</v>
          </cell>
          <cell r="D446" t="str">
            <v>P</v>
          </cell>
          <cell r="E446">
            <v>37</v>
          </cell>
          <cell r="F446">
            <v>37606</v>
          </cell>
          <cell r="G446">
            <v>9.7100000000000009</v>
          </cell>
          <cell r="H446">
            <v>10.199999999999999</v>
          </cell>
          <cell r="I446" t="str">
            <v>9          0</v>
          </cell>
          <cell r="J446">
            <v>0</v>
          </cell>
          <cell r="K446">
            <v>0</v>
          </cell>
          <cell r="L446">
            <v>2003</v>
          </cell>
          <cell r="M446" t="str">
            <v>No Trade</v>
          </cell>
          <cell r="N446" t="str">
            <v/>
          </cell>
          <cell r="O446" t="str">
            <v/>
          </cell>
          <cell r="P446" t="str">
            <v/>
          </cell>
        </row>
        <row r="447">
          <cell r="A447" t="str">
            <v>LO</v>
          </cell>
          <cell r="B447">
            <v>1</v>
          </cell>
          <cell r="C447">
            <v>3</v>
          </cell>
          <cell r="D447" t="str">
            <v>C</v>
          </cell>
          <cell r="E447">
            <v>37.5</v>
          </cell>
          <cell r="F447">
            <v>37606</v>
          </cell>
          <cell r="G447">
            <v>0.01</v>
          </cell>
          <cell r="H447">
            <v>0</v>
          </cell>
          <cell r="I447" t="str">
            <v>1          0</v>
          </cell>
          <cell r="J447">
            <v>0</v>
          </cell>
          <cell r="K447">
            <v>0</v>
          </cell>
          <cell r="L447">
            <v>2003</v>
          </cell>
          <cell r="M447" t="str">
            <v>No Trade</v>
          </cell>
          <cell r="N447" t="str">
            <v/>
          </cell>
          <cell r="O447" t="str">
            <v/>
          </cell>
          <cell r="P447" t="str">
            <v/>
          </cell>
        </row>
        <row r="448">
          <cell r="A448" t="str">
            <v>LO</v>
          </cell>
          <cell r="B448">
            <v>1</v>
          </cell>
          <cell r="C448">
            <v>3</v>
          </cell>
          <cell r="D448" t="str">
            <v>C</v>
          </cell>
          <cell r="E448">
            <v>38</v>
          </cell>
          <cell r="F448">
            <v>37606</v>
          </cell>
          <cell r="G448">
            <v>0.01</v>
          </cell>
          <cell r="H448">
            <v>0</v>
          </cell>
          <cell r="I448" t="str">
            <v>1          0</v>
          </cell>
          <cell r="J448">
            <v>0</v>
          </cell>
          <cell r="K448">
            <v>0</v>
          </cell>
          <cell r="L448">
            <v>2003</v>
          </cell>
          <cell r="M448" t="str">
            <v>No Trade</v>
          </cell>
          <cell r="N448" t="str">
            <v/>
          </cell>
          <cell r="O448" t="str">
            <v/>
          </cell>
          <cell r="P448" t="str">
            <v/>
          </cell>
        </row>
        <row r="449">
          <cell r="A449" t="str">
            <v>LO</v>
          </cell>
          <cell r="B449">
            <v>1</v>
          </cell>
          <cell r="C449">
            <v>3</v>
          </cell>
          <cell r="D449" t="str">
            <v>P</v>
          </cell>
          <cell r="E449">
            <v>38</v>
          </cell>
          <cell r="F449">
            <v>37606</v>
          </cell>
          <cell r="G449">
            <v>10.71</v>
          </cell>
          <cell r="H449">
            <v>11.2</v>
          </cell>
          <cell r="I449" t="str">
            <v>9          0</v>
          </cell>
          <cell r="J449">
            <v>0</v>
          </cell>
          <cell r="K449">
            <v>0</v>
          </cell>
          <cell r="L449">
            <v>2003</v>
          </cell>
          <cell r="M449" t="str">
            <v>No Trade</v>
          </cell>
          <cell r="N449" t="str">
            <v/>
          </cell>
          <cell r="O449" t="str">
            <v/>
          </cell>
          <cell r="P449" t="str">
            <v/>
          </cell>
        </row>
        <row r="450">
          <cell r="A450" t="str">
            <v>LO</v>
          </cell>
          <cell r="B450">
            <v>1</v>
          </cell>
          <cell r="C450">
            <v>3</v>
          </cell>
          <cell r="D450" t="str">
            <v>C</v>
          </cell>
          <cell r="E450">
            <v>38.5</v>
          </cell>
          <cell r="F450">
            <v>37606</v>
          </cell>
          <cell r="G450">
            <v>0.01</v>
          </cell>
          <cell r="H450">
            <v>0</v>
          </cell>
          <cell r="I450" t="str">
            <v>1          0</v>
          </cell>
          <cell r="J450">
            <v>0</v>
          </cell>
          <cell r="K450">
            <v>0</v>
          </cell>
          <cell r="L450">
            <v>2003</v>
          </cell>
          <cell r="M450" t="str">
            <v>No Trade</v>
          </cell>
          <cell r="N450" t="str">
            <v/>
          </cell>
          <cell r="O450" t="str">
            <v/>
          </cell>
          <cell r="P450" t="str">
            <v/>
          </cell>
        </row>
        <row r="451">
          <cell r="A451" t="str">
            <v>LO</v>
          </cell>
          <cell r="B451">
            <v>1</v>
          </cell>
          <cell r="C451">
            <v>3</v>
          </cell>
          <cell r="D451" t="str">
            <v>C</v>
          </cell>
          <cell r="E451">
            <v>39</v>
          </cell>
          <cell r="F451">
            <v>37606</v>
          </cell>
          <cell r="G451">
            <v>0.01</v>
          </cell>
          <cell r="H451">
            <v>0</v>
          </cell>
          <cell r="I451" t="str">
            <v>1          0</v>
          </cell>
          <cell r="J451">
            <v>0</v>
          </cell>
          <cell r="K451">
            <v>0</v>
          </cell>
          <cell r="L451">
            <v>2003</v>
          </cell>
          <cell r="M451" t="str">
            <v>No Trade</v>
          </cell>
          <cell r="N451" t="str">
            <v/>
          </cell>
          <cell r="O451" t="str">
            <v/>
          </cell>
          <cell r="P451" t="str">
            <v/>
          </cell>
        </row>
        <row r="452">
          <cell r="A452" t="str">
            <v>LO</v>
          </cell>
          <cell r="B452">
            <v>1</v>
          </cell>
          <cell r="C452">
            <v>3</v>
          </cell>
          <cell r="D452" t="str">
            <v>P</v>
          </cell>
          <cell r="E452">
            <v>39</v>
          </cell>
          <cell r="F452">
            <v>37606</v>
          </cell>
          <cell r="G452">
            <v>11.71</v>
          </cell>
          <cell r="H452">
            <v>12.2</v>
          </cell>
          <cell r="I452" t="str">
            <v>9          0</v>
          </cell>
          <cell r="J452">
            <v>0</v>
          </cell>
          <cell r="K452">
            <v>0</v>
          </cell>
          <cell r="L452">
            <v>2003</v>
          </cell>
          <cell r="M452" t="str">
            <v>No Trade</v>
          </cell>
          <cell r="N452" t="str">
            <v/>
          </cell>
          <cell r="O452" t="str">
            <v/>
          </cell>
          <cell r="P452" t="str">
            <v/>
          </cell>
        </row>
        <row r="453">
          <cell r="A453" t="str">
            <v>LO</v>
          </cell>
          <cell r="B453">
            <v>1</v>
          </cell>
          <cell r="C453">
            <v>3</v>
          </cell>
          <cell r="D453" t="str">
            <v>C</v>
          </cell>
          <cell r="E453">
            <v>39.5</v>
          </cell>
          <cell r="F453">
            <v>37606</v>
          </cell>
          <cell r="G453">
            <v>0.01</v>
          </cell>
          <cell r="H453">
            <v>0</v>
          </cell>
          <cell r="I453" t="str">
            <v>1          0</v>
          </cell>
          <cell r="J453">
            <v>0</v>
          </cell>
          <cell r="K453">
            <v>0</v>
          </cell>
          <cell r="L453">
            <v>2003</v>
          </cell>
          <cell r="M453" t="str">
            <v>No Trade</v>
          </cell>
          <cell r="N453" t="str">
            <v/>
          </cell>
          <cell r="O453" t="str">
            <v/>
          </cell>
          <cell r="P453" t="str">
            <v/>
          </cell>
        </row>
        <row r="454">
          <cell r="A454" t="str">
            <v>LO</v>
          </cell>
          <cell r="B454">
            <v>1</v>
          </cell>
          <cell r="C454">
            <v>3</v>
          </cell>
          <cell r="D454" t="str">
            <v>P</v>
          </cell>
          <cell r="E454">
            <v>39.5</v>
          </cell>
          <cell r="F454">
            <v>37606</v>
          </cell>
          <cell r="G454">
            <v>14.22</v>
          </cell>
          <cell r="H454">
            <v>14.2</v>
          </cell>
          <cell r="I454" t="str">
            <v>2          0</v>
          </cell>
          <cell r="J454">
            <v>0</v>
          </cell>
          <cell r="K454">
            <v>0</v>
          </cell>
          <cell r="L454">
            <v>2003</v>
          </cell>
          <cell r="M454" t="str">
            <v>No Trade</v>
          </cell>
          <cell r="N454" t="str">
            <v/>
          </cell>
          <cell r="O454" t="str">
            <v/>
          </cell>
          <cell r="P454" t="str">
            <v/>
          </cell>
        </row>
        <row r="455">
          <cell r="A455" t="str">
            <v>LO</v>
          </cell>
          <cell r="B455">
            <v>1</v>
          </cell>
          <cell r="C455">
            <v>3</v>
          </cell>
          <cell r="D455" t="str">
            <v>C</v>
          </cell>
          <cell r="E455">
            <v>40</v>
          </cell>
          <cell r="F455">
            <v>37606</v>
          </cell>
          <cell r="G455">
            <v>0.01</v>
          </cell>
          <cell r="H455">
            <v>0</v>
          </cell>
          <cell r="I455" t="str">
            <v>1          0</v>
          </cell>
          <cell r="J455">
            <v>0</v>
          </cell>
          <cell r="K455">
            <v>0</v>
          </cell>
          <cell r="L455">
            <v>2003</v>
          </cell>
          <cell r="M455" t="str">
            <v>No Trade</v>
          </cell>
          <cell r="N455" t="str">
            <v/>
          </cell>
          <cell r="O455" t="str">
            <v/>
          </cell>
          <cell r="P455" t="str">
            <v/>
          </cell>
        </row>
        <row r="456">
          <cell r="A456" t="str">
            <v>LO</v>
          </cell>
          <cell r="B456">
            <v>1</v>
          </cell>
          <cell r="C456">
            <v>3</v>
          </cell>
          <cell r="D456" t="str">
            <v>C</v>
          </cell>
          <cell r="E456">
            <v>45</v>
          </cell>
          <cell r="F456">
            <v>37606</v>
          </cell>
          <cell r="G456">
            <v>0.01</v>
          </cell>
          <cell r="H456">
            <v>0</v>
          </cell>
          <cell r="I456" t="str">
            <v>1          0</v>
          </cell>
          <cell r="J456">
            <v>0</v>
          </cell>
          <cell r="K456">
            <v>0</v>
          </cell>
          <cell r="L456">
            <v>2003</v>
          </cell>
          <cell r="M456" t="str">
            <v>No Trade</v>
          </cell>
          <cell r="N456" t="str">
            <v/>
          </cell>
          <cell r="O456" t="str">
            <v/>
          </cell>
          <cell r="P456" t="str">
            <v/>
          </cell>
        </row>
        <row r="457">
          <cell r="A457" t="str">
            <v>LO</v>
          </cell>
          <cell r="B457">
            <v>1</v>
          </cell>
          <cell r="C457">
            <v>3</v>
          </cell>
          <cell r="D457" t="str">
            <v>C</v>
          </cell>
          <cell r="E457">
            <v>47.5</v>
          </cell>
          <cell r="F457">
            <v>37606</v>
          </cell>
          <cell r="G457">
            <v>0.01</v>
          </cell>
          <cell r="H457">
            <v>0</v>
          </cell>
          <cell r="I457" t="str">
            <v>1          0</v>
          </cell>
          <cell r="J457">
            <v>0</v>
          </cell>
          <cell r="K457">
            <v>0</v>
          </cell>
          <cell r="L457">
            <v>2003</v>
          </cell>
          <cell r="M457" t="str">
            <v>No Trade</v>
          </cell>
          <cell r="N457" t="str">
            <v/>
          </cell>
          <cell r="O457" t="str">
            <v/>
          </cell>
          <cell r="P457" t="str">
            <v/>
          </cell>
        </row>
        <row r="458">
          <cell r="A458" t="str">
            <v>LO</v>
          </cell>
          <cell r="B458">
            <v>1</v>
          </cell>
          <cell r="C458">
            <v>3</v>
          </cell>
          <cell r="D458" t="str">
            <v>C</v>
          </cell>
          <cell r="E458">
            <v>50</v>
          </cell>
          <cell r="F458">
            <v>37606</v>
          </cell>
          <cell r="G458">
            <v>0.01</v>
          </cell>
          <cell r="H458">
            <v>0</v>
          </cell>
          <cell r="I458" t="str">
            <v>1          0</v>
          </cell>
          <cell r="J458">
            <v>0</v>
          </cell>
          <cell r="K458">
            <v>0</v>
          </cell>
          <cell r="L458">
            <v>2003</v>
          </cell>
          <cell r="M458" t="str">
            <v>No Trade</v>
          </cell>
          <cell r="N458" t="str">
            <v/>
          </cell>
          <cell r="O458" t="str">
            <v/>
          </cell>
          <cell r="P458" t="str">
            <v/>
          </cell>
        </row>
        <row r="459">
          <cell r="A459" t="str">
            <v>LO</v>
          </cell>
          <cell r="B459">
            <v>1</v>
          </cell>
          <cell r="C459">
            <v>3</v>
          </cell>
          <cell r="D459" t="str">
            <v>C</v>
          </cell>
          <cell r="E459">
            <v>60</v>
          </cell>
          <cell r="F459">
            <v>37606</v>
          </cell>
          <cell r="G459">
            <v>0.01</v>
          </cell>
          <cell r="H459">
            <v>0</v>
          </cell>
          <cell r="I459" t="str">
            <v>1          0</v>
          </cell>
          <cell r="J459">
            <v>0</v>
          </cell>
          <cell r="K459">
            <v>0</v>
          </cell>
          <cell r="L459">
            <v>2003</v>
          </cell>
          <cell r="M459" t="str">
            <v>No Trade</v>
          </cell>
          <cell r="N459" t="str">
            <v/>
          </cell>
          <cell r="O459" t="str">
            <v/>
          </cell>
          <cell r="P459" t="str">
            <v/>
          </cell>
        </row>
        <row r="460">
          <cell r="A460" t="str">
            <v>LO</v>
          </cell>
          <cell r="B460">
            <v>1</v>
          </cell>
          <cell r="C460">
            <v>3</v>
          </cell>
          <cell r="D460" t="str">
            <v>C</v>
          </cell>
          <cell r="E460">
            <v>62.5</v>
          </cell>
          <cell r="F460">
            <v>37606</v>
          </cell>
          <cell r="G460">
            <v>0.01</v>
          </cell>
          <cell r="H460">
            <v>0</v>
          </cell>
          <cell r="I460" t="str">
            <v>1          0</v>
          </cell>
          <cell r="J460">
            <v>0</v>
          </cell>
          <cell r="K460">
            <v>0</v>
          </cell>
          <cell r="L460">
            <v>2003</v>
          </cell>
          <cell r="M460" t="str">
            <v>No Trade</v>
          </cell>
          <cell r="N460" t="str">
            <v/>
          </cell>
          <cell r="O460" t="str">
            <v/>
          </cell>
          <cell r="P460" t="str">
            <v/>
          </cell>
        </row>
        <row r="461">
          <cell r="A461" t="str">
            <v>LO</v>
          </cell>
          <cell r="B461">
            <v>2</v>
          </cell>
          <cell r="C461">
            <v>3</v>
          </cell>
          <cell r="D461" t="str">
            <v>P</v>
          </cell>
          <cell r="E461">
            <v>2.5</v>
          </cell>
          <cell r="F461">
            <v>37636</v>
          </cell>
          <cell r="G461">
            <v>0</v>
          </cell>
          <cell r="H461">
            <v>0</v>
          </cell>
          <cell r="I461" t="str">
            <v>0          0</v>
          </cell>
          <cell r="J461">
            <v>0</v>
          </cell>
          <cell r="K461">
            <v>0</v>
          </cell>
          <cell r="L461">
            <v>2003</v>
          </cell>
          <cell r="M461" t="str">
            <v>No Trade</v>
          </cell>
          <cell r="N461" t="str">
            <v/>
          </cell>
          <cell r="O461" t="str">
            <v/>
          </cell>
          <cell r="P461" t="str">
            <v/>
          </cell>
        </row>
        <row r="462">
          <cell r="A462" t="str">
            <v>LO</v>
          </cell>
          <cell r="B462">
            <v>2</v>
          </cell>
          <cell r="C462">
            <v>3</v>
          </cell>
          <cell r="D462" t="str">
            <v>P</v>
          </cell>
          <cell r="E462">
            <v>13</v>
          </cell>
          <cell r="F462">
            <v>37636</v>
          </cell>
          <cell r="G462">
            <v>0.01</v>
          </cell>
          <cell r="H462">
            <v>0</v>
          </cell>
          <cell r="I462" t="str">
            <v>1          0</v>
          </cell>
          <cell r="J462">
            <v>0</v>
          </cell>
          <cell r="K462">
            <v>0</v>
          </cell>
          <cell r="L462">
            <v>2003</v>
          </cell>
          <cell r="M462" t="str">
            <v>No Trade</v>
          </cell>
          <cell r="N462" t="str">
            <v/>
          </cell>
          <cell r="O462" t="str">
            <v/>
          </cell>
          <cell r="P462" t="str">
            <v/>
          </cell>
        </row>
        <row r="463">
          <cell r="A463" t="str">
            <v>LO</v>
          </cell>
          <cell r="B463">
            <v>2</v>
          </cell>
          <cell r="C463">
            <v>3</v>
          </cell>
          <cell r="D463" t="str">
            <v>P</v>
          </cell>
          <cell r="E463">
            <v>14</v>
          </cell>
          <cell r="F463">
            <v>37636</v>
          </cell>
          <cell r="G463">
            <v>0.01</v>
          </cell>
          <cell r="H463">
            <v>0</v>
          </cell>
          <cell r="I463" t="str">
            <v>1          0</v>
          </cell>
          <cell r="J463">
            <v>0</v>
          </cell>
          <cell r="K463">
            <v>0</v>
          </cell>
          <cell r="L463">
            <v>2003</v>
          </cell>
          <cell r="M463" t="str">
            <v>No Trade</v>
          </cell>
          <cell r="N463" t="str">
            <v/>
          </cell>
          <cell r="O463" t="str">
            <v/>
          </cell>
          <cell r="P463" t="str">
            <v/>
          </cell>
        </row>
        <row r="464">
          <cell r="A464" t="str">
            <v>LO</v>
          </cell>
          <cell r="B464">
            <v>2</v>
          </cell>
          <cell r="C464">
            <v>3</v>
          </cell>
          <cell r="D464" t="str">
            <v>P</v>
          </cell>
          <cell r="E464">
            <v>15</v>
          </cell>
          <cell r="F464">
            <v>37636</v>
          </cell>
          <cell r="G464">
            <v>0.01</v>
          </cell>
          <cell r="H464">
            <v>0</v>
          </cell>
          <cell r="I464" t="str">
            <v>1          0</v>
          </cell>
          <cell r="J464">
            <v>0</v>
          </cell>
          <cell r="K464">
            <v>0</v>
          </cell>
          <cell r="L464">
            <v>2003</v>
          </cell>
          <cell r="M464" t="str">
            <v>No Trade</v>
          </cell>
          <cell r="N464" t="str">
            <v/>
          </cell>
          <cell r="O464" t="str">
            <v/>
          </cell>
          <cell r="P464" t="str">
            <v/>
          </cell>
        </row>
        <row r="465">
          <cell r="A465" t="str">
            <v>LO</v>
          </cell>
          <cell r="B465">
            <v>2</v>
          </cell>
          <cell r="C465">
            <v>3</v>
          </cell>
          <cell r="D465" t="str">
            <v>P</v>
          </cell>
          <cell r="E465">
            <v>16</v>
          </cell>
          <cell r="F465">
            <v>37636</v>
          </cell>
          <cell r="G465">
            <v>0.01</v>
          </cell>
          <cell r="H465">
            <v>0</v>
          </cell>
          <cell r="I465" t="str">
            <v>2          0</v>
          </cell>
          <cell r="J465">
            <v>0</v>
          </cell>
          <cell r="K465">
            <v>0</v>
          </cell>
          <cell r="L465">
            <v>2003</v>
          </cell>
          <cell r="M465" t="str">
            <v>No Trade</v>
          </cell>
          <cell r="N465" t="str">
            <v/>
          </cell>
          <cell r="O465" t="str">
            <v/>
          </cell>
          <cell r="P465" t="str">
            <v/>
          </cell>
        </row>
        <row r="466">
          <cell r="A466" t="str">
            <v>LO</v>
          </cell>
          <cell r="B466">
            <v>2</v>
          </cell>
          <cell r="C466">
            <v>3</v>
          </cell>
          <cell r="D466" t="str">
            <v>P</v>
          </cell>
          <cell r="E466">
            <v>17</v>
          </cell>
          <cell r="F466">
            <v>37636</v>
          </cell>
          <cell r="G466">
            <v>0.02</v>
          </cell>
          <cell r="H466">
            <v>0</v>
          </cell>
          <cell r="I466" t="str">
            <v>3          0</v>
          </cell>
          <cell r="J466">
            <v>0</v>
          </cell>
          <cell r="K466">
            <v>0</v>
          </cell>
          <cell r="L466">
            <v>2003</v>
          </cell>
          <cell r="M466" t="str">
            <v>No Trade</v>
          </cell>
          <cell r="N466" t="str">
            <v/>
          </cell>
          <cell r="O466" t="str">
            <v/>
          </cell>
          <cell r="P466" t="str">
            <v/>
          </cell>
        </row>
        <row r="467">
          <cell r="A467" t="str">
            <v>LO</v>
          </cell>
          <cell r="B467">
            <v>2</v>
          </cell>
          <cell r="C467">
            <v>3</v>
          </cell>
          <cell r="D467" t="str">
            <v>P</v>
          </cell>
          <cell r="E467">
            <v>18</v>
          </cell>
          <cell r="F467">
            <v>37636</v>
          </cell>
          <cell r="G467">
            <v>0.02</v>
          </cell>
          <cell r="H467">
            <v>0</v>
          </cell>
          <cell r="I467" t="str">
            <v>3          0</v>
          </cell>
          <cell r="J467">
            <v>0</v>
          </cell>
          <cell r="K467">
            <v>0</v>
          </cell>
          <cell r="L467">
            <v>2003</v>
          </cell>
          <cell r="M467" t="str">
            <v>No Trade</v>
          </cell>
          <cell r="N467" t="str">
            <v/>
          </cell>
          <cell r="O467" t="str">
            <v/>
          </cell>
          <cell r="P467" t="str">
            <v/>
          </cell>
        </row>
        <row r="468">
          <cell r="A468" t="str">
            <v>LO</v>
          </cell>
          <cell r="B468">
            <v>2</v>
          </cell>
          <cell r="C468">
            <v>3</v>
          </cell>
          <cell r="D468" t="str">
            <v>P</v>
          </cell>
          <cell r="E468">
            <v>18.5</v>
          </cell>
          <cell r="F468">
            <v>37636</v>
          </cell>
          <cell r="G468">
            <v>0.03</v>
          </cell>
          <cell r="H468">
            <v>0</v>
          </cell>
          <cell r="I468" t="str">
            <v>4          0</v>
          </cell>
          <cell r="J468">
            <v>0</v>
          </cell>
          <cell r="K468">
            <v>0</v>
          </cell>
          <cell r="L468">
            <v>2003</v>
          </cell>
          <cell r="M468" t="str">
            <v>No Trade</v>
          </cell>
          <cell r="N468" t="str">
            <v/>
          </cell>
          <cell r="O468" t="str">
            <v/>
          </cell>
          <cell r="P468" t="str">
            <v/>
          </cell>
        </row>
        <row r="469">
          <cell r="A469" t="str">
            <v>LO</v>
          </cell>
          <cell r="B469">
            <v>2</v>
          </cell>
          <cell r="C469">
            <v>3</v>
          </cell>
          <cell r="D469" t="str">
            <v>P</v>
          </cell>
          <cell r="E469">
            <v>19</v>
          </cell>
          <cell r="F469">
            <v>37636</v>
          </cell>
          <cell r="G469">
            <v>0.04</v>
          </cell>
          <cell r="H469">
            <v>0</v>
          </cell>
          <cell r="I469" t="str">
            <v>5          5</v>
          </cell>
          <cell r="J469">
            <v>0.04</v>
          </cell>
          <cell r="K469">
            <v>0.04</v>
          </cell>
          <cell r="L469">
            <v>2003</v>
          </cell>
          <cell r="M469" t="str">
            <v>No Trade</v>
          </cell>
          <cell r="N469" t="str">
            <v/>
          </cell>
          <cell r="O469" t="str">
            <v/>
          </cell>
          <cell r="P469" t="str">
            <v/>
          </cell>
        </row>
        <row r="470">
          <cell r="A470" t="str">
            <v>LO</v>
          </cell>
          <cell r="B470">
            <v>2</v>
          </cell>
          <cell r="C470">
            <v>3</v>
          </cell>
          <cell r="D470" t="str">
            <v>P</v>
          </cell>
          <cell r="E470">
            <v>19.5</v>
          </cell>
          <cell r="F470">
            <v>37636</v>
          </cell>
          <cell r="G470">
            <v>0.05</v>
          </cell>
          <cell r="H470">
            <v>0</v>
          </cell>
          <cell r="I470" t="str">
            <v>6          0</v>
          </cell>
          <cell r="J470">
            <v>0</v>
          </cell>
          <cell r="K470">
            <v>0</v>
          </cell>
          <cell r="L470">
            <v>2003</v>
          </cell>
          <cell r="M470" t="str">
            <v>No Trade</v>
          </cell>
          <cell r="N470" t="str">
            <v/>
          </cell>
          <cell r="O470" t="str">
            <v/>
          </cell>
          <cell r="P470" t="str">
            <v/>
          </cell>
        </row>
        <row r="471">
          <cell r="A471" t="str">
            <v>LO</v>
          </cell>
          <cell r="B471">
            <v>2</v>
          </cell>
          <cell r="C471">
            <v>3</v>
          </cell>
          <cell r="D471" t="str">
            <v>P</v>
          </cell>
          <cell r="E471">
            <v>20</v>
          </cell>
          <cell r="F471">
            <v>37636</v>
          </cell>
          <cell r="G471">
            <v>0.06</v>
          </cell>
          <cell r="H471">
            <v>0</v>
          </cell>
          <cell r="I471" t="str">
            <v>8          0</v>
          </cell>
          <cell r="J471">
            <v>0</v>
          </cell>
          <cell r="K471">
            <v>0</v>
          </cell>
          <cell r="L471">
            <v>2003</v>
          </cell>
          <cell r="M471" t="str">
            <v>No Trade</v>
          </cell>
          <cell r="N471" t="str">
            <v/>
          </cell>
          <cell r="O471" t="str">
            <v/>
          </cell>
          <cell r="P471" t="str">
            <v/>
          </cell>
        </row>
        <row r="472">
          <cell r="A472" t="str">
            <v>LO</v>
          </cell>
          <cell r="B472">
            <v>2</v>
          </cell>
          <cell r="C472">
            <v>3</v>
          </cell>
          <cell r="D472" t="str">
            <v>C</v>
          </cell>
          <cell r="E472">
            <v>20.5</v>
          </cell>
          <cell r="F472">
            <v>37636</v>
          </cell>
          <cell r="G472">
            <v>6.72</v>
          </cell>
          <cell r="H472">
            <v>6.1</v>
          </cell>
          <cell r="I472" t="str">
            <v>7          0</v>
          </cell>
          <cell r="J472">
            <v>0</v>
          </cell>
          <cell r="K472">
            <v>0</v>
          </cell>
          <cell r="L472">
            <v>2003</v>
          </cell>
          <cell r="M472" t="str">
            <v>No Trade</v>
          </cell>
          <cell r="N472" t="str">
            <v/>
          </cell>
          <cell r="O472" t="str">
            <v/>
          </cell>
          <cell r="P472" t="str">
            <v/>
          </cell>
        </row>
        <row r="473">
          <cell r="A473" t="str">
            <v>LO</v>
          </cell>
          <cell r="B473">
            <v>2</v>
          </cell>
          <cell r="C473">
            <v>3</v>
          </cell>
          <cell r="D473" t="str">
            <v>P</v>
          </cell>
          <cell r="E473">
            <v>20.5</v>
          </cell>
          <cell r="F473">
            <v>37636</v>
          </cell>
          <cell r="G473">
            <v>0.08</v>
          </cell>
          <cell r="H473">
            <v>0.1</v>
          </cell>
          <cell r="I473" t="str">
            <v>1          0</v>
          </cell>
          <cell r="J473">
            <v>0</v>
          </cell>
          <cell r="K473">
            <v>0</v>
          </cell>
          <cell r="L473">
            <v>2003</v>
          </cell>
          <cell r="M473" t="str">
            <v>No Trade</v>
          </cell>
          <cell r="N473" t="str">
            <v/>
          </cell>
          <cell r="O473" t="str">
            <v/>
          </cell>
          <cell r="P473" t="str">
            <v/>
          </cell>
        </row>
        <row r="474">
          <cell r="A474" t="str">
            <v>LO</v>
          </cell>
          <cell r="B474">
            <v>2</v>
          </cell>
          <cell r="C474">
            <v>3</v>
          </cell>
          <cell r="D474" t="str">
            <v>P</v>
          </cell>
          <cell r="E474">
            <v>21</v>
          </cell>
          <cell r="F474">
            <v>37636</v>
          </cell>
          <cell r="G474">
            <v>0.1</v>
          </cell>
          <cell r="H474">
            <v>0.1</v>
          </cell>
          <cell r="I474" t="str">
            <v>3          0</v>
          </cell>
          <cell r="J474">
            <v>0</v>
          </cell>
          <cell r="K474">
            <v>0</v>
          </cell>
          <cell r="L474">
            <v>2003</v>
          </cell>
          <cell r="M474" t="str">
            <v>No Trade</v>
          </cell>
          <cell r="N474" t="str">
            <v/>
          </cell>
          <cell r="O474" t="str">
            <v/>
          </cell>
          <cell r="P474" t="str">
            <v/>
          </cell>
        </row>
        <row r="475">
          <cell r="A475" t="str">
            <v>LO</v>
          </cell>
          <cell r="B475">
            <v>2</v>
          </cell>
          <cell r="C475">
            <v>3</v>
          </cell>
          <cell r="D475" t="str">
            <v>C</v>
          </cell>
          <cell r="E475">
            <v>21.5</v>
          </cell>
          <cell r="F475">
            <v>37636</v>
          </cell>
          <cell r="G475">
            <v>5.77</v>
          </cell>
          <cell r="H475">
            <v>5.2</v>
          </cell>
          <cell r="I475" t="str">
            <v>2          0</v>
          </cell>
          <cell r="J475">
            <v>0</v>
          </cell>
          <cell r="K475">
            <v>0</v>
          </cell>
          <cell r="L475">
            <v>2003</v>
          </cell>
          <cell r="M475" t="str">
            <v>No Trade</v>
          </cell>
          <cell r="N475" t="str">
            <v/>
          </cell>
          <cell r="O475" t="str">
            <v/>
          </cell>
          <cell r="P475" t="str">
            <v/>
          </cell>
        </row>
        <row r="476">
          <cell r="A476" t="str">
            <v>LO</v>
          </cell>
          <cell r="B476">
            <v>2</v>
          </cell>
          <cell r="C476">
            <v>3</v>
          </cell>
          <cell r="D476" t="str">
            <v>P</v>
          </cell>
          <cell r="E476">
            <v>21.5</v>
          </cell>
          <cell r="F476">
            <v>37636</v>
          </cell>
          <cell r="G476">
            <v>0.12</v>
          </cell>
          <cell r="H476">
            <v>0.1</v>
          </cell>
          <cell r="I476" t="str">
            <v>5          0</v>
          </cell>
          <cell r="J476">
            <v>0</v>
          </cell>
          <cell r="K476">
            <v>0</v>
          </cell>
          <cell r="L476">
            <v>2003</v>
          </cell>
          <cell r="M476" t="str">
            <v>No Trade</v>
          </cell>
          <cell r="N476" t="str">
            <v/>
          </cell>
          <cell r="O476" t="str">
            <v/>
          </cell>
          <cell r="P476" t="str">
            <v/>
          </cell>
        </row>
        <row r="477">
          <cell r="A477" t="str">
            <v>LO</v>
          </cell>
          <cell r="B477">
            <v>2</v>
          </cell>
          <cell r="C477">
            <v>3</v>
          </cell>
          <cell r="D477" t="str">
            <v>P</v>
          </cell>
          <cell r="E477">
            <v>22</v>
          </cell>
          <cell r="F477">
            <v>37636</v>
          </cell>
          <cell r="G477">
            <v>0.15</v>
          </cell>
          <cell r="H477">
            <v>0.1</v>
          </cell>
          <cell r="I477" t="str">
            <v>9         76</v>
          </cell>
          <cell r="J477">
            <v>0.11</v>
          </cell>
          <cell r="K477">
            <v>0.11</v>
          </cell>
          <cell r="L477">
            <v>2003</v>
          </cell>
          <cell r="M477" t="str">
            <v>No Trade</v>
          </cell>
          <cell r="N477" t="str">
            <v/>
          </cell>
          <cell r="O477" t="str">
            <v/>
          </cell>
          <cell r="P477" t="str">
            <v/>
          </cell>
        </row>
        <row r="478">
          <cell r="A478" t="str">
            <v>LO</v>
          </cell>
          <cell r="B478">
            <v>2</v>
          </cell>
          <cell r="C478">
            <v>3</v>
          </cell>
          <cell r="D478" t="str">
            <v>P</v>
          </cell>
          <cell r="E478">
            <v>22.5</v>
          </cell>
          <cell r="F478">
            <v>37636</v>
          </cell>
          <cell r="G478">
            <v>0.18</v>
          </cell>
          <cell r="H478">
            <v>0.2</v>
          </cell>
          <cell r="I478" t="str">
            <v>4         18</v>
          </cell>
          <cell r="J478">
            <v>0.19</v>
          </cell>
          <cell r="K478">
            <v>0.19</v>
          </cell>
          <cell r="L478">
            <v>2003</v>
          </cell>
          <cell r="M478" t="str">
            <v>No Trade</v>
          </cell>
          <cell r="N478" t="str">
            <v/>
          </cell>
          <cell r="O478" t="str">
            <v/>
          </cell>
          <cell r="P478" t="str">
            <v/>
          </cell>
        </row>
        <row r="479">
          <cell r="A479" t="str">
            <v>LO</v>
          </cell>
          <cell r="B479">
            <v>2</v>
          </cell>
          <cell r="C479">
            <v>3</v>
          </cell>
          <cell r="D479" t="str">
            <v>C</v>
          </cell>
          <cell r="E479">
            <v>23</v>
          </cell>
          <cell r="F479">
            <v>37636</v>
          </cell>
          <cell r="G479">
            <v>4.3600000000000003</v>
          </cell>
          <cell r="H479">
            <v>3.8</v>
          </cell>
          <cell r="I479" t="str">
            <v>6          0</v>
          </cell>
          <cell r="J479">
            <v>0</v>
          </cell>
          <cell r="K479">
            <v>0</v>
          </cell>
          <cell r="L479">
            <v>2003</v>
          </cell>
          <cell r="M479" t="str">
            <v>No Trade</v>
          </cell>
          <cell r="N479" t="str">
            <v/>
          </cell>
          <cell r="O479" t="str">
            <v/>
          </cell>
          <cell r="P479" t="str">
            <v/>
          </cell>
        </row>
        <row r="480">
          <cell r="A480" t="str">
            <v>LO</v>
          </cell>
          <cell r="B480">
            <v>2</v>
          </cell>
          <cell r="C480">
            <v>3</v>
          </cell>
          <cell r="D480" t="str">
            <v>P</v>
          </cell>
          <cell r="E480">
            <v>23</v>
          </cell>
          <cell r="F480">
            <v>37636</v>
          </cell>
          <cell r="G480">
            <v>0.21</v>
          </cell>
          <cell r="H480">
            <v>0.2</v>
          </cell>
          <cell r="I480" t="str">
            <v>9        201</v>
          </cell>
          <cell r="J480">
            <v>0.27</v>
          </cell>
          <cell r="K480">
            <v>0.22</v>
          </cell>
          <cell r="L480">
            <v>2003</v>
          </cell>
          <cell r="M480" t="str">
            <v>No Trade</v>
          </cell>
          <cell r="N480" t="str">
            <v/>
          </cell>
          <cell r="O480" t="str">
            <v/>
          </cell>
          <cell r="P480" t="str">
            <v/>
          </cell>
        </row>
        <row r="481">
          <cell r="A481" t="str">
            <v>LO</v>
          </cell>
          <cell r="B481">
            <v>2</v>
          </cell>
          <cell r="C481">
            <v>3</v>
          </cell>
          <cell r="D481" t="str">
            <v>C</v>
          </cell>
          <cell r="E481">
            <v>23.5</v>
          </cell>
          <cell r="F481">
            <v>37636</v>
          </cell>
          <cell r="G481">
            <v>2.9</v>
          </cell>
          <cell r="H481">
            <v>2.9</v>
          </cell>
          <cell r="I481" t="str">
            <v>0          0</v>
          </cell>
          <cell r="J481">
            <v>0</v>
          </cell>
          <cell r="K481">
            <v>0</v>
          </cell>
          <cell r="L481">
            <v>2003</v>
          </cell>
          <cell r="M481" t="str">
            <v>No Trade</v>
          </cell>
          <cell r="N481" t="str">
            <v/>
          </cell>
          <cell r="O481" t="str">
            <v/>
          </cell>
          <cell r="P481" t="str">
            <v/>
          </cell>
        </row>
        <row r="482">
          <cell r="A482" t="str">
            <v>LO</v>
          </cell>
          <cell r="B482">
            <v>2</v>
          </cell>
          <cell r="C482">
            <v>3</v>
          </cell>
          <cell r="D482" t="str">
            <v>P</v>
          </cell>
          <cell r="E482">
            <v>23.5</v>
          </cell>
          <cell r="F482">
            <v>37636</v>
          </cell>
          <cell r="G482">
            <v>0.26</v>
          </cell>
          <cell r="H482">
            <v>0.3</v>
          </cell>
          <cell r="I482" t="str">
            <v>5        350</v>
          </cell>
          <cell r="J482">
            <v>0</v>
          </cell>
          <cell r="K482">
            <v>0</v>
          </cell>
          <cell r="L482">
            <v>2003</v>
          </cell>
          <cell r="M482" t="str">
            <v>No Trade</v>
          </cell>
          <cell r="N482" t="str">
            <v/>
          </cell>
          <cell r="O482" t="str">
            <v/>
          </cell>
          <cell r="P482" t="str">
            <v/>
          </cell>
        </row>
        <row r="483">
          <cell r="A483" t="str">
            <v>LO</v>
          </cell>
          <cell r="B483">
            <v>2</v>
          </cell>
          <cell r="C483">
            <v>3</v>
          </cell>
          <cell r="D483" t="str">
            <v>C</v>
          </cell>
          <cell r="E483">
            <v>24</v>
          </cell>
          <cell r="F483">
            <v>37636</v>
          </cell>
          <cell r="G483">
            <v>3.48</v>
          </cell>
          <cell r="H483">
            <v>3</v>
          </cell>
          <cell r="I483" t="str">
            <v>1          0</v>
          </cell>
          <cell r="J483">
            <v>0</v>
          </cell>
          <cell r="K483">
            <v>0</v>
          </cell>
          <cell r="L483">
            <v>2003</v>
          </cell>
          <cell r="M483" t="str">
            <v>No Trade</v>
          </cell>
          <cell r="N483" t="str">
            <v/>
          </cell>
          <cell r="O483" t="str">
            <v/>
          </cell>
          <cell r="P483" t="str">
            <v/>
          </cell>
        </row>
        <row r="484">
          <cell r="A484" t="str">
            <v>LO</v>
          </cell>
          <cell r="B484">
            <v>2</v>
          </cell>
          <cell r="C484">
            <v>3</v>
          </cell>
          <cell r="D484" t="str">
            <v>P</v>
          </cell>
          <cell r="E484">
            <v>24</v>
          </cell>
          <cell r="F484">
            <v>37636</v>
          </cell>
          <cell r="G484">
            <v>0.33</v>
          </cell>
          <cell r="H484">
            <v>0.4</v>
          </cell>
          <cell r="I484" t="str">
            <v>3        356</v>
          </cell>
          <cell r="J484">
            <v>0.37</v>
          </cell>
          <cell r="K484">
            <v>0.34</v>
          </cell>
          <cell r="L484">
            <v>2003</v>
          </cell>
          <cell r="M484" t="str">
            <v>No Trade</v>
          </cell>
          <cell r="N484" t="str">
            <v/>
          </cell>
          <cell r="O484" t="str">
            <v/>
          </cell>
          <cell r="P484" t="str">
            <v/>
          </cell>
        </row>
        <row r="485">
          <cell r="A485" t="str">
            <v>LO</v>
          </cell>
          <cell r="B485">
            <v>2</v>
          </cell>
          <cell r="C485">
            <v>3</v>
          </cell>
          <cell r="D485" t="str">
            <v>C</v>
          </cell>
          <cell r="E485">
            <v>24.5</v>
          </cell>
          <cell r="F485">
            <v>37636</v>
          </cell>
          <cell r="G485">
            <v>3.08</v>
          </cell>
          <cell r="H485">
            <v>2.6</v>
          </cell>
          <cell r="I485" t="str">
            <v>2          0</v>
          </cell>
          <cell r="J485">
            <v>0</v>
          </cell>
          <cell r="K485">
            <v>0</v>
          </cell>
          <cell r="L485">
            <v>2003</v>
          </cell>
          <cell r="M485" t="str">
            <v>No Trade</v>
          </cell>
          <cell r="N485" t="str">
            <v/>
          </cell>
          <cell r="O485" t="str">
            <v/>
          </cell>
          <cell r="P485" t="str">
            <v/>
          </cell>
        </row>
        <row r="486">
          <cell r="A486" t="str">
            <v>LO</v>
          </cell>
          <cell r="B486">
            <v>2</v>
          </cell>
          <cell r="C486">
            <v>3</v>
          </cell>
          <cell r="D486" t="str">
            <v>P</v>
          </cell>
          <cell r="E486">
            <v>24.5</v>
          </cell>
          <cell r="F486">
            <v>37636</v>
          </cell>
          <cell r="G486">
            <v>0.42</v>
          </cell>
          <cell r="H486">
            <v>0.5</v>
          </cell>
          <cell r="I486" t="str">
            <v>4         70</v>
          </cell>
          <cell r="J486">
            <v>0.43</v>
          </cell>
          <cell r="K486">
            <v>0.43</v>
          </cell>
          <cell r="L486">
            <v>2003</v>
          </cell>
          <cell r="M486" t="str">
            <v>No Trade</v>
          </cell>
          <cell r="N486" t="str">
            <v/>
          </cell>
          <cell r="O486" t="str">
            <v/>
          </cell>
          <cell r="P486" t="str">
            <v/>
          </cell>
        </row>
        <row r="487">
          <cell r="A487" t="str">
            <v>LO</v>
          </cell>
          <cell r="B487">
            <v>2</v>
          </cell>
          <cell r="C487">
            <v>3</v>
          </cell>
          <cell r="D487" t="str">
            <v>C</v>
          </cell>
          <cell r="E487">
            <v>25</v>
          </cell>
          <cell r="F487">
            <v>37636</v>
          </cell>
          <cell r="G487">
            <v>2.68</v>
          </cell>
          <cell r="H487">
            <v>2.2000000000000002</v>
          </cell>
          <cell r="I487" t="str">
            <v>4          0</v>
          </cell>
          <cell r="J487">
            <v>0</v>
          </cell>
          <cell r="K487">
            <v>0</v>
          </cell>
          <cell r="L487">
            <v>2003</v>
          </cell>
          <cell r="M487" t="str">
            <v>No Trade</v>
          </cell>
          <cell r="N487" t="str">
            <v/>
          </cell>
          <cell r="O487" t="str">
            <v/>
          </cell>
          <cell r="P487" t="str">
            <v/>
          </cell>
        </row>
        <row r="488">
          <cell r="A488" t="str">
            <v>LO</v>
          </cell>
          <cell r="B488">
            <v>2</v>
          </cell>
          <cell r="C488">
            <v>3</v>
          </cell>
          <cell r="D488" t="str">
            <v>P</v>
          </cell>
          <cell r="E488">
            <v>25</v>
          </cell>
          <cell r="F488">
            <v>37636</v>
          </cell>
          <cell r="G488">
            <v>0.52</v>
          </cell>
          <cell r="H488">
            <v>0.6</v>
          </cell>
          <cell r="I488" t="str">
            <v>6      1,124</v>
          </cell>
          <cell r="J488">
            <v>0.59</v>
          </cell>
          <cell r="K488">
            <v>0.5</v>
          </cell>
          <cell r="L488">
            <v>2003</v>
          </cell>
          <cell r="M488" t="str">
            <v>No Trade</v>
          </cell>
          <cell r="N488" t="str">
            <v/>
          </cell>
          <cell r="O488" t="str">
            <v/>
          </cell>
          <cell r="P488" t="str">
            <v/>
          </cell>
        </row>
        <row r="489">
          <cell r="A489" t="str">
            <v>LO</v>
          </cell>
          <cell r="B489">
            <v>2</v>
          </cell>
          <cell r="C489">
            <v>3</v>
          </cell>
          <cell r="D489" t="str">
            <v>C</v>
          </cell>
          <cell r="E489">
            <v>25.5</v>
          </cell>
          <cell r="F489">
            <v>37636</v>
          </cell>
          <cell r="G489">
            <v>2.33</v>
          </cell>
          <cell r="H489">
            <v>1.9</v>
          </cell>
          <cell r="I489" t="str">
            <v>2          0</v>
          </cell>
          <cell r="J489">
            <v>0</v>
          </cell>
          <cell r="K489">
            <v>0</v>
          </cell>
          <cell r="L489">
            <v>2003</v>
          </cell>
          <cell r="M489" t="str">
            <v>No Trade</v>
          </cell>
          <cell r="N489" t="str">
            <v/>
          </cell>
          <cell r="O489" t="str">
            <v/>
          </cell>
          <cell r="P489" t="str">
            <v/>
          </cell>
        </row>
        <row r="490">
          <cell r="A490" t="str">
            <v>LO</v>
          </cell>
          <cell r="B490">
            <v>2</v>
          </cell>
          <cell r="C490">
            <v>3</v>
          </cell>
          <cell r="D490" t="str">
            <v>P</v>
          </cell>
          <cell r="E490">
            <v>25.5</v>
          </cell>
          <cell r="F490">
            <v>37636</v>
          </cell>
          <cell r="G490">
            <v>0.67</v>
          </cell>
          <cell r="H490">
            <v>0.8</v>
          </cell>
          <cell r="I490" t="str">
            <v>4         15</v>
          </cell>
          <cell r="J490">
            <v>0.68</v>
          </cell>
          <cell r="K490">
            <v>0.68</v>
          </cell>
          <cell r="L490">
            <v>2003</v>
          </cell>
          <cell r="M490" t="str">
            <v>No Trade</v>
          </cell>
          <cell r="N490" t="str">
            <v/>
          </cell>
          <cell r="O490" t="str">
            <v/>
          </cell>
          <cell r="P490" t="str">
            <v/>
          </cell>
        </row>
        <row r="491">
          <cell r="A491" t="str">
            <v>LO</v>
          </cell>
          <cell r="B491">
            <v>2</v>
          </cell>
          <cell r="C491">
            <v>3</v>
          </cell>
          <cell r="D491" t="str">
            <v>C</v>
          </cell>
          <cell r="E491">
            <v>26</v>
          </cell>
          <cell r="F491">
            <v>37636</v>
          </cell>
          <cell r="G491">
            <v>1.98</v>
          </cell>
          <cell r="H491">
            <v>1.6</v>
          </cell>
          <cell r="I491" t="str">
            <v>3          0</v>
          </cell>
          <cell r="J491">
            <v>0</v>
          </cell>
          <cell r="K491">
            <v>0</v>
          </cell>
          <cell r="L491">
            <v>2003</v>
          </cell>
          <cell r="M491" t="str">
            <v>No Trade</v>
          </cell>
          <cell r="N491" t="str">
            <v/>
          </cell>
          <cell r="O491" t="str">
            <v/>
          </cell>
          <cell r="P491" t="str">
            <v/>
          </cell>
        </row>
        <row r="492">
          <cell r="A492" t="str">
            <v>LO</v>
          </cell>
          <cell r="B492">
            <v>2</v>
          </cell>
          <cell r="C492">
            <v>3</v>
          </cell>
          <cell r="D492" t="str">
            <v>P</v>
          </cell>
          <cell r="E492">
            <v>26</v>
          </cell>
          <cell r="F492">
            <v>37636</v>
          </cell>
          <cell r="G492">
            <v>0.82</v>
          </cell>
          <cell r="H492">
            <v>1</v>
          </cell>
          <cell r="I492" t="str">
            <v>4        593</v>
          </cell>
          <cell r="J492">
            <v>0.83</v>
          </cell>
          <cell r="K492">
            <v>0.83</v>
          </cell>
          <cell r="L492">
            <v>2003</v>
          </cell>
          <cell r="M492" t="str">
            <v>No Trade</v>
          </cell>
          <cell r="N492" t="str">
            <v/>
          </cell>
          <cell r="O492" t="str">
            <v/>
          </cell>
          <cell r="P492" t="str">
            <v/>
          </cell>
        </row>
        <row r="493">
          <cell r="A493" t="str">
            <v>LO</v>
          </cell>
          <cell r="B493">
            <v>2</v>
          </cell>
          <cell r="C493">
            <v>3</v>
          </cell>
          <cell r="D493" t="str">
            <v>C</v>
          </cell>
          <cell r="E493">
            <v>26.5</v>
          </cell>
          <cell r="F493">
            <v>37636</v>
          </cell>
          <cell r="G493">
            <v>1.69</v>
          </cell>
          <cell r="H493">
            <v>1.3</v>
          </cell>
          <cell r="I493" t="str">
            <v>6          0</v>
          </cell>
          <cell r="J493">
            <v>0</v>
          </cell>
          <cell r="K493">
            <v>0</v>
          </cell>
          <cell r="L493">
            <v>2003</v>
          </cell>
          <cell r="M493" t="str">
            <v>No Trade</v>
          </cell>
          <cell r="N493" t="str">
            <v/>
          </cell>
          <cell r="O493" t="str">
            <v/>
          </cell>
          <cell r="P493" t="str">
            <v/>
          </cell>
        </row>
        <row r="494">
          <cell r="A494" t="str">
            <v>LO</v>
          </cell>
          <cell r="B494">
            <v>2</v>
          </cell>
          <cell r="C494">
            <v>3</v>
          </cell>
          <cell r="D494" t="str">
            <v>P</v>
          </cell>
          <cell r="E494">
            <v>26.5</v>
          </cell>
          <cell r="F494">
            <v>37636</v>
          </cell>
          <cell r="G494">
            <v>1.02</v>
          </cell>
          <cell r="H494">
            <v>1.2</v>
          </cell>
          <cell r="I494" t="str">
            <v>7        152</v>
          </cell>
          <cell r="J494">
            <v>1.06</v>
          </cell>
          <cell r="K494">
            <v>1.02</v>
          </cell>
          <cell r="L494">
            <v>2003</v>
          </cell>
          <cell r="M494" t="str">
            <v>No Trade</v>
          </cell>
          <cell r="N494" t="str">
            <v/>
          </cell>
          <cell r="O494" t="str">
            <v/>
          </cell>
          <cell r="P494" t="str">
            <v/>
          </cell>
        </row>
        <row r="495">
          <cell r="A495" t="str">
            <v>LO</v>
          </cell>
          <cell r="B495">
            <v>2</v>
          </cell>
          <cell r="C495">
            <v>3</v>
          </cell>
          <cell r="D495" t="str">
            <v>C</v>
          </cell>
          <cell r="E495">
            <v>27</v>
          </cell>
          <cell r="F495">
            <v>37636</v>
          </cell>
          <cell r="G495">
            <v>1.41</v>
          </cell>
          <cell r="H495">
            <v>1.1000000000000001</v>
          </cell>
          <cell r="I495" t="str">
            <v>0         55</v>
          </cell>
          <cell r="J495">
            <v>1.25</v>
          </cell>
          <cell r="K495">
            <v>1.25</v>
          </cell>
          <cell r="L495">
            <v>2003</v>
          </cell>
          <cell r="M495" t="str">
            <v>No Trade</v>
          </cell>
          <cell r="N495" t="str">
            <v/>
          </cell>
          <cell r="O495" t="str">
            <v/>
          </cell>
          <cell r="P495" t="str">
            <v/>
          </cell>
        </row>
        <row r="496">
          <cell r="A496" t="str">
            <v>LO</v>
          </cell>
          <cell r="B496">
            <v>2</v>
          </cell>
          <cell r="C496">
            <v>3</v>
          </cell>
          <cell r="D496" t="str">
            <v>P</v>
          </cell>
          <cell r="E496">
            <v>27</v>
          </cell>
          <cell r="F496">
            <v>37636</v>
          </cell>
          <cell r="G496">
            <v>1.24</v>
          </cell>
          <cell r="H496">
            <v>1.5</v>
          </cell>
          <cell r="I496" t="str">
            <v>1        509</v>
          </cell>
          <cell r="J496">
            <v>1.32</v>
          </cell>
          <cell r="K496">
            <v>1.1499999999999999</v>
          </cell>
          <cell r="L496">
            <v>2003</v>
          </cell>
          <cell r="M496" t="str">
            <v>No Trade</v>
          </cell>
          <cell r="N496" t="str">
            <v/>
          </cell>
          <cell r="O496" t="str">
            <v/>
          </cell>
          <cell r="P496" t="str">
            <v/>
          </cell>
        </row>
        <row r="497">
          <cell r="A497" t="str">
            <v>LO</v>
          </cell>
          <cell r="B497">
            <v>2</v>
          </cell>
          <cell r="C497">
            <v>3</v>
          </cell>
          <cell r="D497" t="str">
            <v>C</v>
          </cell>
          <cell r="E497">
            <v>27.5</v>
          </cell>
          <cell r="F497">
            <v>37636</v>
          </cell>
          <cell r="G497">
            <v>1.1499999999999999</v>
          </cell>
          <cell r="H497">
            <v>0.8</v>
          </cell>
          <cell r="I497" t="str">
            <v>9         60</v>
          </cell>
          <cell r="J497">
            <v>1.1499999999999999</v>
          </cell>
          <cell r="K497">
            <v>1.1499999999999999</v>
          </cell>
          <cell r="L497">
            <v>2003</v>
          </cell>
          <cell r="M497" t="str">
            <v>No Trade</v>
          </cell>
          <cell r="N497" t="str">
            <v/>
          </cell>
          <cell r="O497" t="str">
            <v/>
          </cell>
          <cell r="P497" t="str">
            <v/>
          </cell>
        </row>
        <row r="498">
          <cell r="A498" t="str">
            <v>LO</v>
          </cell>
          <cell r="B498">
            <v>2</v>
          </cell>
          <cell r="C498">
            <v>3</v>
          </cell>
          <cell r="D498" t="str">
            <v>P</v>
          </cell>
          <cell r="E498">
            <v>27.5</v>
          </cell>
          <cell r="F498">
            <v>37636</v>
          </cell>
          <cell r="G498">
            <v>1.48</v>
          </cell>
          <cell r="H498">
            <v>1.8</v>
          </cell>
          <cell r="I498" t="str">
            <v>0          0</v>
          </cell>
          <cell r="J498">
            <v>0</v>
          </cell>
          <cell r="K498">
            <v>0</v>
          </cell>
          <cell r="L498">
            <v>2003</v>
          </cell>
          <cell r="M498" t="str">
            <v>No Trade</v>
          </cell>
          <cell r="N498" t="str">
            <v/>
          </cell>
          <cell r="O498" t="str">
            <v/>
          </cell>
          <cell r="P498" t="str">
            <v/>
          </cell>
        </row>
        <row r="499">
          <cell r="A499" t="str">
            <v>LO</v>
          </cell>
          <cell r="B499">
            <v>2</v>
          </cell>
          <cell r="C499">
            <v>3</v>
          </cell>
          <cell r="D499" t="str">
            <v>C</v>
          </cell>
          <cell r="E499">
            <v>28</v>
          </cell>
          <cell r="F499">
            <v>37636</v>
          </cell>
          <cell r="G499">
            <v>0.92</v>
          </cell>
          <cell r="H499">
            <v>0.7</v>
          </cell>
          <cell r="I499" t="str">
            <v>0         49</v>
          </cell>
          <cell r="J499">
            <v>0.94</v>
          </cell>
          <cell r="K499">
            <v>0.79</v>
          </cell>
          <cell r="L499">
            <v>2003</v>
          </cell>
          <cell r="M499" t="str">
            <v>No Trade</v>
          </cell>
          <cell r="N499" t="str">
            <v/>
          </cell>
          <cell r="O499" t="str">
            <v/>
          </cell>
          <cell r="P499" t="str">
            <v/>
          </cell>
        </row>
        <row r="500">
          <cell r="A500" t="str">
            <v>LO</v>
          </cell>
          <cell r="B500">
            <v>2</v>
          </cell>
          <cell r="C500">
            <v>3</v>
          </cell>
          <cell r="D500" t="str">
            <v>P</v>
          </cell>
          <cell r="E500">
            <v>28</v>
          </cell>
          <cell r="F500">
            <v>37636</v>
          </cell>
          <cell r="G500">
            <v>1.75</v>
          </cell>
          <cell r="H500">
            <v>2.1</v>
          </cell>
          <cell r="I500" t="str">
            <v>0          0</v>
          </cell>
          <cell r="J500">
            <v>0</v>
          </cell>
          <cell r="K500">
            <v>0</v>
          </cell>
          <cell r="L500">
            <v>2003</v>
          </cell>
          <cell r="M500" t="str">
            <v>No Trade</v>
          </cell>
          <cell r="N500" t="str">
            <v/>
          </cell>
          <cell r="O500" t="str">
            <v/>
          </cell>
          <cell r="P500" t="str">
            <v/>
          </cell>
        </row>
        <row r="501">
          <cell r="A501" t="str">
            <v>LO</v>
          </cell>
          <cell r="B501">
            <v>2</v>
          </cell>
          <cell r="C501">
            <v>3</v>
          </cell>
          <cell r="D501" t="str">
            <v>C</v>
          </cell>
          <cell r="E501">
            <v>28.5</v>
          </cell>
          <cell r="F501">
            <v>37636</v>
          </cell>
          <cell r="G501">
            <v>0.75</v>
          </cell>
          <cell r="H501">
            <v>0.5</v>
          </cell>
          <cell r="I501" t="str">
            <v>7         85</v>
          </cell>
          <cell r="J501">
            <v>0.8</v>
          </cell>
          <cell r="K501">
            <v>0.57999999999999996</v>
          </cell>
          <cell r="L501">
            <v>2003</v>
          </cell>
          <cell r="M501" t="str">
            <v>No Trade</v>
          </cell>
          <cell r="N501" t="str">
            <v/>
          </cell>
          <cell r="O501" t="str">
            <v/>
          </cell>
          <cell r="P501" t="str">
            <v/>
          </cell>
        </row>
        <row r="502">
          <cell r="A502" t="str">
            <v>LO</v>
          </cell>
          <cell r="B502">
            <v>2</v>
          </cell>
          <cell r="C502">
            <v>3</v>
          </cell>
          <cell r="D502" t="str">
            <v>P</v>
          </cell>
          <cell r="E502">
            <v>28.5</v>
          </cell>
          <cell r="F502">
            <v>37636</v>
          </cell>
          <cell r="G502">
            <v>2.0699999999999998</v>
          </cell>
          <cell r="H502">
            <v>2.4</v>
          </cell>
          <cell r="I502" t="str">
            <v>7          0</v>
          </cell>
          <cell r="J502">
            <v>0</v>
          </cell>
          <cell r="K502">
            <v>0</v>
          </cell>
          <cell r="L502">
            <v>2003</v>
          </cell>
          <cell r="M502" t="str">
            <v>No Trade</v>
          </cell>
          <cell r="N502" t="str">
            <v/>
          </cell>
          <cell r="O502" t="str">
            <v/>
          </cell>
          <cell r="P502" t="str">
            <v/>
          </cell>
        </row>
        <row r="503">
          <cell r="A503" t="str">
            <v>LO</v>
          </cell>
          <cell r="B503">
            <v>2</v>
          </cell>
          <cell r="C503">
            <v>3</v>
          </cell>
          <cell r="D503" t="str">
            <v>C</v>
          </cell>
          <cell r="E503">
            <v>29</v>
          </cell>
          <cell r="F503">
            <v>37636</v>
          </cell>
          <cell r="G503">
            <v>0.61</v>
          </cell>
          <cell r="H503">
            <v>0.4</v>
          </cell>
          <cell r="I503" t="str">
            <v>6        599</v>
          </cell>
          <cell r="J503">
            <v>0.66</v>
          </cell>
          <cell r="K503">
            <v>0.52</v>
          </cell>
          <cell r="L503">
            <v>2003</v>
          </cell>
          <cell r="M503" t="str">
            <v>No Trade</v>
          </cell>
          <cell r="N503" t="str">
            <v/>
          </cell>
          <cell r="O503" t="str">
            <v/>
          </cell>
          <cell r="P503" t="str">
            <v/>
          </cell>
        </row>
        <row r="504">
          <cell r="A504" t="str">
            <v>LO</v>
          </cell>
          <cell r="B504">
            <v>2</v>
          </cell>
          <cell r="C504">
            <v>3</v>
          </cell>
          <cell r="D504" t="str">
            <v>P</v>
          </cell>
          <cell r="E504">
            <v>29</v>
          </cell>
          <cell r="F504">
            <v>37636</v>
          </cell>
          <cell r="G504">
            <v>2.4300000000000002</v>
          </cell>
          <cell r="H504">
            <v>2.8</v>
          </cell>
          <cell r="I504" t="str">
            <v>6          0</v>
          </cell>
          <cell r="J504">
            <v>0</v>
          </cell>
          <cell r="K504">
            <v>0</v>
          </cell>
          <cell r="L504">
            <v>2003</v>
          </cell>
          <cell r="M504" t="str">
            <v>No Trade</v>
          </cell>
          <cell r="N504" t="str">
            <v/>
          </cell>
          <cell r="O504" t="str">
            <v/>
          </cell>
          <cell r="P504" t="str">
            <v/>
          </cell>
        </row>
        <row r="505">
          <cell r="A505" t="str">
            <v>LO</v>
          </cell>
          <cell r="B505">
            <v>2</v>
          </cell>
          <cell r="C505">
            <v>3</v>
          </cell>
          <cell r="D505" t="str">
            <v>C</v>
          </cell>
          <cell r="E505">
            <v>29.5</v>
          </cell>
          <cell r="F505">
            <v>37636</v>
          </cell>
          <cell r="G505">
            <v>0.47</v>
          </cell>
          <cell r="H505">
            <v>0.3</v>
          </cell>
          <cell r="I505" t="str">
            <v>5        152</v>
          </cell>
          <cell r="J505">
            <v>0.43</v>
          </cell>
          <cell r="K505">
            <v>0.4</v>
          </cell>
          <cell r="L505">
            <v>2003</v>
          </cell>
          <cell r="M505" t="str">
            <v>No Trade</v>
          </cell>
          <cell r="N505" t="str">
            <v/>
          </cell>
          <cell r="O505" t="str">
            <v/>
          </cell>
          <cell r="P505" t="str">
            <v/>
          </cell>
        </row>
        <row r="506">
          <cell r="A506" t="str">
            <v>LO</v>
          </cell>
          <cell r="B506">
            <v>2</v>
          </cell>
          <cell r="C506">
            <v>3</v>
          </cell>
          <cell r="D506" t="str">
            <v>P</v>
          </cell>
          <cell r="E506">
            <v>29.5</v>
          </cell>
          <cell r="F506">
            <v>37636</v>
          </cell>
          <cell r="G506">
            <v>2.79</v>
          </cell>
          <cell r="H506">
            <v>3.2</v>
          </cell>
          <cell r="I506" t="str">
            <v>5          0</v>
          </cell>
          <cell r="J506">
            <v>0</v>
          </cell>
          <cell r="K506">
            <v>0</v>
          </cell>
          <cell r="L506">
            <v>2003</v>
          </cell>
          <cell r="M506" t="str">
            <v>No Trade</v>
          </cell>
          <cell r="N506" t="str">
            <v/>
          </cell>
          <cell r="O506" t="str">
            <v/>
          </cell>
          <cell r="P506" t="str">
            <v/>
          </cell>
        </row>
        <row r="507">
          <cell r="A507" t="str">
            <v>LO</v>
          </cell>
          <cell r="B507">
            <v>2</v>
          </cell>
          <cell r="C507">
            <v>3</v>
          </cell>
          <cell r="D507" t="str">
            <v>C</v>
          </cell>
          <cell r="E507">
            <v>30</v>
          </cell>
          <cell r="F507">
            <v>37636</v>
          </cell>
          <cell r="G507">
            <v>0.37</v>
          </cell>
          <cell r="H507">
            <v>0.2</v>
          </cell>
          <cell r="I507" t="str">
            <v>7        142</v>
          </cell>
          <cell r="J507">
            <v>0.4</v>
          </cell>
          <cell r="K507">
            <v>0.32</v>
          </cell>
          <cell r="L507">
            <v>2003</v>
          </cell>
          <cell r="M507" t="str">
            <v>No Trade</v>
          </cell>
          <cell r="N507" t="str">
            <v/>
          </cell>
          <cell r="O507" t="str">
            <v/>
          </cell>
          <cell r="P507" t="str">
            <v/>
          </cell>
        </row>
        <row r="508">
          <cell r="A508" t="str">
            <v>LO</v>
          </cell>
          <cell r="B508">
            <v>2</v>
          </cell>
          <cell r="C508">
            <v>3</v>
          </cell>
          <cell r="D508" t="str">
            <v>P</v>
          </cell>
          <cell r="E508">
            <v>30</v>
          </cell>
          <cell r="F508">
            <v>37636</v>
          </cell>
          <cell r="G508">
            <v>3.19</v>
          </cell>
          <cell r="H508">
            <v>3.6</v>
          </cell>
          <cell r="I508" t="str">
            <v>6          0</v>
          </cell>
          <cell r="J508">
            <v>0</v>
          </cell>
          <cell r="K508">
            <v>0</v>
          </cell>
          <cell r="L508">
            <v>2003</v>
          </cell>
          <cell r="M508" t="str">
            <v>No Trade</v>
          </cell>
          <cell r="N508" t="str">
            <v/>
          </cell>
          <cell r="O508" t="str">
            <v/>
          </cell>
          <cell r="P508" t="str">
            <v/>
          </cell>
        </row>
        <row r="509">
          <cell r="A509" t="str">
            <v>LO</v>
          </cell>
          <cell r="B509">
            <v>2</v>
          </cell>
          <cell r="C509">
            <v>3</v>
          </cell>
          <cell r="D509" t="str">
            <v>C</v>
          </cell>
          <cell r="E509">
            <v>30.5</v>
          </cell>
          <cell r="F509">
            <v>37636</v>
          </cell>
          <cell r="G509">
            <v>0.28999999999999998</v>
          </cell>
          <cell r="H509">
            <v>0.2</v>
          </cell>
          <cell r="I509" t="str">
            <v>1          0</v>
          </cell>
          <cell r="J509">
            <v>0</v>
          </cell>
          <cell r="K509">
            <v>0</v>
          </cell>
          <cell r="L509">
            <v>2003</v>
          </cell>
          <cell r="M509" t="str">
            <v>No Trade</v>
          </cell>
          <cell r="N509" t="str">
            <v/>
          </cell>
          <cell r="O509" t="str">
            <v/>
          </cell>
          <cell r="P509" t="str">
            <v/>
          </cell>
        </row>
        <row r="510">
          <cell r="A510" t="str">
            <v>LO</v>
          </cell>
          <cell r="B510">
            <v>2</v>
          </cell>
          <cell r="C510">
            <v>3</v>
          </cell>
          <cell r="D510" t="str">
            <v>P</v>
          </cell>
          <cell r="E510">
            <v>30.5</v>
          </cell>
          <cell r="F510">
            <v>37636</v>
          </cell>
          <cell r="G510">
            <v>0</v>
          </cell>
          <cell r="H510">
            <v>0</v>
          </cell>
          <cell r="I510" t="str">
            <v>0          0</v>
          </cell>
          <cell r="J510">
            <v>0</v>
          </cell>
          <cell r="K510">
            <v>0</v>
          </cell>
          <cell r="L510">
            <v>2003</v>
          </cell>
          <cell r="M510" t="str">
            <v>No Trade</v>
          </cell>
          <cell r="N510" t="str">
            <v/>
          </cell>
          <cell r="O510" t="str">
            <v/>
          </cell>
          <cell r="P510" t="str">
            <v/>
          </cell>
        </row>
        <row r="511">
          <cell r="A511" t="str">
            <v>LO</v>
          </cell>
          <cell r="B511">
            <v>2</v>
          </cell>
          <cell r="C511">
            <v>3</v>
          </cell>
          <cell r="D511" t="str">
            <v>C</v>
          </cell>
          <cell r="E511">
            <v>31</v>
          </cell>
          <cell r="F511">
            <v>37636</v>
          </cell>
          <cell r="G511">
            <v>0.22</v>
          </cell>
          <cell r="H511">
            <v>0.1</v>
          </cell>
          <cell r="I511" t="str">
            <v>7         55</v>
          </cell>
          <cell r="J511">
            <v>0.21</v>
          </cell>
          <cell r="K511">
            <v>0.2</v>
          </cell>
          <cell r="L511">
            <v>2003</v>
          </cell>
          <cell r="M511" t="str">
            <v>No Trade</v>
          </cell>
          <cell r="N511" t="str">
            <v/>
          </cell>
          <cell r="O511" t="str">
            <v/>
          </cell>
          <cell r="P511" t="str">
            <v/>
          </cell>
        </row>
        <row r="512">
          <cell r="A512" t="str">
            <v>LO</v>
          </cell>
          <cell r="B512">
            <v>2</v>
          </cell>
          <cell r="C512">
            <v>3</v>
          </cell>
          <cell r="D512" t="str">
            <v>P</v>
          </cell>
          <cell r="E512">
            <v>31</v>
          </cell>
          <cell r="F512">
            <v>37636</v>
          </cell>
          <cell r="G512">
            <v>4.03</v>
          </cell>
          <cell r="H512">
            <v>4.5</v>
          </cell>
          <cell r="I512" t="str">
            <v>6          0</v>
          </cell>
          <cell r="J512">
            <v>0</v>
          </cell>
          <cell r="K512">
            <v>0</v>
          </cell>
          <cell r="L512">
            <v>2003</v>
          </cell>
          <cell r="M512" t="str">
            <v>No Trade</v>
          </cell>
          <cell r="N512" t="str">
            <v/>
          </cell>
          <cell r="O512" t="str">
            <v/>
          </cell>
          <cell r="P512" t="str">
            <v/>
          </cell>
        </row>
        <row r="513">
          <cell r="A513" t="str">
            <v>LO</v>
          </cell>
          <cell r="B513">
            <v>2</v>
          </cell>
          <cell r="C513">
            <v>3</v>
          </cell>
          <cell r="D513" t="str">
            <v>C</v>
          </cell>
          <cell r="E513">
            <v>31.5</v>
          </cell>
          <cell r="F513">
            <v>37636</v>
          </cell>
          <cell r="G513">
            <v>0.17</v>
          </cell>
          <cell r="H513">
            <v>0.1</v>
          </cell>
          <cell r="I513" t="str">
            <v>4          1</v>
          </cell>
          <cell r="J513">
            <v>0.23</v>
          </cell>
          <cell r="K513">
            <v>0.23</v>
          </cell>
          <cell r="L513">
            <v>2003</v>
          </cell>
          <cell r="M513" t="str">
            <v>No Trade</v>
          </cell>
          <cell r="N513" t="str">
            <v/>
          </cell>
          <cell r="O513" t="str">
            <v/>
          </cell>
          <cell r="P513" t="str">
            <v/>
          </cell>
        </row>
        <row r="514">
          <cell r="A514" t="str">
            <v>LO</v>
          </cell>
          <cell r="B514">
            <v>2</v>
          </cell>
          <cell r="C514">
            <v>3</v>
          </cell>
          <cell r="D514" t="str">
            <v>P</v>
          </cell>
          <cell r="E514">
            <v>31.5</v>
          </cell>
          <cell r="F514">
            <v>37636</v>
          </cell>
          <cell r="G514">
            <v>0</v>
          </cell>
          <cell r="H514">
            <v>0</v>
          </cell>
          <cell r="I514" t="str">
            <v>0          0</v>
          </cell>
          <cell r="J514">
            <v>0</v>
          </cell>
          <cell r="K514">
            <v>0</v>
          </cell>
          <cell r="L514">
            <v>2003</v>
          </cell>
          <cell r="M514" t="str">
            <v>No Trade</v>
          </cell>
          <cell r="N514" t="str">
            <v/>
          </cell>
          <cell r="O514" t="str">
            <v/>
          </cell>
          <cell r="P514" t="str">
            <v/>
          </cell>
        </row>
        <row r="515">
          <cell r="A515" t="str">
            <v>LO</v>
          </cell>
          <cell r="B515">
            <v>2</v>
          </cell>
          <cell r="C515">
            <v>3</v>
          </cell>
          <cell r="D515" t="str">
            <v>C</v>
          </cell>
          <cell r="E515">
            <v>32</v>
          </cell>
          <cell r="F515">
            <v>37636</v>
          </cell>
          <cell r="G515">
            <v>0.13</v>
          </cell>
          <cell r="H515">
            <v>0.1</v>
          </cell>
          <cell r="I515" t="str">
            <v>0          5</v>
          </cell>
          <cell r="J515">
            <v>0.17</v>
          </cell>
          <cell r="K515">
            <v>0.17</v>
          </cell>
          <cell r="L515">
            <v>2003</v>
          </cell>
          <cell r="M515" t="str">
            <v>No Trade</v>
          </cell>
          <cell r="N515" t="str">
            <v/>
          </cell>
          <cell r="O515" t="str">
            <v/>
          </cell>
          <cell r="P515" t="str">
            <v/>
          </cell>
        </row>
        <row r="516">
          <cell r="A516" t="str">
            <v>LO</v>
          </cell>
          <cell r="B516">
            <v>2</v>
          </cell>
          <cell r="C516">
            <v>3</v>
          </cell>
          <cell r="D516" t="str">
            <v>P</v>
          </cell>
          <cell r="E516">
            <v>32</v>
          </cell>
          <cell r="F516">
            <v>37636</v>
          </cell>
          <cell r="G516">
            <v>4.9400000000000004</v>
          </cell>
          <cell r="H516">
            <v>5.4</v>
          </cell>
          <cell r="I516" t="str">
            <v>9          0</v>
          </cell>
          <cell r="J516">
            <v>0</v>
          </cell>
          <cell r="K516">
            <v>0</v>
          </cell>
          <cell r="L516">
            <v>2003</v>
          </cell>
          <cell r="M516" t="str">
            <v>No Trade</v>
          </cell>
          <cell r="N516" t="str">
            <v/>
          </cell>
          <cell r="O516" t="str">
            <v/>
          </cell>
          <cell r="P516" t="str">
            <v/>
          </cell>
        </row>
        <row r="517">
          <cell r="A517" t="str">
            <v>LO</v>
          </cell>
          <cell r="B517">
            <v>2</v>
          </cell>
          <cell r="C517">
            <v>3</v>
          </cell>
          <cell r="D517" t="str">
            <v>C</v>
          </cell>
          <cell r="E517">
            <v>32.5</v>
          </cell>
          <cell r="F517">
            <v>37636</v>
          </cell>
          <cell r="G517">
            <v>0.1</v>
          </cell>
          <cell r="H517">
            <v>0</v>
          </cell>
          <cell r="I517" t="str">
            <v>8         50</v>
          </cell>
          <cell r="J517">
            <v>0</v>
          </cell>
          <cell r="K517">
            <v>0</v>
          </cell>
          <cell r="L517">
            <v>2003</v>
          </cell>
          <cell r="M517" t="str">
            <v>No Trade</v>
          </cell>
          <cell r="N517" t="str">
            <v/>
          </cell>
          <cell r="O517" t="str">
            <v/>
          </cell>
          <cell r="P517" t="str">
            <v/>
          </cell>
        </row>
        <row r="518">
          <cell r="A518" t="str">
            <v>LO</v>
          </cell>
          <cell r="B518">
            <v>2</v>
          </cell>
          <cell r="C518">
            <v>3</v>
          </cell>
          <cell r="D518" t="str">
            <v>P</v>
          </cell>
          <cell r="E518">
            <v>32.5</v>
          </cell>
          <cell r="F518">
            <v>37636</v>
          </cell>
          <cell r="G518">
            <v>0</v>
          </cell>
          <cell r="H518">
            <v>0</v>
          </cell>
          <cell r="I518" t="str">
            <v>0          0</v>
          </cell>
          <cell r="J518">
            <v>0</v>
          </cell>
          <cell r="K518">
            <v>0</v>
          </cell>
          <cell r="L518">
            <v>2003</v>
          </cell>
          <cell r="M518" t="str">
            <v>No Trade</v>
          </cell>
          <cell r="N518" t="str">
            <v/>
          </cell>
          <cell r="O518" t="str">
            <v/>
          </cell>
          <cell r="P518" t="str">
            <v/>
          </cell>
        </row>
        <row r="519">
          <cell r="A519" t="str">
            <v>LO</v>
          </cell>
          <cell r="B519">
            <v>2</v>
          </cell>
          <cell r="C519">
            <v>3</v>
          </cell>
          <cell r="D519" t="str">
            <v>C</v>
          </cell>
          <cell r="E519">
            <v>33</v>
          </cell>
          <cell r="F519">
            <v>37636</v>
          </cell>
          <cell r="G519">
            <v>0.09</v>
          </cell>
          <cell r="H519">
            <v>0</v>
          </cell>
          <cell r="I519" t="str">
            <v>7        100</v>
          </cell>
          <cell r="J519">
            <v>0</v>
          </cell>
          <cell r="K519">
            <v>0</v>
          </cell>
          <cell r="L519">
            <v>2003</v>
          </cell>
          <cell r="M519" t="str">
            <v>No Trade</v>
          </cell>
          <cell r="N519" t="str">
            <v/>
          </cell>
          <cell r="O519" t="str">
            <v/>
          </cell>
          <cell r="P519" t="str">
            <v/>
          </cell>
        </row>
        <row r="520">
          <cell r="A520" t="str">
            <v>LO</v>
          </cell>
          <cell r="B520">
            <v>2</v>
          </cell>
          <cell r="C520">
            <v>3</v>
          </cell>
          <cell r="D520" t="str">
            <v>P</v>
          </cell>
          <cell r="E520">
            <v>33</v>
          </cell>
          <cell r="F520">
            <v>37636</v>
          </cell>
          <cell r="G520">
            <v>0</v>
          </cell>
          <cell r="H520">
            <v>0</v>
          </cell>
          <cell r="I520" t="str">
            <v>0          0</v>
          </cell>
          <cell r="J520">
            <v>0</v>
          </cell>
          <cell r="K520">
            <v>0</v>
          </cell>
          <cell r="L520">
            <v>2003</v>
          </cell>
          <cell r="M520" t="str">
            <v>No Trade</v>
          </cell>
          <cell r="N520" t="str">
            <v/>
          </cell>
          <cell r="O520" t="str">
            <v/>
          </cell>
          <cell r="P520" t="str">
            <v/>
          </cell>
        </row>
        <row r="521">
          <cell r="A521" t="str">
            <v>LO</v>
          </cell>
          <cell r="B521">
            <v>2</v>
          </cell>
          <cell r="C521">
            <v>3</v>
          </cell>
          <cell r="D521" t="str">
            <v>C</v>
          </cell>
          <cell r="E521">
            <v>33.5</v>
          </cell>
          <cell r="F521">
            <v>37636</v>
          </cell>
          <cell r="G521">
            <v>0.08</v>
          </cell>
          <cell r="H521">
            <v>0</v>
          </cell>
          <cell r="I521" t="str">
            <v>6          0</v>
          </cell>
          <cell r="J521">
            <v>0</v>
          </cell>
          <cell r="K521">
            <v>0</v>
          </cell>
          <cell r="L521">
            <v>2003</v>
          </cell>
          <cell r="M521" t="str">
            <v>No Trade</v>
          </cell>
          <cell r="N521" t="str">
            <v/>
          </cell>
          <cell r="O521" t="str">
            <v/>
          </cell>
          <cell r="P521" t="str">
            <v/>
          </cell>
        </row>
        <row r="522">
          <cell r="A522" t="str">
            <v>LO</v>
          </cell>
          <cell r="B522">
            <v>2</v>
          </cell>
          <cell r="C522">
            <v>3</v>
          </cell>
          <cell r="D522" t="str">
            <v>P</v>
          </cell>
          <cell r="E522">
            <v>33.5</v>
          </cell>
          <cell r="F522">
            <v>37636</v>
          </cell>
          <cell r="G522">
            <v>0</v>
          </cell>
          <cell r="H522">
            <v>0</v>
          </cell>
          <cell r="I522" t="str">
            <v>0          0</v>
          </cell>
          <cell r="J522">
            <v>0</v>
          </cell>
          <cell r="K522">
            <v>0</v>
          </cell>
          <cell r="L522">
            <v>2003</v>
          </cell>
          <cell r="M522" t="str">
            <v>No Trade</v>
          </cell>
          <cell r="N522" t="str">
            <v/>
          </cell>
          <cell r="O522" t="str">
            <v/>
          </cell>
          <cell r="P522" t="str">
            <v/>
          </cell>
        </row>
        <row r="523">
          <cell r="A523" t="str">
            <v>LO</v>
          </cell>
          <cell r="B523">
            <v>2</v>
          </cell>
          <cell r="C523">
            <v>3</v>
          </cell>
          <cell r="D523" t="str">
            <v>C</v>
          </cell>
          <cell r="E523">
            <v>34</v>
          </cell>
          <cell r="F523">
            <v>37636</v>
          </cell>
          <cell r="G523">
            <v>7.0000000000000007E-2</v>
          </cell>
          <cell r="H523">
            <v>0</v>
          </cell>
          <cell r="I523" t="str">
            <v>5          0</v>
          </cell>
          <cell r="J523">
            <v>0</v>
          </cell>
          <cell r="K523">
            <v>0</v>
          </cell>
          <cell r="L523">
            <v>2003</v>
          </cell>
          <cell r="M523" t="str">
            <v>No Trade</v>
          </cell>
          <cell r="N523" t="str">
            <v/>
          </cell>
          <cell r="O523" t="str">
            <v/>
          </cell>
          <cell r="P523" t="str">
            <v/>
          </cell>
        </row>
        <row r="524">
          <cell r="A524" t="str">
            <v>LO</v>
          </cell>
          <cell r="B524">
            <v>2</v>
          </cell>
          <cell r="C524">
            <v>3</v>
          </cell>
          <cell r="D524" t="str">
            <v>P</v>
          </cell>
          <cell r="E524">
            <v>34</v>
          </cell>
          <cell r="F524">
            <v>37636</v>
          </cell>
          <cell r="G524">
            <v>0</v>
          </cell>
          <cell r="H524">
            <v>0</v>
          </cell>
          <cell r="I524" t="str">
            <v>0          0</v>
          </cell>
          <cell r="J524">
            <v>0</v>
          </cell>
          <cell r="K524">
            <v>0</v>
          </cell>
          <cell r="L524">
            <v>2003</v>
          </cell>
          <cell r="M524" t="str">
            <v>No Trade</v>
          </cell>
          <cell r="N524" t="str">
            <v/>
          </cell>
          <cell r="O524" t="str">
            <v/>
          </cell>
          <cell r="P524" t="str">
            <v/>
          </cell>
        </row>
        <row r="525">
          <cell r="A525" t="str">
            <v>LO</v>
          </cell>
          <cell r="B525">
            <v>2</v>
          </cell>
          <cell r="C525">
            <v>3</v>
          </cell>
          <cell r="D525" t="str">
            <v>C</v>
          </cell>
          <cell r="E525">
            <v>34.5</v>
          </cell>
          <cell r="F525">
            <v>37636</v>
          </cell>
          <cell r="G525">
            <v>0.06</v>
          </cell>
          <cell r="H525">
            <v>0</v>
          </cell>
          <cell r="I525" t="str">
            <v>4          0</v>
          </cell>
          <cell r="J525">
            <v>0</v>
          </cell>
          <cell r="K525">
            <v>0</v>
          </cell>
          <cell r="L525">
            <v>2003</v>
          </cell>
          <cell r="M525" t="str">
            <v>No Trade</v>
          </cell>
          <cell r="N525" t="str">
            <v/>
          </cell>
          <cell r="O525" t="str">
            <v/>
          </cell>
          <cell r="P525" t="str">
            <v/>
          </cell>
        </row>
        <row r="526">
          <cell r="A526" t="str">
            <v>LO</v>
          </cell>
          <cell r="B526">
            <v>2</v>
          </cell>
          <cell r="C526">
            <v>3</v>
          </cell>
          <cell r="D526" t="str">
            <v>C</v>
          </cell>
          <cell r="E526">
            <v>35</v>
          </cell>
          <cell r="F526">
            <v>37636</v>
          </cell>
          <cell r="G526">
            <v>0.05</v>
          </cell>
          <cell r="H526">
            <v>0</v>
          </cell>
          <cell r="I526" t="str">
            <v>3          0</v>
          </cell>
          <cell r="J526">
            <v>0</v>
          </cell>
          <cell r="K526">
            <v>0</v>
          </cell>
          <cell r="L526">
            <v>2003</v>
          </cell>
          <cell r="M526" t="str">
            <v>No Trade</v>
          </cell>
          <cell r="N526" t="str">
            <v/>
          </cell>
          <cell r="O526" t="str">
            <v/>
          </cell>
          <cell r="P526" t="str">
            <v/>
          </cell>
        </row>
        <row r="527">
          <cell r="A527" t="str">
            <v>LO</v>
          </cell>
          <cell r="B527">
            <v>2</v>
          </cell>
          <cell r="C527">
            <v>3</v>
          </cell>
          <cell r="D527" t="str">
            <v>P</v>
          </cell>
          <cell r="E527">
            <v>35</v>
          </cell>
          <cell r="F527">
            <v>37636</v>
          </cell>
          <cell r="G527">
            <v>7.83</v>
          </cell>
          <cell r="H527">
            <v>8.4</v>
          </cell>
          <cell r="I527" t="str">
            <v>1          0</v>
          </cell>
          <cell r="J527">
            <v>0</v>
          </cell>
          <cell r="K527">
            <v>0</v>
          </cell>
          <cell r="L527">
            <v>2003</v>
          </cell>
          <cell r="M527" t="str">
            <v>No Trade</v>
          </cell>
          <cell r="N527" t="str">
            <v/>
          </cell>
          <cell r="O527" t="str">
            <v/>
          </cell>
          <cell r="P527" t="str">
            <v/>
          </cell>
        </row>
        <row r="528">
          <cell r="A528" t="str">
            <v>LO</v>
          </cell>
          <cell r="B528">
            <v>2</v>
          </cell>
          <cell r="C528">
            <v>3</v>
          </cell>
          <cell r="D528" t="str">
            <v>C</v>
          </cell>
          <cell r="E528">
            <v>36</v>
          </cell>
          <cell r="F528">
            <v>37636</v>
          </cell>
          <cell r="G528">
            <v>0.03</v>
          </cell>
          <cell r="H528">
            <v>0</v>
          </cell>
          <cell r="I528" t="str">
            <v>2          0</v>
          </cell>
          <cell r="J528">
            <v>0</v>
          </cell>
          <cell r="K528">
            <v>0</v>
          </cell>
          <cell r="L528">
            <v>2003</v>
          </cell>
          <cell r="M528" t="str">
            <v>No Trade</v>
          </cell>
          <cell r="N528" t="str">
            <v/>
          </cell>
          <cell r="O528" t="str">
            <v/>
          </cell>
          <cell r="P528" t="str">
            <v/>
          </cell>
        </row>
        <row r="529">
          <cell r="A529" t="str">
            <v>LO</v>
          </cell>
          <cell r="B529">
            <v>2</v>
          </cell>
          <cell r="C529">
            <v>3</v>
          </cell>
          <cell r="D529" t="str">
            <v>C</v>
          </cell>
          <cell r="E529">
            <v>36.5</v>
          </cell>
          <cell r="F529">
            <v>37636</v>
          </cell>
          <cell r="G529">
            <v>0.02</v>
          </cell>
          <cell r="H529">
            <v>0</v>
          </cell>
          <cell r="I529" t="str">
            <v>1          0</v>
          </cell>
          <cell r="J529">
            <v>0</v>
          </cell>
          <cell r="K529">
            <v>0</v>
          </cell>
          <cell r="L529">
            <v>2003</v>
          </cell>
          <cell r="M529" t="str">
            <v>No Trade</v>
          </cell>
          <cell r="N529" t="str">
            <v/>
          </cell>
          <cell r="O529" t="str">
            <v/>
          </cell>
          <cell r="P529" t="str">
            <v/>
          </cell>
        </row>
        <row r="530">
          <cell r="A530" t="str">
            <v>LO</v>
          </cell>
          <cell r="B530">
            <v>2</v>
          </cell>
          <cell r="C530">
            <v>3</v>
          </cell>
          <cell r="D530" t="str">
            <v>C</v>
          </cell>
          <cell r="E530">
            <v>37</v>
          </cell>
          <cell r="F530">
            <v>37636</v>
          </cell>
          <cell r="G530">
            <v>0.01</v>
          </cell>
          <cell r="H530">
            <v>0</v>
          </cell>
          <cell r="I530" t="str">
            <v>1          0</v>
          </cell>
          <cell r="J530">
            <v>0</v>
          </cell>
          <cell r="K530">
            <v>0</v>
          </cell>
          <cell r="L530">
            <v>2003</v>
          </cell>
          <cell r="M530" t="str">
            <v>No Trade</v>
          </cell>
          <cell r="N530" t="str">
            <v/>
          </cell>
          <cell r="O530" t="str">
            <v/>
          </cell>
          <cell r="P530" t="str">
            <v/>
          </cell>
        </row>
        <row r="531">
          <cell r="A531" t="str">
            <v>LO</v>
          </cell>
          <cell r="B531">
            <v>2</v>
          </cell>
          <cell r="C531">
            <v>3</v>
          </cell>
          <cell r="D531" t="str">
            <v>C</v>
          </cell>
          <cell r="E531">
            <v>38</v>
          </cell>
          <cell r="F531">
            <v>37636</v>
          </cell>
          <cell r="G531">
            <v>0.01</v>
          </cell>
          <cell r="H531">
            <v>0</v>
          </cell>
          <cell r="I531" t="str">
            <v>1          0</v>
          </cell>
          <cell r="J531">
            <v>0</v>
          </cell>
          <cell r="K531">
            <v>0</v>
          </cell>
          <cell r="L531">
            <v>2003</v>
          </cell>
          <cell r="M531" t="str">
            <v>No Trade</v>
          </cell>
          <cell r="N531" t="str">
            <v/>
          </cell>
          <cell r="O531" t="str">
            <v/>
          </cell>
          <cell r="P531" t="str">
            <v/>
          </cell>
        </row>
        <row r="532">
          <cell r="A532" t="str">
            <v>LO</v>
          </cell>
          <cell r="B532">
            <v>2</v>
          </cell>
          <cell r="C532">
            <v>3</v>
          </cell>
          <cell r="D532" t="str">
            <v>P</v>
          </cell>
          <cell r="E532">
            <v>38</v>
          </cell>
          <cell r="F532">
            <v>37636</v>
          </cell>
          <cell r="G532">
            <v>10.83</v>
          </cell>
          <cell r="H532">
            <v>11.4</v>
          </cell>
          <cell r="I532" t="str">
            <v>1          0</v>
          </cell>
          <cell r="J532">
            <v>0</v>
          </cell>
          <cell r="K532">
            <v>0</v>
          </cell>
          <cell r="L532">
            <v>2003</v>
          </cell>
          <cell r="M532" t="str">
            <v>No Trade</v>
          </cell>
          <cell r="N532" t="str">
            <v/>
          </cell>
          <cell r="O532" t="str">
            <v/>
          </cell>
          <cell r="P532" t="str">
            <v/>
          </cell>
        </row>
        <row r="533">
          <cell r="A533" t="str">
            <v>LO</v>
          </cell>
          <cell r="B533">
            <v>2</v>
          </cell>
          <cell r="C533">
            <v>3</v>
          </cell>
          <cell r="D533" t="str">
            <v>C</v>
          </cell>
          <cell r="E533">
            <v>38.5</v>
          </cell>
          <cell r="F533">
            <v>37636</v>
          </cell>
          <cell r="G533">
            <v>0</v>
          </cell>
          <cell r="H533">
            <v>0</v>
          </cell>
          <cell r="I533" t="str">
            <v>0          0</v>
          </cell>
          <cell r="J533">
            <v>0</v>
          </cell>
          <cell r="K533">
            <v>0</v>
          </cell>
          <cell r="L533">
            <v>2003</v>
          </cell>
          <cell r="M533" t="str">
            <v>No Trade</v>
          </cell>
          <cell r="N533" t="str">
            <v/>
          </cell>
          <cell r="O533" t="str">
            <v/>
          </cell>
          <cell r="P533" t="str">
            <v/>
          </cell>
        </row>
        <row r="534">
          <cell r="A534" t="str">
            <v>LO</v>
          </cell>
          <cell r="B534">
            <v>2</v>
          </cell>
          <cell r="C534">
            <v>3</v>
          </cell>
          <cell r="D534" t="str">
            <v>C</v>
          </cell>
          <cell r="E534">
            <v>39</v>
          </cell>
          <cell r="F534">
            <v>37636</v>
          </cell>
          <cell r="G534">
            <v>0.01</v>
          </cell>
          <cell r="H534">
            <v>0</v>
          </cell>
          <cell r="I534" t="str">
            <v>1          0</v>
          </cell>
          <cell r="J534">
            <v>0</v>
          </cell>
          <cell r="K534">
            <v>0</v>
          </cell>
          <cell r="L534">
            <v>2003</v>
          </cell>
          <cell r="M534" t="str">
            <v>No Trade</v>
          </cell>
          <cell r="N534" t="str">
            <v/>
          </cell>
          <cell r="O534" t="str">
            <v/>
          </cell>
          <cell r="P534" t="str">
            <v/>
          </cell>
        </row>
        <row r="535">
          <cell r="A535" t="str">
            <v>LO</v>
          </cell>
          <cell r="B535">
            <v>2</v>
          </cell>
          <cell r="C535">
            <v>3</v>
          </cell>
          <cell r="D535" t="str">
            <v>P</v>
          </cell>
          <cell r="E535">
            <v>39</v>
          </cell>
          <cell r="F535">
            <v>37636</v>
          </cell>
          <cell r="G535">
            <v>11.83</v>
          </cell>
          <cell r="H535">
            <v>12.4</v>
          </cell>
          <cell r="I535" t="str">
            <v>1          0</v>
          </cell>
          <cell r="J535">
            <v>0</v>
          </cell>
          <cell r="K535">
            <v>0</v>
          </cell>
          <cell r="L535">
            <v>2003</v>
          </cell>
          <cell r="M535" t="str">
            <v>No Trade</v>
          </cell>
          <cell r="N535" t="str">
            <v/>
          </cell>
          <cell r="O535" t="str">
            <v/>
          </cell>
          <cell r="P535" t="str">
            <v/>
          </cell>
        </row>
        <row r="536">
          <cell r="A536" t="str">
            <v>LO</v>
          </cell>
          <cell r="B536">
            <v>2</v>
          </cell>
          <cell r="C536">
            <v>3</v>
          </cell>
          <cell r="D536" t="str">
            <v>C</v>
          </cell>
          <cell r="E536">
            <v>39.5</v>
          </cell>
          <cell r="F536">
            <v>37636</v>
          </cell>
          <cell r="G536">
            <v>0.01</v>
          </cell>
          <cell r="H536">
            <v>0</v>
          </cell>
          <cell r="I536" t="str">
            <v>1          0</v>
          </cell>
          <cell r="J536">
            <v>0</v>
          </cell>
          <cell r="K536">
            <v>0</v>
          </cell>
          <cell r="L536">
            <v>2003</v>
          </cell>
          <cell r="M536" t="str">
            <v>No Trade</v>
          </cell>
          <cell r="N536" t="str">
            <v/>
          </cell>
          <cell r="O536" t="str">
            <v/>
          </cell>
          <cell r="P536" t="str">
            <v/>
          </cell>
        </row>
        <row r="537">
          <cell r="A537" t="str">
            <v>LO</v>
          </cell>
          <cell r="B537">
            <v>2</v>
          </cell>
          <cell r="C537">
            <v>3</v>
          </cell>
          <cell r="D537" t="str">
            <v>P</v>
          </cell>
          <cell r="E537">
            <v>39.5</v>
          </cell>
          <cell r="F537">
            <v>37636</v>
          </cell>
          <cell r="G537">
            <v>15.29</v>
          </cell>
          <cell r="H537">
            <v>15.2</v>
          </cell>
          <cell r="I537" t="str">
            <v>9          0</v>
          </cell>
          <cell r="J537">
            <v>0</v>
          </cell>
          <cell r="K537">
            <v>0</v>
          </cell>
          <cell r="L537">
            <v>2003</v>
          </cell>
          <cell r="M537" t="str">
            <v>No Trade</v>
          </cell>
          <cell r="N537" t="str">
            <v/>
          </cell>
          <cell r="O537" t="str">
            <v/>
          </cell>
          <cell r="P537" t="str">
            <v/>
          </cell>
        </row>
        <row r="538">
          <cell r="A538" t="str">
            <v>LO</v>
          </cell>
          <cell r="B538">
            <v>2</v>
          </cell>
          <cell r="C538">
            <v>3</v>
          </cell>
          <cell r="D538" t="str">
            <v>C</v>
          </cell>
          <cell r="E538">
            <v>40</v>
          </cell>
          <cell r="F538">
            <v>37636</v>
          </cell>
          <cell r="G538">
            <v>0.01</v>
          </cell>
          <cell r="H538">
            <v>0</v>
          </cell>
          <cell r="I538" t="str">
            <v>1          0</v>
          </cell>
          <cell r="J538">
            <v>0</v>
          </cell>
          <cell r="K538">
            <v>0</v>
          </cell>
          <cell r="L538">
            <v>2003</v>
          </cell>
          <cell r="M538" t="str">
            <v>No Trade</v>
          </cell>
          <cell r="N538" t="str">
            <v/>
          </cell>
          <cell r="O538" t="str">
            <v/>
          </cell>
          <cell r="P538" t="str">
            <v/>
          </cell>
        </row>
        <row r="539">
          <cell r="A539" t="str">
            <v>LO</v>
          </cell>
          <cell r="B539">
            <v>2</v>
          </cell>
          <cell r="C539">
            <v>3</v>
          </cell>
          <cell r="D539" t="str">
            <v>C</v>
          </cell>
          <cell r="E539">
            <v>42</v>
          </cell>
          <cell r="F539">
            <v>37636</v>
          </cell>
          <cell r="G539">
            <v>0.01</v>
          </cell>
          <cell r="H539">
            <v>0</v>
          </cell>
          <cell r="I539" t="str">
            <v>1          0</v>
          </cell>
          <cell r="J539">
            <v>0</v>
          </cell>
          <cell r="K539">
            <v>0</v>
          </cell>
          <cell r="L539">
            <v>2003</v>
          </cell>
          <cell r="M539" t="str">
            <v>No Trade</v>
          </cell>
          <cell r="N539" t="str">
            <v/>
          </cell>
          <cell r="O539" t="str">
            <v/>
          </cell>
          <cell r="P539" t="str">
            <v/>
          </cell>
        </row>
        <row r="540">
          <cell r="A540" t="str">
            <v>LO</v>
          </cell>
          <cell r="B540">
            <v>2</v>
          </cell>
          <cell r="C540">
            <v>3</v>
          </cell>
          <cell r="D540" t="str">
            <v>C</v>
          </cell>
          <cell r="E540">
            <v>45</v>
          </cell>
          <cell r="F540">
            <v>37636</v>
          </cell>
          <cell r="G540">
            <v>0.01</v>
          </cell>
          <cell r="H540">
            <v>0</v>
          </cell>
          <cell r="I540" t="str">
            <v>1          0</v>
          </cell>
          <cell r="J540">
            <v>0</v>
          </cell>
          <cell r="K540">
            <v>0</v>
          </cell>
          <cell r="L540">
            <v>2003</v>
          </cell>
          <cell r="M540" t="str">
            <v>No Trade</v>
          </cell>
          <cell r="N540" t="str">
            <v/>
          </cell>
          <cell r="O540" t="str">
            <v/>
          </cell>
          <cell r="P540" t="str">
            <v/>
          </cell>
        </row>
        <row r="541">
          <cell r="A541" t="str">
            <v>LO</v>
          </cell>
          <cell r="B541">
            <v>2</v>
          </cell>
          <cell r="C541">
            <v>3</v>
          </cell>
          <cell r="D541" t="str">
            <v>C</v>
          </cell>
          <cell r="E541">
            <v>50</v>
          </cell>
          <cell r="F541">
            <v>37636</v>
          </cell>
          <cell r="G541">
            <v>0.01</v>
          </cell>
          <cell r="H541">
            <v>0</v>
          </cell>
          <cell r="I541" t="str">
            <v>1          0</v>
          </cell>
          <cell r="J541">
            <v>0</v>
          </cell>
          <cell r="K541">
            <v>0</v>
          </cell>
          <cell r="L541">
            <v>2003</v>
          </cell>
          <cell r="M541" t="str">
            <v>No Trade</v>
          </cell>
          <cell r="N541" t="str">
            <v/>
          </cell>
          <cell r="O541" t="str">
            <v/>
          </cell>
          <cell r="P541" t="str">
            <v/>
          </cell>
        </row>
        <row r="542">
          <cell r="A542" t="str">
            <v>LO</v>
          </cell>
          <cell r="B542">
            <v>3</v>
          </cell>
          <cell r="C542">
            <v>3</v>
          </cell>
          <cell r="D542" t="str">
            <v>P</v>
          </cell>
          <cell r="E542">
            <v>14</v>
          </cell>
          <cell r="F542">
            <v>37666</v>
          </cell>
          <cell r="G542">
            <v>0.04</v>
          </cell>
          <cell r="H542">
            <v>0</v>
          </cell>
          <cell r="I542" t="str">
            <v>5          0</v>
          </cell>
          <cell r="J542">
            <v>0</v>
          </cell>
          <cell r="K542">
            <v>0</v>
          </cell>
          <cell r="L542">
            <v>2003</v>
          </cell>
          <cell r="M542" t="str">
            <v>No Trade</v>
          </cell>
          <cell r="N542" t="str">
            <v/>
          </cell>
          <cell r="O542" t="str">
            <v/>
          </cell>
          <cell r="P542" t="str">
            <v/>
          </cell>
        </row>
        <row r="543">
          <cell r="A543" t="str">
            <v>LO</v>
          </cell>
          <cell r="B543">
            <v>3</v>
          </cell>
          <cell r="C543">
            <v>3</v>
          </cell>
          <cell r="D543" t="str">
            <v>P</v>
          </cell>
          <cell r="E543">
            <v>15</v>
          </cell>
          <cell r="F543">
            <v>37666</v>
          </cell>
          <cell r="G543">
            <v>0.05</v>
          </cell>
          <cell r="H543">
            <v>0</v>
          </cell>
          <cell r="I543" t="str">
            <v>6          0</v>
          </cell>
          <cell r="J543">
            <v>0</v>
          </cell>
          <cell r="K543">
            <v>0</v>
          </cell>
          <cell r="L543">
            <v>2003</v>
          </cell>
          <cell r="M543" t="str">
            <v>No Trade</v>
          </cell>
          <cell r="N543" t="str">
            <v/>
          </cell>
          <cell r="O543" t="str">
            <v/>
          </cell>
          <cell r="P543" t="str">
            <v/>
          </cell>
        </row>
        <row r="544">
          <cell r="A544" t="str">
            <v>LO</v>
          </cell>
          <cell r="B544">
            <v>3</v>
          </cell>
          <cell r="C544">
            <v>3</v>
          </cell>
          <cell r="D544" t="str">
            <v>P</v>
          </cell>
          <cell r="E544">
            <v>16</v>
          </cell>
          <cell r="F544">
            <v>37666</v>
          </cell>
          <cell r="G544">
            <v>0.06</v>
          </cell>
          <cell r="H544">
            <v>0</v>
          </cell>
          <cell r="I544" t="str">
            <v>7          0</v>
          </cell>
          <cell r="J544">
            <v>0</v>
          </cell>
          <cell r="K544">
            <v>0</v>
          </cell>
          <cell r="L544">
            <v>2003</v>
          </cell>
          <cell r="M544" t="str">
            <v>No Trade</v>
          </cell>
          <cell r="N544" t="str">
            <v/>
          </cell>
          <cell r="O544" t="str">
            <v/>
          </cell>
          <cell r="P544" t="str">
            <v/>
          </cell>
        </row>
        <row r="545">
          <cell r="A545" t="str">
            <v>LO</v>
          </cell>
          <cell r="B545">
            <v>3</v>
          </cell>
          <cell r="C545">
            <v>3</v>
          </cell>
          <cell r="D545" t="str">
            <v>P</v>
          </cell>
          <cell r="E545">
            <v>17</v>
          </cell>
          <cell r="F545">
            <v>37666</v>
          </cell>
          <cell r="G545">
            <v>0.08</v>
          </cell>
          <cell r="H545">
            <v>0</v>
          </cell>
          <cell r="I545" t="str">
            <v>9          0</v>
          </cell>
          <cell r="J545">
            <v>0</v>
          </cell>
          <cell r="K545">
            <v>0</v>
          </cell>
          <cell r="L545">
            <v>2003</v>
          </cell>
          <cell r="M545" t="str">
            <v>No Trade</v>
          </cell>
          <cell r="N545" t="str">
            <v/>
          </cell>
          <cell r="O545" t="str">
            <v/>
          </cell>
          <cell r="P545" t="str">
            <v/>
          </cell>
        </row>
        <row r="546">
          <cell r="A546" t="str">
            <v>LO</v>
          </cell>
          <cell r="B546">
            <v>3</v>
          </cell>
          <cell r="C546">
            <v>3</v>
          </cell>
          <cell r="D546" t="str">
            <v>P</v>
          </cell>
          <cell r="E546">
            <v>17.5</v>
          </cell>
          <cell r="F546">
            <v>37666</v>
          </cell>
          <cell r="G546">
            <v>0.09</v>
          </cell>
          <cell r="H546">
            <v>0.1</v>
          </cell>
          <cell r="I546" t="str">
            <v>0          0</v>
          </cell>
          <cell r="J546">
            <v>0</v>
          </cell>
          <cell r="K546">
            <v>0</v>
          </cell>
          <cell r="L546">
            <v>2003</v>
          </cell>
          <cell r="M546" t="str">
            <v>No Trade</v>
          </cell>
          <cell r="N546" t="str">
            <v/>
          </cell>
          <cell r="O546" t="str">
            <v/>
          </cell>
          <cell r="P546" t="str">
            <v/>
          </cell>
        </row>
        <row r="547">
          <cell r="A547" t="str">
            <v>LO</v>
          </cell>
          <cell r="B547">
            <v>3</v>
          </cell>
          <cell r="C547">
            <v>3</v>
          </cell>
          <cell r="D547" t="str">
            <v>P</v>
          </cell>
          <cell r="E547">
            <v>18</v>
          </cell>
          <cell r="F547">
            <v>37666</v>
          </cell>
          <cell r="G547">
            <v>0.11</v>
          </cell>
          <cell r="H547">
            <v>0.1</v>
          </cell>
          <cell r="I547" t="str">
            <v>3          0</v>
          </cell>
          <cell r="J547">
            <v>0</v>
          </cell>
          <cell r="K547">
            <v>0</v>
          </cell>
          <cell r="L547">
            <v>2003</v>
          </cell>
          <cell r="M547" t="str">
            <v>No Trade</v>
          </cell>
          <cell r="N547" t="str">
            <v/>
          </cell>
          <cell r="O547" t="str">
            <v/>
          </cell>
          <cell r="P547" t="str">
            <v/>
          </cell>
        </row>
        <row r="548">
          <cell r="A548" t="str">
            <v>LO</v>
          </cell>
          <cell r="B548">
            <v>3</v>
          </cell>
          <cell r="C548">
            <v>3</v>
          </cell>
          <cell r="D548" t="str">
            <v>C</v>
          </cell>
          <cell r="E548">
            <v>19</v>
          </cell>
          <cell r="F548">
            <v>37666</v>
          </cell>
          <cell r="G548">
            <v>7.86</v>
          </cell>
          <cell r="H548">
            <v>7.3</v>
          </cell>
          <cell r="I548" t="str">
            <v>7          0</v>
          </cell>
          <cell r="J548">
            <v>0</v>
          </cell>
          <cell r="K548">
            <v>0</v>
          </cell>
          <cell r="L548">
            <v>2003</v>
          </cell>
          <cell r="M548" t="str">
            <v>No Trade</v>
          </cell>
          <cell r="N548" t="str">
            <v/>
          </cell>
          <cell r="O548" t="str">
            <v/>
          </cell>
          <cell r="P548" t="str">
            <v/>
          </cell>
        </row>
        <row r="549">
          <cell r="A549" t="str">
            <v>LO</v>
          </cell>
          <cell r="B549">
            <v>3</v>
          </cell>
          <cell r="C549">
            <v>3</v>
          </cell>
          <cell r="D549" t="str">
            <v>P</v>
          </cell>
          <cell r="E549">
            <v>19</v>
          </cell>
          <cell r="F549">
            <v>37666</v>
          </cell>
          <cell r="G549">
            <v>0.15</v>
          </cell>
          <cell r="H549">
            <v>0.1</v>
          </cell>
          <cell r="I549" t="str">
            <v>8          0</v>
          </cell>
          <cell r="J549">
            <v>0</v>
          </cell>
          <cell r="K549">
            <v>0</v>
          </cell>
          <cell r="L549">
            <v>2003</v>
          </cell>
          <cell r="M549" t="str">
            <v>No Trade</v>
          </cell>
          <cell r="N549" t="str">
            <v/>
          </cell>
          <cell r="O549" t="str">
            <v/>
          </cell>
          <cell r="P549" t="str">
            <v/>
          </cell>
        </row>
        <row r="550">
          <cell r="A550" t="str">
            <v>LO</v>
          </cell>
          <cell r="B550">
            <v>3</v>
          </cell>
          <cell r="C550">
            <v>3</v>
          </cell>
          <cell r="D550" t="str">
            <v>P</v>
          </cell>
          <cell r="E550">
            <v>19.5</v>
          </cell>
          <cell r="F550">
            <v>37666</v>
          </cell>
          <cell r="G550">
            <v>0.18</v>
          </cell>
          <cell r="H550">
            <v>0.2</v>
          </cell>
          <cell r="I550" t="str">
            <v>2          0</v>
          </cell>
          <cell r="J550">
            <v>0</v>
          </cell>
          <cell r="K550">
            <v>0</v>
          </cell>
          <cell r="L550">
            <v>2003</v>
          </cell>
          <cell r="M550" t="str">
            <v>No Trade</v>
          </cell>
          <cell r="N550" t="str">
            <v/>
          </cell>
          <cell r="O550" t="str">
            <v/>
          </cell>
          <cell r="P550" t="str">
            <v/>
          </cell>
        </row>
        <row r="551">
          <cell r="A551" t="str">
            <v>LO</v>
          </cell>
          <cell r="B551">
            <v>3</v>
          </cell>
          <cell r="C551">
            <v>3</v>
          </cell>
          <cell r="D551" t="str">
            <v>C</v>
          </cell>
          <cell r="E551">
            <v>20</v>
          </cell>
          <cell r="F551">
            <v>37666</v>
          </cell>
          <cell r="G551">
            <v>6.93</v>
          </cell>
          <cell r="H551">
            <v>6.4</v>
          </cell>
          <cell r="I551" t="str">
            <v>6          0</v>
          </cell>
          <cell r="J551">
            <v>0</v>
          </cell>
          <cell r="K551">
            <v>0</v>
          </cell>
          <cell r="L551">
            <v>2003</v>
          </cell>
          <cell r="M551" t="str">
            <v>No Trade</v>
          </cell>
          <cell r="N551" t="str">
            <v/>
          </cell>
          <cell r="O551" t="str">
            <v/>
          </cell>
          <cell r="P551" t="str">
            <v/>
          </cell>
        </row>
        <row r="552">
          <cell r="A552" t="str">
            <v>LO</v>
          </cell>
          <cell r="B552">
            <v>3</v>
          </cell>
          <cell r="C552">
            <v>3</v>
          </cell>
          <cell r="D552" t="str">
            <v>P</v>
          </cell>
          <cell r="E552">
            <v>20</v>
          </cell>
          <cell r="F552">
            <v>37666</v>
          </cell>
          <cell r="G552">
            <v>0.21</v>
          </cell>
          <cell r="H552">
            <v>0.2</v>
          </cell>
          <cell r="I552" t="str">
            <v>5          0</v>
          </cell>
          <cell r="J552">
            <v>0</v>
          </cell>
          <cell r="K552">
            <v>0</v>
          </cell>
          <cell r="L552">
            <v>2003</v>
          </cell>
          <cell r="M552" t="str">
            <v>No Trade</v>
          </cell>
          <cell r="N552" t="str">
            <v/>
          </cell>
          <cell r="O552" t="str">
            <v/>
          </cell>
          <cell r="P552" t="str">
            <v/>
          </cell>
        </row>
        <row r="553">
          <cell r="A553" t="str">
            <v>LO</v>
          </cell>
          <cell r="B553">
            <v>3</v>
          </cell>
          <cell r="C553">
            <v>3</v>
          </cell>
          <cell r="D553" t="str">
            <v>P</v>
          </cell>
          <cell r="E553">
            <v>20.5</v>
          </cell>
          <cell r="F553">
            <v>37666</v>
          </cell>
          <cell r="G553">
            <v>0.24</v>
          </cell>
          <cell r="H553">
            <v>0.2</v>
          </cell>
          <cell r="I553" t="str">
            <v>9          0</v>
          </cell>
          <cell r="J553">
            <v>0</v>
          </cell>
          <cell r="K553">
            <v>0</v>
          </cell>
          <cell r="L553">
            <v>2003</v>
          </cell>
          <cell r="M553" t="str">
            <v>No Trade</v>
          </cell>
          <cell r="N553" t="str">
            <v/>
          </cell>
          <cell r="O553" t="str">
            <v/>
          </cell>
          <cell r="P553" t="str">
            <v/>
          </cell>
        </row>
        <row r="554">
          <cell r="A554" t="str">
            <v>LO</v>
          </cell>
          <cell r="B554">
            <v>3</v>
          </cell>
          <cell r="C554">
            <v>3</v>
          </cell>
          <cell r="D554" t="str">
            <v>C</v>
          </cell>
          <cell r="E554">
            <v>21</v>
          </cell>
          <cell r="F554">
            <v>37666</v>
          </cell>
          <cell r="G554">
            <v>6.04</v>
          </cell>
          <cell r="H554">
            <v>5.5</v>
          </cell>
          <cell r="I554" t="str">
            <v>8          0</v>
          </cell>
          <cell r="J554">
            <v>0</v>
          </cell>
          <cell r="K554">
            <v>0</v>
          </cell>
          <cell r="L554">
            <v>2003</v>
          </cell>
          <cell r="M554" t="str">
            <v>No Trade</v>
          </cell>
          <cell r="N554" t="str">
            <v/>
          </cell>
          <cell r="O554" t="str">
            <v/>
          </cell>
          <cell r="P554" t="str">
            <v/>
          </cell>
        </row>
        <row r="555">
          <cell r="A555" t="str">
            <v>LO</v>
          </cell>
          <cell r="B555">
            <v>3</v>
          </cell>
          <cell r="C555">
            <v>3</v>
          </cell>
          <cell r="D555" t="str">
            <v>P</v>
          </cell>
          <cell r="E555">
            <v>21</v>
          </cell>
          <cell r="F555">
            <v>37666</v>
          </cell>
          <cell r="G555">
            <v>0.28000000000000003</v>
          </cell>
          <cell r="H555">
            <v>0.3</v>
          </cell>
          <cell r="I555" t="str">
            <v>4        500</v>
          </cell>
          <cell r="J555">
            <v>0</v>
          </cell>
          <cell r="K555">
            <v>0</v>
          </cell>
          <cell r="L555">
            <v>2003</v>
          </cell>
          <cell r="M555" t="str">
            <v>No Trade</v>
          </cell>
          <cell r="N555" t="str">
            <v/>
          </cell>
          <cell r="O555" t="str">
            <v/>
          </cell>
          <cell r="P555" t="str">
            <v/>
          </cell>
        </row>
        <row r="556">
          <cell r="A556" t="str">
            <v>LO</v>
          </cell>
          <cell r="B556">
            <v>3</v>
          </cell>
          <cell r="C556">
            <v>3</v>
          </cell>
          <cell r="D556" t="str">
            <v>P</v>
          </cell>
          <cell r="E556">
            <v>21.5</v>
          </cell>
          <cell r="F556">
            <v>37666</v>
          </cell>
          <cell r="G556">
            <v>0.33</v>
          </cell>
          <cell r="H556">
            <v>0.3</v>
          </cell>
          <cell r="I556" t="str">
            <v>9        105</v>
          </cell>
          <cell r="J556">
            <v>0</v>
          </cell>
          <cell r="K556">
            <v>0</v>
          </cell>
          <cell r="L556">
            <v>2003</v>
          </cell>
          <cell r="M556" t="str">
            <v>No Trade</v>
          </cell>
          <cell r="N556" t="str">
            <v/>
          </cell>
          <cell r="O556" t="str">
            <v/>
          </cell>
          <cell r="P556" t="str">
            <v/>
          </cell>
        </row>
        <row r="557">
          <cell r="A557" t="str">
            <v>LO</v>
          </cell>
          <cell r="B557">
            <v>3</v>
          </cell>
          <cell r="C557">
            <v>3</v>
          </cell>
          <cell r="D557" t="str">
            <v>C</v>
          </cell>
          <cell r="E557">
            <v>22</v>
          </cell>
          <cell r="F557">
            <v>37666</v>
          </cell>
          <cell r="G557">
            <v>5.15</v>
          </cell>
          <cell r="H557">
            <v>4.7</v>
          </cell>
          <cell r="I557" t="str">
            <v>1          0</v>
          </cell>
          <cell r="J557">
            <v>0</v>
          </cell>
          <cell r="K557">
            <v>0</v>
          </cell>
          <cell r="L557">
            <v>2003</v>
          </cell>
          <cell r="M557" t="str">
            <v>No Trade</v>
          </cell>
          <cell r="N557" t="str">
            <v/>
          </cell>
          <cell r="O557" t="str">
            <v/>
          </cell>
          <cell r="P557" t="str">
            <v/>
          </cell>
        </row>
        <row r="558">
          <cell r="A558" t="str">
            <v>LO</v>
          </cell>
          <cell r="B558">
            <v>3</v>
          </cell>
          <cell r="C558">
            <v>3</v>
          </cell>
          <cell r="D558" t="str">
            <v>P</v>
          </cell>
          <cell r="E558">
            <v>22</v>
          </cell>
          <cell r="F558">
            <v>37666</v>
          </cell>
          <cell r="G558">
            <v>0.39</v>
          </cell>
          <cell r="H558">
            <v>0.4</v>
          </cell>
          <cell r="I558" t="str">
            <v>6      3,580</v>
          </cell>
          <cell r="J558">
            <v>0.43</v>
          </cell>
          <cell r="K558">
            <v>0.41</v>
          </cell>
          <cell r="L558">
            <v>2003</v>
          </cell>
          <cell r="M558" t="str">
            <v>No Trade</v>
          </cell>
          <cell r="N558" t="str">
            <v/>
          </cell>
          <cell r="O558" t="str">
            <v/>
          </cell>
          <cell r="P558" t="str">
            <v/>
          </cell>
        </row>
        <row r="559">
          <cell r="A559" t="str">
            <v>LO</v>
          </cell>
          <cell r="B559">
            <v>3</v>
          </cell>
          <cell r="C559">
            <v>3</v>
          </cell>
          <cell r="D559" t="str">
            <v>P</v>
          </cell>
          <cell r="E559">
            <v>22.5</v>
          </cell>
          <cell r="F559">
            <v>37666</v>
          </cell>
          <cell r="G559">
            <v>0.46</v>
          </cell>
          <cell r="H559">
            <v>0.5</v>
          </cell>
          <cell r="I559" t="str">
            <v>5          0</v>
          </cell>
          <cell r="J559">
            <v>0</v>
          </cell>
          <cell r="K559">
            <v>0</v>
          </cell>
          <cell r="L559">
            <v>2003</v>
          </cell>
          <cell r="M559" t="str">
            <v>No Trade</v>
          </cell>
          <cell r="N559" t="str">
            <v/>
          </cell>
          <cell r="O559" t="str">
            <v/>
          </cell>
          <cell r="P559" t="str">
            <v/>
          </cell>
        </row>
        <row r="560">
          <cell r="A560" t="str">
            <v>LO</v>
          </cell>
          <cell r="B560">
            <v>3</v>
          </cell>
          <cell r="C560">
            <v>3</v>
          </cell>
          <cell r="D560" t="str">
            <v>C</v>
          </cell>
          <cell r="E560">
            <v>23</v>
          </cell>
          <cell r="F560">
            <v>37666</v>
          </cell>
          <cell r="G560">
            <v>4.3099999999999996</v>
          </cell>
          <cell r="H560">
            <v>3.8</v>
          </cell>
          <cell r="I560" t="str">
            <v>9          0</v>
          </cell>
          <cell r="J560">
            <v>0</v>
          </cell>
          <cell r="K560">
            <v>0</v>
          </cell>
          <cell r="L560">
            <v>2003</v>
          </cell>
          <cell r="M560" t="str">
            <v>No Trade</v>
          </cell>
          <cell r="N560" t="str">
            <v/>
          </cell>
          <cell r="O560" t="str">
            <v/>
          </cell>
          <cell r="P560" t="str">
            <v/>
          </cell>
        </row>
        <row r="561">
          <cell r="A561" t="str">
            <v>LO</v>
          </cell>
          <cell r="B561">
            <v>3</v>
          </cell>
          <cell r="C561">
            <v>3</v>
          </cell>
          <cell r="D561" t="str">
            <v>P</v>
          </cell>
          <cell r="E561">
            <v>23</v>
          </cell>
          <cell r="F561">
            <v>37666</v>
          </cell>
          <cell r="G561">
            <v>0.54</v>
          </cell>
          <cell r="H561">
            <v>0.6</v>
          </cell>
          <cell r="I561" t="str">
            <v>4          1</v>
          </cell>
          <cell r="J561">
            <v>0.57999999999999996</v>
          </cell>
          <cell r="K561">
            <v>0.57999999999999996</v>
          </cell>
          <cell r="L561">
            <v>2003</v>
          </cell>
          <cell r="M561" t="str">
            <v>No Trade</v>
          </cell>
          <cell r="N561" t="str">
            <v/>
          </cell>
          <cell r="O561" t="str">
            <v/>
          </cell>
          <cell r="P561" t="str">
            <v/>
          </cell>
        </row>
        <row r="562">
          <cell r="A562" t="str">
            <v>LO</v>
          </cell>
          <cell r="B562">
            <v>3</v>
          </cell>
          <cell r="C562">
            <v>3</v>
          </cell>
          <cell r="D562" t="str">
            <v>P</v>
          </cell>
          <cell r="E562">
            <v>23.5</v>
          </cell>
          <cell r="F562">
            <v>37666</v>
          </cell>
          <cell r="G562">
            <v>0.62</v>
          </cell>
          <cell r="H562">
            <v>0.7</v>
          </cell>
          <cell r="I562" t="str">
            <v>5        500</v>
          </cell>
          <cell r="J562">
            <v>0</v>
          </cell>
          <cell r="K562">
            <v>0</v>
          </cell>
          <cell r="L562">
            <v>2003</v>
          </cell>
          <cell r="M562" t="str">
            <v>No Trade</v>
          </cell>
          <cell r="N562" t="str">
            <v/>
          </cell>
          <cell r="O562" t="str">
            <v/>
          </cell>
          <cell r="P562" t="str">
            <v/>
          </cell>
        </row>
        <row r="563">
          <cell r="A563" t="str">
            <v>LO</v>
          </cell>
          <cell r="B563">
            <v>3</v>
          </cell>
          <cell r="C563">
            <v>3</v>
          </cell>
          <cell r="D563" t="str">
            <v>C</v>
          </cell>
          <cell r="E563">
            <v>24</v>
          </cell>
          <cell r="F563">
            <v>37666</v>
          </cell>
          <cell r="G563">
            <v>3.51</v>
          </cell>
          <cell r="H563">
            <v>3.1</v>
          </cell>
          <cell r="I563" t="str">
            <v>4          0</v>
          </cell>
          <cell r="J563">
            <v>0</v>
          </cell>
          <cell r="K563">
            <v>0</v>
          </cell>
          <cell r="L563">
            <v>2003</v>
          </cell>
          <cell r="M563" t="str">
            <v>No Trade</v>
          </cell>
          <cell r="N563" t="str">
            <v/>
          </cell>
          <cell r="O563" t="str">
            <v/>
          </cell>
          <cell r="P563" t="str">
            <v/>
          </cell>
        </row>
        <row r="564">
          <cell r="A564" t="str">
            <v>LO</v>
          </cell>
          <cell r="B564">
            <v>3</v>
          </cell>
          <cell r="C564">
            <v>3</v>
          </cell>
          <cell r="D564" t="str">
            <v>P</v>
          </cell>
          <cell r="E564">
            <v>24</v>
          </cell>
          <cell r="F564">
            <v>37666</v>
          </cell>
          <cell r="G564">
            <v>0.73</v>
          </cell>
          <cell r="H564">
            <v>0.8</v>
          </cell>
          <cell r="I564" t="str">
            <v>8        600</v>
          </cell>
          <cell r="J564">
            <v>0.72</v>
          </cell>
          <cell r="K564">
            <v>0.72</v>
          </cell>
          <cell r="L564">
            <v>2003</v>
          </cell>
          <cell r="M564" t="str">
            <v>No Trade</v>
          </cell>
          <cell r="N564" t="str">
            <v/>
          </cell>
          <cell r="O564" t="str">
            <v/>
          </cell>
          <cell r="P564" t="str">
            <v/>
          </cell>
        </row>
        <row r="565">
          <cell r="A565" t="str">
            <v>LO</v>
          </cell>
          <cell r="B565">
            <v>3</v>
          </cell>
          <cell r="C565">
            <v>3</v>
          </cell>
          <cell r="D565" t="str">
            <v>C</v>
          </cell>
          <cell r="E565">
            <v>24.5</v>
          </cell>
          <cell r="F565">
            <v>37666</v>
          </cell>
          <cell r="G565">
            <v>3.16</v>
          </cell>
          <cell r="H565">
            <v>2.8</v>
          </cell>
          <cell r="I565" t="str">
            <v>1          0</v>
          </cell>
          <cell r="J565">
            <v>0</v>
          </cell>
          <cell r="K565">
            <v>0</v>
          </cell>
          <cell r="L565">
            <v>2003</v>
          </cell>
          <cell r="M565" t="str">
            <v>No Trade</v>
          </cell>
          <cell r="N565" t="str">
            <v/>
          </cell>
          <cell r="O565" t="str">
            <v/>
          </cell>
          <cell r="P565" t="str">
            <v/>
          </cell>
        </row>
        <row r="566">
          <cell r="A566" t="str">
            <v>LO</v>
          </cell>
          <cell r="B566">
            <v>3</v>
          </cell>
          <cell r="C566">
            <v>3</v>
          </cell>
          <cell r="D566" t="str">
            <v>P</v>
          </cell>
          <cell r="E566">
            <v>24.5</v>
          </cell>
          <cell r="F566">
            <v>37666</v>
          </cell>
          <cell r="G566">
            <v>0.88</v>
          </cell>
          <cell r="H566">
            <v>1</v>
          </cell>
          <cell r="I566" t="str">
            <v>4          0</v>
          </cell>
          <cell r="J566">
            <v>0</v>
          </cell>
          <cell r="K566">
            <v>0</v>
          </cell>
          <cell r="L566">
            <v>2003</v>
          </cell>
          <cell r="M566" t="str">
            <v>No Trade</v>
          </cell>
          <cell r="N566" t="str">
            <v/>
          </cell>
          <cell r="O566" t="str">
            <v/>
          </cell>
          <cell r="P566" t="str">
            <v/>
          </cell>
        </row>
        <row r="567">
          <cell r="A567" t="str">
            <v>LO</v>
          </cell>
          <cell r="B567">
            <v>3</v>
          </cell>
          <cell r="C567">
            <v>3</v>
          </cell>
          <cell r="D567" t="str">
            <v>C</v>
          </cell>
          <cell r="E567">
            <v>25</v>
          </cell>
          <cell r="F567">
            <v>37666</v>
          </cell>
          <cell r="G567">
            <v>2.83</v>
          </cell>
          <cell r="H567">
            <v>2.5</v>
          </cell>
          <cell r="I567" t="str">
            <v>0          0</v>
          </cell>
          <cell r="J567">
            <v>0</v>
          </cell>
          <cell r="K567">
            <v>0</v>
          </cell>
          <cell r="L567">
            <v>2003</v>
          </cell>
          <cell r="M567" t="str">
            <v>No Trade</v>
          </cell>
          <cell r="N567" t="str">
            <v/>
          </cell>
          <cell r="O567" t="str">
            <v/>
          </cell>
          <cell r="P567" t="str">
            <v/>
          </cell>
        </row>
        <row r="568">
          <cell r="A568" t="str">
            <v>LO</v>
          </cell>
          <cell r="B568">
            <v>3</v>
          </cell>
          <cell r="C568">
            <v>3</v>
          </cell>
          <cell r="D568" t="str">
            <v>P</v>
          </cell>
          <cell r="E568">
            <v>25</v>
          </cell>
          <cell r="F568">
            <v>37666</v>
          </cell>
          <cell r="G568">
            <v>1.04</v>
          </cell>
          <cell r="H568">
            <v>1.2</v>
          </cell>
          <cell r="I568" t="str">
            <v>3          0</v>
          </cell>
          <cell r="J568">
            <v>0</v>
          </cell>
          <cell r="K568">
            <v>0</v>
          </cell>
          <cell r="L568">
            <v>2003</v>
          </cell>
          <cell r="M568" t="str">
            <v>No Trade</v>
          </cell>
          <cell r="N568" t="str">
            <v/>
          </cell>
          <cell r="O568" t="str">
            <v/>
          </cell>
          <cell r="P568" t="str">
            <v/>
          </cell>
        </row>
        <row r="569">
          <cell r="A569" t="str">
            <v>LO</v>
          </cell>
          <cell r="B569">
            <v>3</v>
          </cell>
          <cell r="C569">
            <v>3</v>
          </cell>
          <cell r="D569" t="str">
            <v>C</v>
          </cell>
          <cell r="E569">
            <v>25.5</v>
          </cell>
          <cell r="F569">
            <v>37666</v>
          </cell>
          <cell r="G569">
            <v>2.5</v>
          </cell>
          <cell r="H569">
            <v>2.2000000000000002</v>
          </cell>
          <cell r="I569" t="str">
            <v>0          0</v>
          </cell>
          <cell r="J569">
            <v>0</v>
          </cell>
          <cell r="K569">
            <v>0</v>
          </cell>
          <cell r="L569">
            <v>2003</v>
          </cell>
          <cell r="M569" t="str">
            <v>No Trade</v>
          </cell>
          <cell r="N569" t="str">
            <v/>
          </cell>
          <cell r="O569" t="str">
            <v/>
          </cell>
          <cell r="P569" t="str">
            <v/>
          </cell>
        </row>
        <row r="570">
          <cell r="A570" t="str">
            <v>LO</v>
          </cell>
          <cell r="B570">
            <v>3</v>
          </cell>
          <cell r="C570">
            <v>3</v>
          </cell>
          <cell r="D570" t="str">
            <v>P</v>
          </cell>
          <cell r="E570">
            <v>25.5</v>
          </cell>
          <cell r="F570">
            <v>37666</v>
          </cell>
          <cell r="G570">
            <v>1.21</v>
          </cell>
          <cell r="H570">
            <v>1.4</v>
          </cell>
          <cell r="I570" t="str">
            <v>2          0</v>
          </cell>
          <cell r="J570">
            <v>0</v>
          </cell>
          <cell r="K570">
            <v>0</v>
          </cell>
          <cell r="L570">
            <v>2003</v>
          </cell>
          <cell r="M570" t="str">
            <v>No Trade</v>
          </cell>
          <cell r="N570" t="str">
            <v/>
          </cell>
          <cell r="O570" t="str">
            <v/>
          </cell>
          <cell r="P570" t="str">
            <v/>
          </cell>
        </row>
        <row r="571">
          <cell r="A571" t="str">
            <v>LO</v>
          </cell>
          <cell r="B571">
            <v>3</v>
          </cell>
          <cell r="C571">
            <v>3</v>
          </cell>
          <cell r="D571" t="str">
            <v>C</v>
          </cell>
          <cell r="E571">
            <v>26</v>
          </cell>
          <cell r="F571">
            <v>37666</v>
          </cell>
          <cell r="G571">
            <v>2.21</v>
          </cell>
          <cell r="H571">
            <v>1.9</v>
          </cell>
          <cell r="I571" t="str">
            <v>3          0</v>
          </cell>
          <cell r="J571">
            <v>0</v>
          </cell>
          <cell r="K571">
            <v>0</v>
          </cell>
          <cell r="L571">
            <v>2003</v>
          </cell>
          <cell r="M571" t="str">
            <v>No Trade</v>
          </cell>
          <cell r="N571" t="str">
            <v/>
          </cell>
          <cell r="O571" t="str">
            <v/>
          </cell>
          <cell r="P571" t="str">
            <v/>
          </cell>
        </row>
        <row r="572">
          <cell r="A572" t="str">
            <v>LO</v>
          </cell>
          <cell r="B572">
            <v>3</v>
          </cell>
          <cell r="C572">
            <v>3</v>
          </cell>
          <cell r="D572" t="str">
            <v>P</v>
          </cell>
          <cell r="E572">
            <v>26</v>
          </cell>
          <cell r="F572">
            <v>37666</v>
          </cell>
          <cell r="G572">
            <v>1.41</v>
          </cell>
          <cell r="H572">
            <v>1.6</v>
          </cell>
          <cell r="I572" t="str">
            <v>5          0</v>
          </cell>
          <cell r="J572">
            <v>0</v>
          </cell>
          <cell r="K572">
            <v>0</v>
          </cell>
          <cell r="L572">
            <v>2003</v>
          </cell>
          <cell r="M572" t="str">
            <v>No Trade</v>
          </cell>
          <cell r="N572" t="str">
            <v/>
          </cell>
          <cell r="O572" t="str">
            <v/>
          </cell>
          <cell r="P572" t="str">
            <v/>
          </cell>
        </row>
        <row r="573">
          <cell r="A573" t="str">
            <v>LO</v>
          </cell>
          <cell r="B573">
            <v>3</v>
          </cell>
          <cell r="C573">
            <v>3</v>
          </cell>
          <cell r="D573" t="str">
            <v>C</v>
          </cell>
          <cell r="E573">
            <v>26.5</v>
          </cell>
          <cell r="F573">
            <v>37666</v>
          </cell>
          <cell r="G573">
            <v>1.94</v>
          </cell>
          <cell r="H573">
            <v>1.6</v>
          </cell>
          <cell r="I573" t="str">
            <v>3         15</v>
          </cell>
          <cell r="J573">
            <v>0</v>
          </cell>
          <cell r="K573">
            <v>0</v>
          </cell>
          <cell r="L573">
            <v>2003</v>
          </cell>
          <cell r="M573" t="str">
            <v>No Trade</v>
          </cell>
          <cell r="N573" t="str">
            <v/>
          </cell>
          <cell r="O573" t="str">
            <v/>
          </cell>
          <cell r="P573" t="str">
            <v/>
          </cell>
        </row>
        <row r="574">
          <cell r="A574" t="str">
            <v>LO</v>
          </cell>
          <cell r="B574">
            <v>3</v>
          </cell>
          <cell r="C574">
            <v>3</v>
          </cell>
          <cell r="D574" t="str">
            <v>P</v>
          </cell>
          <cell r="E574">
            <v>26.5</v>
          </cell>
          <cell r="F574">
            <v>37666</v>
          </cell>
          <cell r="G574">
            <v>1.64</v>
          </cell>
          <cell r="H574">
            <v>1.8</v>
          </cell>
          <cell r="I574" t="str">
            <v>5         15</v>
          </cell>
          <cell r="J574">
            <v>0</v>
          </cell>
          <cell r="K574">
            <v>0</v>
          </cell>
          <cell r="L574">
            <v>2003</v>
          </cell>
          <cell r="M574" t="str">
            <v>No Trade</v>
          </cell>
          <cell r="N574" t="str">
            <v/>
          </cell>
          <cell r="O574" t="str">
            <v/>
          </cell>
          <cell r="P574" t="str">
            <v/>
          </cell>
        </row>
        <row r="575">
          <cell r="A575" t="str">
            <v>LO</v>
          </cell>
          <cell r="B575">
            <v>3</v>
          </cell>
          <cell r="C575">
            <v>3</v>
          </cell>
          <cell r="D575" t="str">
            <v>C</v>
          </cell>
          <cell r="E575">
            <v>27</v>
          </cell>
          <cell r="F575">
            <v>37666</v>
          </cell>
          <cell r="G575">
            <v>1.7</v>
          </cell>
          <cell r="H575">
            <v>1.4</v>
          </cell>
          <cell r="I575" t="str">
            <v>1         15</v>
          </cell>
          <cell r="J575">
            <v>1.54</v>
          </cell>
          <cell r="K575">
            <v>1.54</v>
          </cell>
          <cell r="L575">
            <v>2003</v>
          </cell>
          <cell r="M575" t="str">
            <v>No Trade</v>
          </cell>
          <cell r="N575" t="str">
            <v/>
          </cell>
          <cell r="O575" t="str">
            <v/>
          </cell>
          <cell r="P575" t="str">
            <v/>
          </cell>
        </row>
        <row r="576">
          <cell r="A576" t="str">
            <v>LO</v>
          </cell>
          <cell r="B576">
            <v>3</v>
          </cell>
          <cell r="C576">
            <v>3</v>
          </cell>
          <cell r="D576" t="str">
            <v>P</v>
          </cell>
          <cell r="E576">
            <v>27</v>
          </cell>
          <cell r="F576">
            <v>37666</v>
          </cell>
          <cell r="G576">
            <v>1.9</v>
          </cell>
          <cell r="H576">
            <v>2.1</v>
          </cell>
          <cell r="I576" t="str">
            <v>3          0</v>
          </cell>
          <cell r="J576">
            <v>0</v>
          </cell>
          <cell r="K576">
            <v>0</v>
          </cell>
          <cell r="L576">
            <v>2003</v>
          </cell>
          <cell r="M576" t="str">
            <v>No Trade</v>
          </cell>
          <cell r="N576" t="str">
            <v/>
          </cell>
          <cell r="O576" t="str">
            <v/>
          </cell>
          <cell r="P576" t="str">
            <v/>
          </cell>
        </row>
        <row r="577">
          <cell r="A577" t="str">
            <v>LO</v>
          </cell>
          <cell r="B577">
            <v>3</v>
          </cell>
          <cell r="C577">
            <v>3</v>
          </cell>
          <cell r="D577" t="str">
            <v>C</v>
          </cell>
          <cell r="E577">
            <v>27.5</v>
          </cell>
          <cell r="F577">
            <v>37666</v>
          </cell>
          <cell r="G577">
            <v>1.47</v>
          </cell>
          <cell r="H577">
            <v>1.2</v>
          </cell>
          <cell r="I577" t="str">
            <v>1          1</v>
          </cell>
          <cell r="J577">
            <v>1.3</v>
          </cell>
          <cell r="K577">
            <v>1.3</v>
          </cell>
          <cell r="L577">
            <v>2003</v>
          </cell>
          <cell r="M577" t="str">
            <v>No Trade</v>
          </cell>
          <cell r="N577" t="str">
            <v/>
          </cell>
          <cell r="O577" t="str">
            <v/>
          </cell>
          <cell r="P577" t="str">
            <v/>
          </cell>
        </row>
        <row r="578">
          <cell r="A578" t="str">
            <v>LO</v>
          </cell>
          <cell r="B578">
            <v>3</v>
          </cell>
          <cell r="C578">
            <v>3</v>
          </cell>
          <cell r="D578" t="str">
            <v>P</v>
          </cell>
          <cell r="E578">
            <v>27.5</v>
          </cell>
          <cell r="F578">
            <v>37666</v>
          </cell>
          <cell r="G578">
            <v>2.17</v>
          </cell>
          <cell r="H578">
            <v>2.4</v>
          </cell>
          <cell r="I578" t="str">
            <v>2          0</v>
          </cell>
          <cell r="J578">
            <v>0</v>
          </cell>
          <cell r="K578">
            <v>0</v>
          </cell>
          <cell r="L578">
            <v>2003</v>
          </cell>
          <cell r="M578" t="str">
            <v>No Trade</v>
          </cell>
          <cell r="N578" t="str">
            <v/>
          </cell>
          <cell r="O578" t="str">
            <v/>
          </cell>
          <cell r="P578" t="str">
            <v/>
          </cell>
        </row>
        <row r="579">
          <cell r="A579" t="str">
            <v>LO</v>
          </cell>
          <cell r="B579">
            <v>3</v>
          </cell>
          <cell r="C579">
            <v>3</v>
          </cell>
          <cell r="D579" t="str">
            <v>C</v>
          </cell>
          <cell r="E579">
            <v>28</v>
          </cell>
          <cell r="F579">
            <v>37666</v>
          </cell>
          <cell r="G579">
            <v>1.24</v>
          </cell>
          <cell r="H579">
            <v>1</v>
          </cell>
          <cell r="I579" t="str">
            <v>2         21</v>
          </cell>
          <cell r="J579">
            <v>1.33</v>
          </cell>
          <cell r="K579">
            <v>1.2</v>
          </cell>
          <cell r="L579">
            <v>2003</v>
          </cell>
          <cell r="M579" t="str">
            <v>No Trade</v>
          </cell>
          <cell r="N579" t="str">
            <v/>
          </cell>
          <cell r="O579" t="str">
            <v/>
          </cell>
          <cell r="P579" t="str">
            <v/>
          </cell>
        </row>
        <row r="580">
          <cell r="A580" t="str">
            <v>LO</v>
          </cell>
          <cell r="B580">
            <v>3</v>
          </cell>
          <cell r="C580">
            <v>3</v>
          </cell>
          <cell r="D580" t="str">
            <v>P</v>
          </cell>
          <cell r="E580">
            <v>28</v>
          </cell>
          <cell r="F580">
            <v>37666</v>
          </cell>
          <cell r="G580">
            <v>2.4300000000000002</v>
          </cell>
          <cell r="H580">
            <v>2.7</v>
          </cell>
          <cell r="I580" t="str">
            <v>3          0</v>
          </cell>
          <cell r="J580">
            <v>0</v>
          </cell>
          <cell r="K580">
            <v>0</v>
          </cell>
          <cell r="L580">
            <v>2003</v>
          </cell>
          <cell r="M580" t="str">
            <v>No Trade</v>
          </cell>
          <cell r="N580" t="str">
            <v/>
          </cell>
          <cell r="O580" t="str">
            <v/>
          </cell>
          <cell r="P580" t="str">
            <v/>
          </cell>
        </row>
        <row r="581">
          <cell r="A581" t="str">
            <v>LO</v>
          </cell>
          <cell r="B581">
            <v>3</v>
          </cell>
          <cell r="C581">
            <v>3</v>
          </cell>
          <cell r="D581" t="str">
            <v>C</v>
          </cell>
          <cell r="E581">
            <v>28.5</v>
          </cell>
          <cell r="F581">
            <v>37666</v>
          </cell>
          <cell r="G581">
            <v>1.08</v>
          </cell>
          <cell r="H581">
            <v>0.9</v>
          </cell>
          <cell r="I581" t="str">
            <v>0          3</v>
          </cell>
          <cell r="J581">
            <v>1.05</v>
          </cell>
          <cell r="K581">
            <v>1.05</v>
          </cell>
          <cell r="L581">
            <v>2003</v>
          </cell>
          <cell r="M581" t="str">
            <v>No Trade</v>
          </cell>
          <cell r="N581" t="str">
            <v/>
          </cell>
          <cell r="O581" t="str">
            <v/>
          </cell>
          <cell r="P581" t="str">
            <v/>
          </cell>
        </row>
        <row r="582">
          <cell r="A582" t="str">
            <v>LO</v>
          </cell>
          <cell r="B582">
            <v>3</v>
          </cell>
          <cell r="C582">
            <v>3</v>
          </cell>
          <cell r="D582" t="str">
            <v>P</v>
          </cell>
          <cell r="E582">
            <v>28.5</v>
          </cell>
          <cell r="F582">
            <v>37666</v>
          </cell>
          <cell r="G582">
            <v>2.77</v>
          </cell>
          <cell r="H582">
            <v>3.1</v>
          </cell>
          <cell r="I582" t="str">
            <v>0          0</v>
          </cell>
          <cell r="J582">
            <v>0</v>
          </cell>
          <cell r="K582">
            <v>0</v>
          </cell>
          <cell r="L582">
            <v>2003</v>
          </cell>
          <cell r="M582" t="str">
            <v>No Trade</v>
          </cell>
          <cell r="N582" t="str">
            <v/>
          </cell>
          <cell r="O582" t="str">
            <v/>
          </cell>
          <cell r="P582" t="str">
            <v/>
          </cell>
        </row>
        <row r="583">
          <cell r="A583" t="str">
            <v>LO</v>
          </cell>
          <cell r="B583">
            <v>3</v>
          </cell>
          <cell r="C583">
            <v>3</v>
          </cell>
          <cell r="D583" t="str">
            <v>C</v>
          </cell>
          <cell r="E583">
            <v>29</v>
          </cell>
          <cell r="F583">
            <v>37666</v>
          </cell>
          <cell r="G583">
            <v>0.92</v>
          </cell>
          <cell r="H583">
            <v>0.7</v>
          </cell>
          <cell r="I583" t="str">
            <v>7        138</v>
          </cell>
          <cell r="J583">
            <v>0.95</v>
          </cell>
          <cell r="K583">
            <v>0.82</v>
          </cell>
          <cell r="L583">
            <v>2003</v>
          </cell>
          <cell r="M583" t="str">
            <v>No Trade</v>
          </cell>
          <cell r="N583" t="str">
            <v/>
          </cell>
          <cell r="O583" t="str">
            <v/>
          </cell>
          <cell r="P583" t="str">
            <v/>
          </cell>
        </row>
        <row r="584">
          <cell r="A584" t="str">
            <v>LO</v>
          </cell>
          <cell r="B584">
            <v>3</v>
          </cell>
          <cell r="C584">
            <v>3</v>
          </cell>
          <cell r="D584" t="str">
            <v>P</v>
          </cell>
          <cell r="E584">
            <v>29</v>
          </cell>
          <cell r="F584">
            <v>37666</v>
          </cell>
          <cell r="G584">
            <v>3.1</v>
          </cell>
          <cell r="H584">
            <v>3.4</v>
          </cell>
          <cell r="I584" t="str">
            <v>7          0</v>
          </cell>
          <cell r="J584">
            <v>0</v>
          </cell>
          <cell r="K584">
            <v>0</v>
          </cell>
          <cell r="L584">
            <v>2003</v>
          </cell>
          <cell r="M584" t="str">
            <v>No Trade</v>
          </cell>
          <cell r="N584" t="str">
            <v/>
          </cell>
          <cell r="O584" t="str">
            <v/>
          </cell>
          <cell r="P584" t="str">
            <v/>
          </cell>
        </row>
        <row r="585">
          <cell r="A585" t="str">
            <v>LO</v>
          </cell>
          <cell r="B585">
            <v>3</v>
          </cell>
          <cell r="C585">
            <v>3</v>
          </cell>
          <cell r="D585" t="str">
            <v>C</v>
          </cell>
          <cell r="E585">
            <v>29.5</v>
          </cell>
          <cell r="F585">
            <v>37666</v>
          </cell>
          <cell r="G585">
            <v>0.78</v>
          </cell>
          <cell r="H585">
            <v>0.6</v>
          </cell>
          <cell r="I585" t="str">
            <v>5        125</v>
          </cell>
          <cell r="J585">
            <v>0.72</v>
          </cell>
          <cell r="K585">
            <v>0.72</v>
          </cell>
          <cell r="L585">
            <v>2003</v>
          </cell>
          <cell r="M585" t="str">
            <v>No Trade</v>
          </cell>
          <cell r="N585" t="str">
            <v/>
          </cell>
          <cell r="O585" t="str">
            <v/>
          </cell>
          <cell r="P585" t="str">
            <v/>
          </cell>
        </row>
        <row r="586">
          <cell r="A586" t="str">
            <v>LO</v>
          </cell>
          <cell r="B586">
            <v>3</v>
          </cell>
          <cell r="C586">
            <v>3</v>
          </cell>
          <cell r="D586" t="str">
            <v>P</v>
          </cell>
          <cell r="E586">
            <v>29.5</v>
          </cell>
          <cell r="F586">
            <v>37666</v>
          </cell>
          <cell r="G586">
            <v>2.89</v>
          </cell>
          <cell r="H586">
            <v>2.8</v>
          </cell>
          <cell r="I586" t="str">
            <v>9          0</v>
          </cell>
          <cell r="J586">
            <v>0</v>
          </cell>
          <cell r="K586">
            <v>0</v>
          </cell>
          <cell r="L586">
            <v>2003</v>
          </cell>
          <cell r="M586" t="str">
            <v>No Trade</v>
          </cell>
          <cell r="N586" t="str">
            <v/>
          </cell>
          <cell r="O586" t="str">
            <v/>
          </cell>
          <cell r="P586" t="str">
            <v/>
          </cell>
        </row>
        <row r="587">
          <cell r="A587" t="str">
            <v>LO</v>
          </cell>
          <cell r="B587">
            <v>3</v>
          </cell>
          <cell r="C587">
            <v>3</v>
          </cell>
          <cell r="D587" t="str">
            <v>C</v>
          </cell>
          <cell r="E587">
            <v>30</v>
          </cell>
          <cell r="F587">
            <v>37666</v>
          </cell>
          <cell r="G587">
            <v>0.68</v>
          </cell>
          <cell r="H587">
            <v>0.5</v>
          </cell>
          <cell r="I587" t="str">
            <v>7        314</v>
          </cell>
          <cell r="J587">
            <v>0.7</v>
          </cell>
          <cell r="K587">
            <v>0.6</v>
          </cell>
          <cell r="L587">
            <v>2003</v>
          </cell>
          <cell r="M587" t="str">
            <v>No Trade</v>
          </cell>
          <cell r="N587" t="str">
            <v/>
          </cell>
          <cell r="O587" t="str">
            <v/>
          </cell>
          <cell r="P587" t="str">
            <v/>
          </cell>
        </row>
        <row r="588">
          <cell r="A588" t="str">
            <v>LO</v>
          </cell>
          <cell r="B588">
            <v>3</v>
          </cell>
          <cell r="C588">
            <v>3</v>
          </cell>
          <cell r="D588" t="str">
            <v>C</v>
          </cell>
          <cell r="E588">
            <v>30.5</v>
          </cell>
          <cell r="F588">
            <v>37666</v>
          </cell>
          <cell r="G588">
            <v>0.57999999999999996</v>
          </cell>
          <cell r="H588">
            <v>0.4</v>
          </cell>
          <cell r="I588" t="str">
            <v>9        185</v>
          </cell>
          <cell r="J588">
            <v>0.53</v>
          </cell>
          <cell r="K588">
            <v>0.53</v>
          </cell>
          <cell r="L588">
            <v>2003</v>
          </cell>
          <cell r="M588" t="str">
            <v>No Trade</v>
          </cell>
          <cell r="N588" t="str">
            <v/>
          </cell>
          <cell r="O588" t="str">
            <v/>
          </cell>
          <cell r="P588" t="str">
            <v/>
          </cell>
        </row>
        <row r="589">
          <cell r="A589" t="str">
            <v>LO</v>
          </cell>
          <cell r="B589">
            <v>3</v>
          </cell>
          <cell r="C589">
            <v>3</v>
          </cell>
          <cell r="D589" t="str">
            <v>C</v>
          </cell>
          <cell r="E589">
            <v>31</v>
          </cell>
          <cell r="F589">
            <v>37666</v>
          </cell>
          <cell r="G589">
            <v>0.49</v>
          </cell>
          <cell r="H589">
            <v>0.4</v>
          </cell>
          <cell r="I589" t="str">
            <v>1        181</v>
          </cell>
          <cell r="J589">
            <v>0.5</v>
          </cell>
          <cell r="K589">
            <v>0.43</v>
          </cell>
          <cell r="L589">
            <v>2003</v>
          </cell>
          <cell r="M589" t="str">
            <v>No Trade</v>
          </cell>
          <cell r="N589" t="str">
            <v/>
          </cell>
          <cell r="O589" t="str">
            <v/>
          </cell>
          <cell r="P589" t="str">
            <v/>
          </cell>
        </row>
        <row r="590">
          <cell r="A590" t="str">
            <v>LO</v>
          </cell>
          <cell r="B590">
            <v>3</v>
          </cell>
          <cell r="C590">
            <v>3</v>
          </cell>
          <cell r="D590" t="str">
            <v>P</v>
          </cell>
          <cell r="E590">
            <v>31</v>
          </cell>
          <cell r="F590">
            <v>37666</v>
          </cell>
          <cell r="G590">
            <v>5.17</v>
          </cell>
          <cell r="H590">
            <v>5.0999999999999996</v>
          </cell>
          <cell r="I590" t="str">
            <v>7          0</v>
          </cell>
          <cell r="J590">
            <v>0</v>
          </cell>
          <cell r="K590">
            <v>0</v>
          </cell>
          <cell r="L590">
            <v>2003</v>
          </cell>
          <cell r="M590" t="str">
            <v>No Trade</v>
          </cell>
          <cell r="N590" t="str">
            <v/>
          </cell>
          <cell r="O590" t="str">
            <v/>
          </cell>
          <cell r="P590" t="str">
            <v/>
          </cell>
        </row>
        <row r="591">
          <cell r="A591" t="str">
            <v>LO</v>
          </cell>
          <cell r="B591">
            <v>3</v>
          </cell>
          <cell r="C591">
            <v>3</v>
          </cell>
          <cell r="D591" t="str">
            <v>C</v>
          </cell>
          <cell r="E591">
            <v>31.5</v>
          </cell>
          <cell r="F591">
            <v>37666</v>
          </cell>
          <cell r="G591">
            <v>0.42</v>
          </cell>
          <cell r="H591">
            <v>0.3</v>
          </cell>
          <cell r="I591" t="str">
            <v>5          0</v>
          </cell>
          <cell r="J591">
            <v>0</v>
          </cell>
          <cell r="K591">
            <v>0</v>
          </cell>
          <cell r="L591">
            <v>2003</v>
          </cell>
          <cell r="M591" t="str">
            <v>No Trade</v>
          </cell>
          <cell r="N591" t="str">
            <v/>
          </cell>
          <cell r="O591" t="str">
            <v/>
          </cell>
          <cell r="P591" t="str">
            <v/>
          </cell>
        </row>
        <row r="592">
          <cell r="A592" t="str">
            <v>LO</v>
          </cell>
          <cell r="B592">
            <v>3</v>
          </cell>
          <cell r="C592">
            <v>3</v>
          </cell>
          <cell r="D592" t="str">
            <v>C</v>
          </cell>
          <cell r="E592">
            <v>32</v>
          </cell>
          <cell r="F592">
            <v>37666</v>
          </cell>
          <cell r="G592">
            <v>0.35</v>
          </cell>
          <cell r="H592">
            <v>0.3</v>
          </cell>
          <cell r="I592" t="str">
            <v>0      5,543</v>
          </cell>
          <cell r="J592">
            <v>0.36</v>
          </cell>
          <cell r="K592">
            <v>0.31</v>
          </cell>
          <cell r="L592">
            <v>2003</v>
          </cell>
          <cell r="M592" t="str">
            <v>No Trade</v>
          </cell>
          <cell r="N592" t="str">
            <v/>
          </cell>
          <cell r="O592" t="str">
            <v/>
          </cell>
          <cell r="P592" t="str">
            <v/>
          </cell>
        </row>
        <row r="593">
          <cell r="A593" t="str">
            <v>LO</v>
          </cell>
          <cell r="B593">
            <v>3</v>
          </cell>
          <cell r="C593">
            <v>3</v>
          </cell>
          <cell r="D593" t="str">
            <v>P</v>
          </cell>
          <cell r="E593">
            <v>32</v>
          </cell>
          <cell r="F593">
            <v>37666</v>
          </cell>
          <cell r="G593">
            <v>5.51</v>
          </cell>
          <cell r="H593">
            <v>5.9</v>
          </cell>
          <cell r="I593" t="str">
            <v>8          0</v>
          </cell>
          <cell r="J593">
            <v>0</v>
          </cell>
          <cell r="K593">
            <v>0</v>
          </cell>
          <cell r="L593">
            <v>2003</v>
          </cell>
          <cell r="M593" t="str">
            <v>No Trade</v>
          </cell>
          <cell r="N593" t="str">
            <v/>
          </cell>
          <cell r="O593" t="str">
            <v/>
          </cell>
          <cell r="P593" t="str">
            <v/>
          </cell>
        </row>
        <row r="594">
          <cell r="A594" t="str">
            <v>LO</v>
          </cell>
          <cell r="B594">
            <v>3</v>
          </cell>
          <cell r="C594">
            <v>3</v>
          </cell>
          <cell r="D594" t="str">
            <v>C</v>
          </cell>
          <cell r="E594">
            <v>32.5</v>
          </cell>
          <cell r="F594">
            <v>37666</v>
          </cell>
          <cell r="G594">
            <v>0.28999999999999998</v>
          </cell>
          <cell r="H594">
            <v>0.2</v>
          </cell>
          <cell r="I594" t="str">
            <v>5         21</v>
          </cell>
          <cell r="J594">
            <v>0.35</v>
          </cell>
          <cell r="K594">
            <v>0.25</v>
          </cell>
          <cell r="L594">
            <v>2003</v>
          </cell>
          <cell r="M594" t="str">
            <v>No Trade</v>
          </cell>
          <cell r="N594" t="str">
            <v/>
          </cell>
          <cell r="O594" t="str">
            <v/>
          </cell>
          <cell r="P594" t="str">
            <v/>
          </cell>
        </row>
        <row r="595">
          <cell r="A595" t="str">
            <v>LO</v>
          </cell>
          <cell r="B595">
            <v>3</v>
          </cell>
          <cell r="C595">
            <v>3</v>
          </cell>
          <cell r="D595" t="str">
            <v>C</v>
          </cell>
          <cell r="E595">
            <v>33</v>
          </cell>
          <cell r="F595">
            <v>37666</v>
          </cell>
          <cell r="G595">
            <v>0.25</v>
          </cell>
          <cell r="H595">
            <v>0.2</v>
          </cell>
          <cell r="I595" t="str">
            <v>1         35</v>
          </cell>
          <cell r="J595">
            <v>0.26</v>
          </cell>
          <cell r="K595">
            <v>0.25</v>
          </cell>
          <cell r="L595">
            <v>2003</v>
          </cell>
          <cell r="M595" t="str">
            <v>No Trade</v>
          </cell>
          <cell r="N595" t="str">
            <v/>
          </cell>
          <cell r="O595" t="str">
            <v/>
          </cell>
          <cell r="P595" t="str">
            <v/>
          </cell>
        </row>
        <row r="596">
          <cell r="A596" t="str">
            <v>LO</v>
          </cell>
          <cell r="B596">
            <v>3</v>
          </cell>
          <cell r="C596">
            <v>3</v>
          </cell>
          <cell r="D596" t="str">
            <v>P</v>
          </cell>
          <cell r="E596">
            <v>33</v>
          </cell>
          <cell r="F596">
            <v>37666</v>
          </cell>
          <cell r="G596">
            <v>6.4</v>
          </cell>
          <cell r="H596">
            <v>6.8</v>
          </cell>
          <cell r="I596" t="str">
            <v>8          0</v>
          </cell>
          <cell r="J596">
            <v>0</v>
          </cell>
          <cell r="K596">
            <v>0</v>
          </cell>
          <cell r="L596">
            <v>2003</v>
          </cell>
          <cell r="M596" t="str">
            <v>No Trade</v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A597" t="str">
            <v>LO</v>
          </cell>
          <cell r="B597">
            <v>3</v>
          </cell>
          <cell r="C597">
            <v>3</v>
          </cell>
          <cell r="D597" t="str">
            <v>C</v>
          </cell>
          <cell r="E597">
            <v>33.5</v>
          </cell>
          <cell r="F597">
            <v>37666</v>
          </cell>
          <cell r="G597">
            <v>0.21</v>
          </cell>
          <cell r="H597">
            <v>0.1</v>
          </cell>
          <cell r="I597" t="str">
            <v>8         85</v>
          </cell>
          <cell r="J597">
            <v>0</v>
          </cell>
          <cell r="K597">
            <v>0</v>
          </cell>
          <cell r="L597">
            <v>2003</v>
          </cell>
          <cell r="M597" t="str">
            <v>No Trade</v>
          </cell>
          <cell r="N597" t="str">
            <v/>
          </cell>
          <cell r="O597" t="str">
            <v/>
          </cell>
          <cell r="P597" t="str">
            <v/>
          </cell>
        </row>
        <row r="598">
          <cell r="A598" t="str">
            <v>LO</v>
          </cell>
          <cell r="B598">
            <v>3</v>
          </cell>
          <cell r="C598">
            <v>3</v>
          </cell>
          <cell r="D598" t="str">
            <v>P</v>
          </cell>
          <cell r="E598">
            <v>33.5</v>
          </cell>
          <cell r="F598">
            <v>37666</v>
          </cell>
          <cell r="G598">
            <v>5.82</v>
          </cell>
          <cell r="H598">
            <v>5.8</v>
          </cell>
          <cell r="I598" t="str">
            <v>2          0</v>
          </cell>
          <cell r="J598">
            <v>0</v>
          </cell>
          <cell r="K598">
            <v>0</v>
          </cell>
          <cell r="L598">
            <v>2003</v>
          </cell>
          <cell r="M598" t="str">
            <v>No Trade</v>
          </cell>
          <cell r="N598" t="str">
            <v/>
          </cell>
          <cell r="O598" t="str">
            <v/>
          </cell>
          <cell r="P598" t="str">
            <v/>
          </cell>
        </row>
        <row r="599">
          <cell r="A599" t="str">
            <v>LO</v>
          </cell>
          <cell r="B599">
            <v>3</v>
          </cell>
          <cell r="C599">
            <v>3</v>
          </cell>
          <cell r="D599" t="str">
            <v>C</v>
          </cell>
          <cell r="E599">
            <v>34</v>
          </cell>
          <cell r="F599">
            <v>37666</v>
          </cell>
          <cell r="G599">
            <v>0.18</v>
          </cell>
          <cell r="H599">
            <v>0.1</v>
          </cell>
          <cell r="I599" t="str">
            <v>5         22</v>
          </cell>
          <cell r="J599">
            <v>0.17</v>
          </cell>
          <cell r="K599">
            <v>0.17</v>
          </cell>
          <cell r="L599">
            <v>2003</v>
          </cell>
          <cell r="M599" t="str">
            <v>No Trade</v>
          </cell>
          <cell r="N599" t="str">
            <v/>
          </cell>
          <cell r="O599" t="str">
            <v/>
          </cell>
          <cell r="P599" t="str">
            <v/>
          </cell>
        </row>
        <row r="600">
          <cell r="A600" t="str">
            <v>LO</v>
          </cell>
          <cell r="B600">
            <v>3</v>
          </cell>
          <cell r="C600">
            <v>3</v>
          </cell>
          <cell r="D600" t="str">
            <v>C</v>
          </cell>
          <cell r="E600">
            <v>35</v>
          </cell>
          <cell r="F600">
            <v>37666</v>
          </cell>
          <cell r="G600">
            <v>0.16</v>
          </cell>
          <cell r="H600">
            <v>0.1</v>
          </cell>
          <cell r="I600" t="str">
            <v>3        704</v>
          </cell>
          <cell r="J600">
            <v>0.18</v>
          </cell>
          <cell r="K600">
            <v>0.17</v>
          </cell>
          <cell r="L600">
            <v>2003</v>
          </cell>
          <cell r="M600" t="str">
            <v>No Trade</v>
          </cell>
          <cell r="N600" t="str">
            <v/>
          </cell>
          <cell r="O600" t="str">
            <v/>
          </cell>
          <cell r="P600" t="str">
            <v/>
          </cell>
        </row>
        <row r="601">
          <cell r="A601" t="str">
            <v>LO</v>
          </cell>
          <cell r="B601">
            <v>3</v>
          </cell>
          <cell r="C601">
            <v>3</v>
          </cell>
          <cell r="D601" t="str">
            <v>P</v>
          </cell>
          <cell r="E601">
            <v>35</v>
          </cell>
          <cell r="F601">
            <v>37666</v>
          </cell>
          <cell r="G601">
            <v>6.97</v>
          </cell>
          <cell r="H601">
            <v>6.9</v>
          </cell>
          <cell r="I601" t="str">
            <v>7          0</v>
          </cell>
          <cell r="J601">
            <v>0</v>
          </cell>
          <cell r="K601">
            <v>0</v>
          </cell>
          <cell r="L601">
            <v>2003</v>
          </cell>
          <cell r="M601" t="str">
            <v>No Trade</v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A602" t="str">
            <v>LO</v>
          </cell>
          <cell r="B602">
            <v>3</v>
          </cell>
          <cell r="C602">
            <v>3</v>
          </cell>
          <cell r="D602" t="str">
            <v>C</v>
          </cell>
          <cell r="E602">
            <v>35.5</v>
          </cell>
          <cell r="F602">
            <v>37666</v>
          </cell>
          <cell r="G602">
            <v>0.14000000000000001</v>
          </cell>
          <cell r="H602">
            <v>0.1</v>
          </cell>
          <cell r="I602" t="str">
            <v>1          0</v>
          </cell>
          <cell r="J602">
            <v>0</v>
          </cell>
          <cell r="K602">
            <v>0</v>
          </cell>
          <cell r="L602">
            <v>2003</v>
          </cell>
          <cell r="M602" t="str">
            <v>No Trade</v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A603" t="str">
            <v>LO</v>
          </cell>
          <cell r="B603">
            <v>3</v>
          </cell>
          <cell r="C603">
            <v>3</v>
          </cell>
          <cell r="D603" t="str">
            <v>C</v>
          </cell>
          <cell r="E603">
            <v>36</v>
          </cell>
          <cell r="F603">
            <v>37666</v>
          </cell>
          <cell r="G603">
            <v>0.13</v>
          </cell>
          <cell r="H603">
            <v>0.1</v>
          </cell>
          <cell r="I603" t="str">
            <v>0          0</v>
          </cell>
          <cell r="J603">
            <v>0</v>
          </cell>
          <cell r="K603">
            <v>0</v>
          </cell>
          <cell r="L603">
            <v>2003</v>
          </cell>
          <cell r="M603" t="str">
            <v>No Trade</v>
          </cell>
          <cell r="N603" t="str">
            <v/>
          </cell>
          <cell r="O603" t="str">
            <v/>
          </cell>
          <cell r="P603" t="str">
            <v/>
          </cell>
        </row>
        <row r="604">
          <cell r="A604" t="str">
            <v>LO</v>
          </cell>
          <cell r="B604">
            <v>3</v>
          </cell>
          <cell r="C604">
            <v>3</v>
          </cell>
          <cell r="D604" t="str">
            <v>P</v>
          </cell>
          <cell r="E604">
            <v>36</v>
          </cell>
          <cell r="F604">
            <v>37666</v>
          </cell>
          <cell r="G604">
            <v>0</v>
          </cell>
          <cell r="H604">
            <v>0</v>
          </cell>
          <cell r="I604" t="str">
            <v>0          0</v>
          </cell>
          <cell r="J604">
            <v>0</v>
          </cell>
          <cell r="K604">
            <v>0</v>
          </cell>
          <cell r="L604">
            <v>2003</v>
          </cell>
          <cell r="M604" t="str">
            <v>No Trade</v>
          </cell>
          <cell r="N604" t="str">
            <v/>
          </cell>
          <cell r="O604" t="str">
            <v/>
          </cell>
          <cell r="P604" t="str">
            <v/>
          </cell>
        </row>
        <row r="605">
          <cell r="A605" t="str">
            <v>LO</v>
          </cell>
          <cell r="B605">
            <v>3</v>
          </cell>
          <cell r="C605">
            <v>3</v>
          </cell>
          <cell r="D605" t="str">
            <v>C</v>
          </cell>
          <cell r="E605">
            <v>36.5</v>
          </cell>
          <cell r="F605">
            <v>37666</v>
          </cell>
          <cell r="G605">
            <v>0.12</v>
          </cell>
          <cell r="H605">
            <v>0</v>
          </cell>
          <cell r="I605" t="str">
            <v>9          0</v>
          </cell>
          <cell r="J605">
            <v>0</v>
          </cell>
          <cell r="K605">
            <v>0</v>
          </cell>
          <cell r="L605">
            <v>2003</v>
          </cell>
          <cell r="M605" t="str">
            <v>No Trade</v>
          </cell>
          <cell r="N605" t="str">
            <v/>
          </cell>
          <cell r="O605" t="str">
            <v/>
          </cell>
          <cell r="P605" t="str">
            <v/>
          </cell>
        </row>
        <row r="606">
          <cell r="A606" t="str">
            <v>LO</v>
          </cell>
          <cell r="B606">
            <v>3</v>
          </cell>
          <cell r="C606">
            <v>3</v>
          </cell>
          <cell r="D606" t="str">
            <v>P</v>
          </cell>
          <cell r="E606">
            <v>36.5</v>
          </cell>
          <cell r="F606">
            <v>37666</v>
          </cell>
          <cell r="G606">
            <v>0</v>
          </cell>
          <cell r="H606">
            <v>0</v>
          </cell>
          <cell r="I606" t="str">
            <v>0          0</v>
          </cell>
          <cell r="J606">
            <v>0</v>
          </cell>
          <cell r="K606">
            <v>0</v>
          </cell>
          <cell r="L606">
            <v>2003</v>
          </cell>
          <cell r="M606" t="str">
            <v>No Trade</v>
          </cell>
          <cell r="N606" t="str">
            <v/>
          </cell>
          <cell r="O606" t="str">
            <v/>
          </cell>
          <cell r="P606" t="str">
            <v/>
          </cell>
        </row>
        <row r="607">
          <cell r="A607" t="str">
            <v>LO</v>
          </cell>
          <cell r="B607">
            <v>3</v>
          </cell>
          <cell r="C607">
            <v>3</v>
          </cell>
          <cell r="D607" t="str">
            <v>C</v>
          </cell>
          <cell r="E607">
            <v>37</v>
          </cell>
          <cell r="F607">
            <v>37666</v>
          </cell>
          <cell r="G607">
            <v>0.11</v>
          </cell>
          <cell r="H607">
            <v>0</v>
          </cell>
          <cell r="I607" t="str">
            <v>8          0</v>
          </cell>
          <cell r="J607">
            <v>0</v>
          </cell>
          <cell r="K607">
            <v>0</v>
          </cell>
          <cell r="L607">
            <v>2003</v>
          </cell>
          <cell r="M607" t="str">
            <v>No Trade</v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A608" t="str">
            <v>LO</v>
          </cell>
          <cell r="B608">
            <v>3</v>
          </cell>
          <cell r="C608">
            <v>3</v>
          </cell>
          <cell r="D608" t="str">
            <v>P</v>
          </cell>
          <cell r="E608">
            <v>37</v>
          </cell>
          <cell r="F608">
            <v>37666</v>
          </cell>
          <cell r="G608">
            <v>0</v>
          </cell>
          <cell r="H608">
            <v>0</v>
          </cell>
          <cell r="I608" t="str">
            <v>0          0</v>
          </cell>
          <cell r="J608">
            <v>0</v>
          </cell>
          <cell r="K608">
            <v>0</v>
          </cell>
          <cell r="L608">
            <v>2003</v>
          </cell>
          <cell r="M608" t="str">
            <v>No Trade</v>
          </cell>
          <cell r="N608" t="str">
            <v/>
          </cell>
          <cell r="O608" t="str">
            <v/>
          </cell>
          <cell r="P608" t="str">
            <v/>
          </cell>
        </row>
        <row r="609">
          <cell r="A609" t="str">
            <v>LO</v>
          </cell>
          <cell r="B609">
            <v>3</v>
          </cell>
          <cell r="C609">
            <v>3</v>
          </cell>
          <cell r="D609" t="str">
            <v>C</v>
          </cell>
          <cell r="E609">
            <v>38</v>
          </cell>
          <cell r="F609">
            <v>37666</v>
          </cell>
          <cell r="G609">
            <v>0.1</v>
          </cell>
          <cell r="H609">
            <v>0</v>
          </cell>
          <cell r="I609" t="str">
            <v>7        750</v>
          </cell>
          <cell r="J609">
            <v>0.11</v>
          </cell>
          <cell r="K609">
            <v>0.11</v>
          </cell>
          <cell r="L609">
            <v>2003</v>
          </cell>
          <cell r="M609" t="str">
            <v>No Trade</v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A610" t="str">
            <v>LO</v>
          </cell>
          <cell r="B610">
            <v>3</v>
          </cell>
          <cell r="C610">
            <v>3</v>
          </cell>
          <cell r="D610" t="str">
            <v>P</v>
          </cell>
          <cell r="E610">
            <v>38</v>
          </cell>
          <cell r="F610">
            <v>37666</v>
          </cell>
          <cell r="G610">
            <v>0</v>
          </cell>
          <cell r="H610">
            <v>0</v>
          </cell>
          <cell r="I610" t="str">
            <v>0          0</v>
          </cell>
          <cell r="J610">
            <v>0</v>
          </cell>
          <cell r="K610">
            <v>0</v>
          </cell>
          <cell r="L610">
            <v>2003</v>
          </cell>
          <cell r="M610" t="str">
            <v>No Trade</v>
          </cell>
          <cell r="N610" t="str">
            <v/>
          </cell>
          <cell r="O610" t="str">
            <v/>
          </cell>
          <cell r="P610" t="str">
            <v/>
          </cell>
        </row>
        <row r="611">
          <cell r="A611" t="str">
            <v>LO</v>
          </cell>
          <cell r="B611">
            <v>3</v>
          </cell>
          <cell r="C611">
            <v>3</v>
          </cell>
          <cell r="D611" t="str">
            <v>C</v>
          </cell>
          <cell r="E611">
            <v>39</v>
          </cell>
          <cell r="F611">
            <v>37666</v>
          </cell>
          <cell r="G611">
            <v>0.08</v>
          </cell>
          <cell r="H611">
            <v>0</v>
          </cell>
          <cell r="I611" t="str">
            <v>7          0</v>
          </cell>
          <cell r="J611">
            <v>0</v>
          </cell>
          <cell r="K611">
            <v>0</v>
          </cell>
          <cell r="L611">
            <v>2003</v>
          </cell>
          <cell r="M611" t="str">
            <v>No Trade</v>
          </cell>
          <cell r="N611" t="str">
            <v/>
          </cell>
          <cell r="O611" t="str">
            <v/>
          </cell>
          <cell r="P611" t="str">
            <v/>
          </cell>
        </row>
        <row r="612">
          <cell r="A612" t="str">
            <v>LO</v>
          </cell>
          <cell r="B612">
            <v>3</v>
          </cell>
          <cell r="C612">
            <v>3</v>
          </cell>
          <cell r="D612" t="str">
            <v>P</v>
          </cell>
          <cell r="E612">
            <v>39</v>
          </cell>
          <cell r="F612">
            <v>37666</v>
          </cell>
          <cell r="G612">
            <v>0</v>
          </cell>
          <cell r="H612">
            <v>0</v>
          </cell>
          <cell r="I612" t="str">
            <v>0          0</v>
          </cell>
          <cell r="J612">
            <v>0</v>
          </cell>
          <cell r="K612">
            <v>0</v>
          </cell>
          <cell r="L612">
            <v>2003</v>
          </cell>
          <cell r="M612" t="str">
            <v>No Trade</v>
          </cell>
          <cell r="N612" t="str">
            <v/>
          </cell>
          <cell r="O612" t="str">
            <v/>
          </cell>
          <cell r="P612" t="str">
            <v/>
          </cell>
        </row>
        <row r="613">
          <cell r="A613" t="str">
            <v>LO</v>
          </cell>
          <cell r="B613">
            <v>3</v>
          </cell>
          <cell r="C613">
            <v>3</v>
          </cell>
          <cell r="D613" t="str">
            <v>C</v>
          </cell>
          <cell r="E613">
            <v>40</v>
          </cell>
          <cell r="F613">
            <v>37666</v>
          </cell>
          <cell r="G613">
            <v>7.0000000000000007E-2</v>
          </cell>
          <cell r="H613">
            <v>0</v>
          </cell>
          <cell r="I613" t="str">
            <v>6        803</v>
          </cell>
          <cell r="J613">
            <v>0.08</v>
          </cell>
          <cell r="K613">
            <v>7.0000000000000007E-2</v>
          </cell>
          <cell r="L613">
            <v>2003</v>
          </cell>
          <cell r="M613" t="str">
            <v>No Trade</v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A614" t="str">
            <v>LO</v>
          </cell>
          <cell r="B614">
            <v>3</v>
          </cell>
          <cell r="C614">
            <v>3</v>
          </cell>
          <cell r="D614" t="str">
            <v>P</v>
          </cell>
          <cell r="E614">
            <v>40</v>
          </cell>
          <cell r="F614">
            <v>37666</v>
          </cell>
          <cell r="G614">
            <v>0</v>
          </cell>
          <cell r="H614">
            <v>0</v>
          </cell>
          <cell r="I614" t="str">
            <v>0          0</v>
          </cell>
          <cell r="J614">
            <v>0</v>
          </cell>
          <cell r="K614">
            <v>0</v>
          </cell>
          <cell r="L614">
            <v>2003</v>
          </cell>
          <cell r="M614" t="str">
            <v>No Trade</v>
          </cell>
          <cell r="N614" t="str">
            <v/>
          </cell>
          <cell r="O614" t="str">
            <v/>
          </cell>
          <cell r="P614" t="str">
            <v/>
          </cell>
        </row>
        <row r="615">
          <cell r="A615" t="str">
            <v>LO</v>
          </cell>
          <cell r="B615">
            <v>3</v>
          </cell>
          <cell r="C615">
            <v>3</v>
          </cell>
          <cell r="D615" t="str">
            <v>C</v>
          </cell>
          <cell r="E615">
            <v>42</v>
          </cell>
          <cell r="F615">
            <v>37666</v>
          </cell>
          <cell r="G615">
            <v>0.06</v>
          </cell>
          <cell r="H615">
            <v>0</v>
          </cell>
          <cell r="I615" t="str">
            <v>5          0</v>
          </cell>
          <cell r="J615">
            <v>0</v>
          </cell>
          <cell r="K615">
            <v>0</v>
          </cell>
          <cell r="L615">
            <v>2003</v>
          </cell>
          <cell r="M615" t="str">
            <v>No Trade</v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A616" t="str">
            <v>LO</v>
          </cell>
          <cell r="B616">
            <v>3</v>
          </cell>
          <cell r="C616">
            <v>3</v>
          </cell>
          <cell r="D616" t="str">
            <v>P</v>
          </cell>
          <cell r="E616">
            <v>42</v>
          </cell>
          <cell r="F616">
            <v>37666</v>
          </cell>
          <cell r="G616">
            <v>0</v>
          </cell>
          <cell r="H616">
            <v>0</v>
          </cell>
          <cell r="I616" t="str">
            <v>0          0</v>
          </cell>
          <cell r="J616">
            <v>0</v>
          </cell>
          <cell r="K616">
            <v>0</v>
          </cell>
          <cell r="L616">
            <v>2003</v>
          </cell>
          <cell r="M616" t="str">
            <v>No Trade</v>
          </cell>
          <cell r="N616" t="str">
            <v/>
          </cell>
          <cell r="O616" t="str">
            <v/>
          </cell>
          <cell r="P616" t="str">
            <v/>
          </cell>
        </row>
        <row r="617">
          <cell r="A617" t="str">
            <v>LO</v>
          </cell>
          <cell r="B617">
            <v>3</v>
          </cell>
          <cell r="C617">
            <v>3</v>
          </cell>
          <cell r="D617" t="str">
            <v>C</v>
          </cell>
          <cell r="E617">
            <v>45</v>
          </cell>
          <cell r="F617">
            <v>37666</v>
          </cell>
          <cell r="G617">
            <v>0.05</v>
          </cell>
          <cell r="H617">
            <v>0</v>
          </cell>
          <cell r="I617" t="str">
            <v>5          0</v>
          </cell>
          <cell r="J617">
            <v>0</v>
          </cell>
          <cell r="K617">
            <v>0</v>
          </cell>
          <cell r="L617">
            <v>2003</v>
          </cell>
          <cell r="M617" t="str">
            <v>No Trade</v>
          </cell>
          <cell r="N617" t="str">
            <v/>
          </cell>
          <cell r="O617" t="str">
            <v/>
          </cell>
          <cell r="P617" t="str">
            <v/>
          </cell>
        </row>
        <row r="618">
          <cell r="A618" t="str">
            <v>LO</v>
          </cell>
          <cell r="B618">
            <v>3</v>
          </cell>
          <cell r="C618">
            <v>3</v>
          </cell>
          <cell r="D618" t="str">
            <v>P</v>
          </cell>
          <cell r="E618">
            <v>45</v>
          </cell>
          <cell r="F618">
            <v>37666</v>
          </cell>
          <cell r="G618">
            <v>0</v>
          </cell>
          <cell r="H618">
            <v>0</v>
          </cell>
          <cell r="I618" t="str">
            <v>0          0</v>
          </cell>
          <cell r="J618">
            <v>0</v>
          </cell>
          <cell r="K618">
            <v>0</v>
          </cell>
          <cell r="L618">
            <v>2003</v>
          </cell>
          <cell r="M618" t="str">
            <v>No Trade</v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A619" t="str">
            <v>LO</v>
          </cell>
          <cell r="B619">
            <v>3</v>
          </cell>
          <cell r="C619">
            <v>3</v>
          </cell>
          <cell r="D619" t="str">
            <v>C</v>
          </cell>
          <cell r="E619">
            <v>50</v>
          </cell>
          <cell r="F619">
            <v>37666</v>
          </cell>
          <cell r="G619">
            <v>0.04</v>
          </cell>
          <cell r="H619">
            <v>0</v>
          </cell>
          <cell r="I619" t="str">
            <v>4          0</v>
          </cell>
          <cell r="J619">
            <v>0</v>
          </cell>
          <cell r="K619">
            <v>0</v>
          </cell>
          <cell r="L619">
            <v>2003</v>
          </cell>
          <cell r="M619" t="str">
            <v>No Trade</v>
          </cell>
          <cell r="N619" t="str">
            <v/>
          </cell>
          <cell r="O619" t="str">
            <v/>
          </cell>
          <cell r="P619" t="str">
            <v/>
          </cell>
        </row>
        <row r="620">
          <cell r="A620" t="str">
            <v>LO</v>
          </cell>
          <cell r="B620">
            <v>4</v>
          </cell>
          <cell r="C620">
            <v>3</v>
          </cell>
          <cell r="D620" t="str">
            <v>P</v>
          </cell>
          <cell r="E620">
            <v>14</v>
          </cell>
          <cell r="F620">
            <v>37697</v>
          </cell>
          <cell r="G620">
            <v>7.0000000000000007E-2</v>
          </cell>
          <cell r="H620">
            <v>0</v>
          </cell>
          <cell r="I620" t="str">
            <v>7          0</v>
          </cell>
          <cell r="J620">
            <v>0</v>
          </cell>
          <cell r="K620">
            <v>0</v>
          </cell>
          <cell r="L620">
            <v>2003</v>
          </cell>
          <cell r="M620" t="str">
            <v>No Trade</v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A621" t="str">
            <v>LO</v>
          </cell>
          <cell r="B621">
            <v>4</v>
          </cell>
          <cell r="C621">
            <v>3</v>
          </cell>
          <cell r="D621" t="str">
            <v>P</v>
          </cell>
          <cell r="E621">
            <v>15</v>
          </cell>
          <cell r="F621">
            <v>37697</v>
          </cell>
          <cell r="G621">
            <v>0.08</v>
          </cell>
          <cell r="H621">
            <v>0</v>
          </cell>
          <cell r="I621" t="str">
            <v>9          0</v>
          </cell>
          <cell r="J621">
            <v>0</v>
          </cell>
          <cell r="K621">
            <v>0</v>
          </cell>
          <cell r="L621">
            <v>2003</v>
          </cell>
          <cell r="M621" t="str">
            <v>No Trade</v>
          </cell>
          <cell r="N621" t="str">
            <v/>
          </cell>
          <cell r="O621" t="str">
            <v/>
          </cell>
          <cell r="P621" t="str">
            <v/>
          </cell>
        </row>
        <row r="622">
          <cell r="A622" t="str">
            <v>LO</v>
          </cell>
          <cell r="B622">
            <v>4</v>
          </cell>
          <cell r="C622">
            <v>3</v>
          </cell>
          <cell r="D622" t="str">
            <v>P</v>
          </cell>
          <cell r="E622">
            <v>17</v>
          </cell>
          <cell r="F622">
            <v>37697</v>
          </cell>
          <cell r="G622">
            <v>0.13</v>
          </cell>
          <cell r="H622">
            <v>0.1</v>
          </cell>
          <cell r="I622" t="str">
            <v>7      3,801</v>
          </cell>
          <cell r="J622">
            <v>0.14000000000000001</v>
          </cell>
          <cell r="K622">
            <v>0.13</v>
          </cell>
          <cell r="L622">
            <v>2003</v>
          </cell>
          <cell r="M622" t="str">
            <v>No Trade</v>
          </cell>
          <cell r="N622" t="str">
            <v/>
          </cell>
          <cell r="O622" t="str">
            <v/>
          </cell>
          <cell r="P622" t="str">
            <v/>
          </cell>
        </row>
        <row r="623">
          <cell r="A623" t="str">
            <v>LO</v>
          </cell>
          <cell r="B623">
            <v>4</v>
          </cell>
          <cell r="C623">
            <v>3</v>
          </cell>
          <cell r="D623" t="str">
            <v>P</v>
          </cell>
          <cell r="E623">
            <v>18</v>
          </cell>
          <cell r="F623">
            <v>37697</v>
          </cell>
          <cell r="G623">
            <v>0.19</v>
          </cell>
          <cell r="H623">
            <v>0.2</v>
          </cell>
          <cell r="I623" t="str">
            <v>2          0</v>
          </cell>
          <cell r="J623">
            <v>0</v>
          </cell>
          <cell r="K623">
            <v>0</v>
          </cell>
          <cell r="L623">
            <v>2003</v>
          </cell>
          <cell r="M623" t="str">
            <v>No Trade</v>
          </cell>
          <cell r="N623" t="str">
            <v/>
          </cell>
          <cell r="O623" t="str">
            <v/>
          </cell>
          <cell r="P623" t="str">
            <v/>
          </cell>
        </row>
        <row r="624">
          <cell r="A624" t="str">
            <v>LO</v>
          </cell>
          <cell r="B624">
            <v>4</v>
          </cell>
          <cell r="C624">
            <v>3</v>
          </cell>
          <cell r="D624" t="str">
            <v>C</v>
          </cell>
          <cell r="E624">
            <v>19</v>
          </cell>
          <cell r="F624">
            <v>37697</v>
          </cell>
          <cell r="G624">
            <v>7.61</v>
          </cell>
          <cell r="H624">
            <v>7.1</v>
          </cell>
          <cell r="I624" t="str">
            <v>8          0</v>
          </cell>
          <cell r="J624">
            <v>0</v>
          </cell>
          <cell r="K624">
            <v>0</v>
          </cell>
          <cell r="L624">
            <v>2003</v>
          </cell>
          <cell r="M624" t="str">
            <v>No Trade</v>
          </cell>
          <cell r="N624" t="str">
            <v/>
          </cell>
          <cell r="O624" t="str">
            <v/>
          </cell>
          <cell r="P624" t="str">
            <v/>
          </cell>
        </row>
        <row r="625">
          <cell r="A625" t="str">
            <v>LO</v>
          </cell>
          <cell r="B625">
            <v>4</v>
          </cell>
          <cell r="C625">
            <v>3</v>
          </cell>
          <cell r="D625" t="str">
            <v>P</v>
          </cell>
          <cell r="E625">
            <v>19</v>
          </cell>
          <cell r="F625">
            <v>37697</v>
          </cell>
          <cell r="G625">
            <v>0.26</v>
          </cell>
          <cell r="H625">
            <v>0.3</v>
          </cell>
          <cell r="I625" t="str">
            <v>0          0</v>
          </cell>
          <cell r="J625">
            <v>0</v>
          </cell>
          <cell r="K625">
            <v>0</v>
          </cell>
          <cell r="L625">
            <v>2003</v>
          </cell>
          <cell r="M625" t="str">
            <v>No Trade</v>
          </cell>
          <cell r="N625" t="str">
            <v/>
          </cell>
          <cell r="O625" t="str">
            <v/>
          </cell>
          <cell r="P625" t="str">
            <v/>
          </cell>
        </row>
        <row r="626">
          <cell r="A626" t="str">
            <v>LO</v>
          </cell>
          <cell r="B626">
            <v>4</v>
          </cell>
          <cell r="C626">
            <v>3</v>
          </cell>
          <cell r="D626" t="str">
            <v>P</v>
          </cell>
          <cell r="E626">
            <v>19.5</v>
          </cell>
          <cell r="F626">
            <v>37697</v>
          </cell>
          <cell r="G626">
            <v>0.31</v>
          </cell>
          <cell r="H626">
            <v>0.3</v>
          </cell>
          <cell r="I626" t="str">
            <v>5          0</v>
          </cell>
          <cell r="J626">
            <v>0</v>
          </cell>
          <cell r="K626">
            <v>0</v>
          </cell>
          <cell r="L626">
            <v>2003</v>
          </cell>
          <cell r="M626" t="str">
            <v>No Trade</v>
          </cell>
          <cell r="N626" t="str">
            <v/>
          </cell>
          <cell r="O626" t="str">
            <v/>
          </cell>
          <cell r="P626" t="str">
            <v/>
          </cell>
        </row>
        <row r="627">
          <cell r="A627" t="str">
            <v>LO</v>
          </cell>
          <cell r="B627">
            <v>4</v>
          </cell>
          <cell r="C627">
            <v>3</v>
          </cell>
          <cell r="D627" t="str">
            <v>P</v>
          </cell>
          <cell r="E627">
            <v>20</v>
          </cell>
          <cell r="F627">
            <v>37697</v>
          </cell>
          <cell r="G627">
            <v>0.36</v>
          </cell>
          <cell r="H627">
            <v>0.4</v>
          </cell>
          <cell r="I627" t="str">
            <v>0        301</v>
          </cell>
          <cell r="J627">
            <v>0.37</v>
          </cell>
          <cell r="K627">
            <v>0.37</v>
          </cell>
          <cell r="L627">
            <v>2003</v>
          </cell>
          <cell r="M627" t="str">
            <v>No Trade</v>
          </cell>
          <cell r="N627" t="str">
            <v/>
          </cell>
          <cell r="O627" t="str">
            <v/>
          </cell>
          <cell r="P627" t="str">
            <v/>
          </cell>
        </row>
        <row r="628">
          <cell r="A628" t="str">
            <v>LO</v>
          </cell>
          <cell r="B628">
            <v>4</v>
          </cell>
          <cell r="C628">
            <v>3</v>
          </cell>
          <cell r="D628" t="str">
            <v>P</v>
          </cell>
          <cell r="E628">
            <v>20.5</v>
          </cell>
          <cell r="F628">
            <v>37697</v>
          </cell>
          <cell r="G628">
            <v>0.42</v>
          </cell>
          <cell r="H628">
            <v>0.4</v>
          </cell>
          <cell r="I628" t="str">
            <v>6          0</v>
          </cell>
          <cell r="J628">
            <v>0</v>
          </cell>
          <cell r="K628">
            <v>0</v>
          </cell>
          <cell r="L628">
            <v>2003</v>
          </cell>
          <cell r="M628" t="str">
            <v>No Trade</v>
          </cell>
          <cell r="N628" t="str">
            <v/>
          </cell>
          <cell r="O628" t="str">
            <v/>
          </cell>
          <cell r="P628" t="str">
            <v/>
          </cell>
        </row>
        <row r="629">
          <cell r="A629" t="str">
            <v>LO</v>
          </cell>
          <cell r="B629">
            <v>4</v>
          </cell>
          <cell r="C629">
            <v>3</v>
          </cell>
          <cell r="D629" t="str">
            <v>P</v>
          </cell>
          <cell r="E629">
            <v>21</v>
          </cell>
          <cell r="F629">
            <v>37697</v>
          </cell>
          <cell r="G629">
            <v>0.49</v>
          </cell>
          <cell r="H629">
            <v>0.5</v>
          </cell>
          <cell r="I629" t="str">
            <v>3          4</v>
          </cell>
          <cell r="J629">
            <v>0.45</v>
          </cell>
          <cell r="K629">
            <v>0.45</v>
          </cell>
          <cell r="L629">
            <v>2003</v>
          </cell>
          <cell r="M629" t="str">
            <v>No Trade</v>
          </cell>
          <cell r="N629" t="str">
            <v/>
          </cell>
          <cell r="O629" t="str">
            <v/>
          </cell>
          <cell r="P629" t="str">
            <v/>
          </cell>
        </row>
        <row r="630">
          <cell r="A630" t="str">
            <v>LO</v>
          </cell>
          <cell r="B630">
            <v>4</v>
          </cell>
          <cell r="C630">
            <v>3</v>
          </cell>
          <cell r="D630" t="str">
            <v>P</v>
          </cell>
          <cell r="E630">
            <v>21.5</v>
          </cell>
          <cell r="F630">
            <v>37697</v>
          </cell>
          <cell r="G630">
            <v>0.56999999999999995</v>
          </cell>
          <cell r="H630">
            <v>0.6</v>
          </cell>
          <cell r="I630" t="str">
            <v>2          0</v>
          </cell>
          <cell r="J630">
            <v>0</v>
          </cell>
          <cell r="K630">
            <v>0</v>
          </cell>
          <cell r="L630">
            <v>2003</v>
          </cell>
          <cell r="M630" t="str">
            <v>No Trade</v>
          </cell>
          <cell r="N630" t="str">
            <v/>
          </cell>
          <cell r="O630" t="str">
            <v/>
          </cell>
          <cell r="P630" t="str">
            <v/>
          </cell>
        </row>
        <row r="631">
          <cell r="A631" t="str">
            <v>LO</v>
          </cell>
          <cell r="B631">
            <v>4</v>
          </cell>
          <cell r="C631">
            <v>3</v>
          </cell>
          <cell r="D631" t="str">
            <v>P</v>
          </cell>
          <cell r="E631">
            <v>22</v>
          </cell>
          <cell r="F631">
            <v>37697</v>
          </cell>
          <cell r="G631">
            <v>0.66</v>
          </cell>
          <cell r="H631">
            <v>0.7</v>
          </cell>
          <cell r="I631" t="str">
            <v>3        325</v>
          </cell>
          <cell r="J631">
            <v>0</v>
          </cell>
          <cell r="K631">
            <v>0</v>
          </cell>
          <cell r="L631">
            <v>2003</v>
          </cell>
          <cell r="M631" t="str">
            <v>No Trade</v>
          </cell>
          <cell r="N631" t="str">
            <v/>
          </cell>
          <cell r="O631" t="str">
            <v/>
          </cell>
          <cell r="P631" t="str">
            <v/>
          </cell>
        </row>
        <row r="632">
          <cell r="A632" t="str">
            <v>LO</v>
          </cell>
          <cell r="B632">
            <v>4</v>
          </cell>
          <cell r="C632">
            <v>3</v>
          </cell>
          <cell r="D632" t="str">
            <v>P</v>
          </cell>
          <cell r="E632">
            <v>22.5</v>
          </cell>
          <cell r="F632">
            <v>37697</v>
          </cell>
          <cell r="G632">
            <v>0.74</v>
          </cell>
          <cell r="H632">
            <v>0.8</v>
          </cell>
          <cell r="I632" t="str">
            <v>4          0</v>
          </cell>
          <cell r="J632">
            <v>0</v>
          </cell>
          <cell r="K632">
            <v>0</v>
          </cell>
          <cell r="L632">
            <v>2003</v>
          </cell>
          <cell r="M632" t="str">
            <v>No Trade</v>
          </cell>
          <cell r="N632" t="str">
            <v/>
          </cell>
          <cell r="O632" t="str">
            <v/>
          </cell>
          <cell r="P632" t="str">
            <v/>
          </cell>
        </row>
        <row r="633">
          <cell r="A633" t="str">
            <v>LO</v>
          </cell>
          <cell r="B633">
            <v>4</v>
          </cell>
          <cell r="C633">
            <v>3</v>
          </cell>
          <cell r="D633" t="str">
            <v>P</v>
          </cell>
          <cell r="E633">
            <v>23</v>
          </cell>
          <cell r="F633">
            <v>37697</v>
          </cell>
          <cell r="G633">
            <v>0.85</v>
          </cell>
          <cell r="H633">
            <v>0.9</v>
          </cell>
          <cell r="I633" t="str">
            <v>6        805</v>
          </cell>
          <cell r="J633">
            <v>0.92</v>
          </cell>
          <cell r="K633">
            <v>0.92</v>
          </cell>
          <cell r="L633">
            <v>2003</v>
          </cell>
          <cell r="M633" t="str">
            <v>No Trade</v>
          </cell>
          <cell r="N633" t="str">
            <v/>
          </cell>
          <cell r="O633" t="str">
            <v/>
          </cell>
          <cell r="P633" t="str">
            <v/>
          </cell>
        </row>
        <row r="634">
          <cell r="A634" t="str">
            <v>LO</v>
          </cell>
          <cell r="B634">
            <v>4</v>
          </cell>
          <cell r="C634">
            <v>3</v>
          </cell>
          <cell r="D634" t="str">
            <v>C</v>
          </cell>
          <cell r="E634">
            <v>23.5</v>
          </cell>
          <cell r="F634">
            <v>37697</v>
          </cell>
          <cell r="G634">
            <v>3.92</v>
          </cell>
          <cell r="H634">
            <v>3.5</v>
          </cell>
          <cell r="I634" t="str">
            <v>3          0</v>
          </cell>
          <cell r="J634">
            <v>0</v>
          </cell>
          <cell r="K634">
            <v>0</v>
          </cell>
          <cell r="L634">
            <v>2003</v>
          </cell>
          <cell r="M634" t="str">
            <v>No Trade</v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A635" t="str">
            <v>LO</v>
          </cell>
          <cell r="B635">
            <v>4</v>
          </cell>
          <cell r="C635">
            <v>3</v>
          </cell>
          <cell r="D635" t="str">
            <v>P</v>
          </cell>
          <cell r="E635">
            <v>23.5</v>
          </cell>
          <cell r="F635">
            <v>37697</v>
          </cell>
          <cell r="G635">
            <v>0.98</v>
          </cell>
          <cell r="H635">
            <v>1.1000000000000001</v>
          </cell>
          <cell r="I635" t="str">
            <v>1          0</v>
          </cell>
          <cell r="J635">
            <v>0</v>
          </cell>
          <cell r="K635">
            <v>0</v>
          </cell>
          <cell r="L635">
            <v>2003</v>
          </cell>
          <cell r="M635" t="str">
            <v>No Trade</v>
          </cell>
          <cell r="N635" t="str">
            <v/>
          </cell>
          <cell r="O635" t="str">
            <v/>
          </cell>
          <cell r="P635" t="str">
            <v/>
          </cell>
        </row>
        <row r="636">
          <cell r="A636" t="str">
            <v>LO</v>
          </cell>
          <cell r="B636">
            <v>4</v>
          </cell>
          <cell r="C636">
            <v>3</v>
          </cell>
          <cell r="D636" t="str">
            <v>C</v>
          </cell>
          <cell r="E636">
            <v>24</v>
          </cell>
          <cell r="F636">
            <v>37697</v>
          </cell>
          <cell r="G636">
            <v>3.56</v>
          </cell>
          <cell r="H636">
            <v>3.2</v>
          </cell>
          <cell r="I636" t="str">
            <v>0          0</v>
          </cell>
          <cell r="J636">
            <v>0</v>
          </cell>
          <cell r="K636">
            <v>0</v>
          </cell>
          <cell r="L636">
            <v>2003</v>
          </cell>
          <cell r="M636" t="str">
            <v>No Trade</v>
          </cell>
          <cell r="N636" t="str">
            <v/>
          </cell>
          <cell r="O636" t="str">
            <v/>
          </cell>
          <cell r="P636" t="str">
            <v/>
          </cell>
        </row>
        <row r="637">
          <cell r="A637" t="str">
            <v>LO</v>
          </cell>
          <cell r="B637">
            <v>4</v>
          </cell>
          <cell r="C637">
            <v>3</v>
          </cell>
          <cell r="D637" t="str">
            <v>P</v>
          </cell>
          <cell r="E637">
            <v>24</v>
          </cell>
          <cell r="F637">
            <v>37697</v>
          </cell>
          <cell r="G637">
            <v>1.1200000000000001</v>
          </cell>
          <cell r="H637">
            <v>1.2</v>
          </cell>
          <cell r="I637" t="str">
            <v>7          0</v>
          </cell>
          <cell r="J637">
            <v>0</v>
          </cell>
          <cell r="K637">
            <v>0</v>
          </cell>
          <cell r="L637">
            <v>2003</v>
          </cell>
          <cell r="M637" t="str">
            <v>No Trade</v>
          </cell>
          <cell r="N637" t="str">
            <v/>
          </cell>
          <cell r="O637" t="str">
            <v/>
          </cell>
          <cell r="P637" t="str">
            <v/>
          </cell>
        </row>
        <row r="638">
          <cell r="A638" t="str">
            <v>LO</v>
          </cell>
          <cell r="B638">
            <v>4</v>
          </cell>
          <cell r="C638">
            <v>3</v>
          </cell>
          <cell r="D638" t="str">
            <v>C</v>
          </cell>
          <cell r="E638">
            <v>24.5</v>
          </cell>
          <cell r="F638">
            <v>37697</v>
          </cell>
          <cell r="G638">
            <v>3.23</v>
          </cell>
          <cell r="H638">
            <v>2.8</v>
          </cell>
          <cell r="I638" t="str">
            <v>9          0</v>
          </cell>
          <cell r="J638">
            <v>0</v>
          </cell>
          <cell r="K638">
            <v>0</v>
          </cell>
          <cell r="L638">
            <v>2003</v>
          </cell>
          <cell r="M638" t="str">
            <v>No Trade</v>
          </cell>
          <cell r="N638" t="str">
            <v/>
          </cell>
          <cell r="O638" t="str">
            <v/>
          </cell>
          <cell r="P638" t="str">
            <v/>
          </cell>
        </row>
        <row r="639">
          <cell r="A639" t="str">
            <v>LO</v>
          </cell>
          <cell r="B639">
            <v>4</v>
          </cell>
          <cell r="C639">
            <v>3</v>
          </cell>
          <cell r="D639" t="str">
            <v>P</v>
          </cell>
          <cell r="E639">
            <v>24.5</v>
          </cell>
          <cell r="F639">
            <v>37697</v>
          </cell>
          <cell r="G639">
            <v>1.28</v>
          </cell>
          <cell r="H639">
            <v>1.4</v>
          </cell>
          <cell r="I639" t="str">
            <v>5         13</v>
          </cell>
          <cell r="J639">
            <v>1.35</v>
          </cell>
          <cell r="K639">
            <v>1.35</v>
          </cell>
          <cell r="L639">
            <v>2003</v>
          </cell>
          <cell r="M639" t="str">
            <v>No Trade</v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A640" t="str">
            <v>LO</v>
          </cell>
          <cell r="B640">
            <v>4</v>
          </cell>
          <cell r="C640">
            <v>3</v>
          </cell>
          <cell r="D640" t="str">
            <v>C</v>
          </cell>
          <cell r="E640">
            <v>25</v>
          </cell>
          <cell r="F640">
            <v>37697</v>
          </cell>
          <cell r="G640">
            <v>2.91</v>
          </cell>
          <cell r="H640">
            <v>2.5</v>
          </cell>
          <cell r="I640" t="str">
            <v>9          0</v>
          </cell>
          <cell r="J640">
            <v>0</v>
          </cell>
          <cell r="K640">
            <v>0</v>
          </cell>
          <cell r="L640">
            <v>2003</v>
          </cell>
          <cell r="M640" t="str">
            <v>No Trade</v>
          </cell>
          <cell r="N640" t="str">
            <v/>
          </cell>
          <cell r="O640" t="str">
            <v/>
          </cell>
          <cell r="P640" t="str">
            <v/>
          </cell>
        </row>
        <row r="641">
          <cell r="A641" t="str">
            <v>LO</v>
          </cell>
          <cell r="B641">
            <v>4</v>
          </cell>
          <cell r="C641">
            <v>3</v>
          </cell>
          <cell r="D641" t="str">
            <v>P</v>
          </cell>
          <cell r="E641">
            <v>25</v>
          </cell>
          <cell r="F641">
            <v>37697</v>
          </cell>
          <cell r="G641">
            <v>1.45</v>
          </cell>
          <cell r="H641">
            <v>1.6</v>
          </cell>
          <cell r="I641" t="str">
            <v>5        250</v>
          </cell>
          <cell r="J641">
            <v>0</v>
          </cell>
          <cell r="K641">
            <v>0</v>
          </cell>
          <cell r="L641">
            <v>2003</v>
          </cell>
          <cell r="M641" t="str">
            <v>No Trade</v>
          </cell>
          <cell r="N641" t="str">
            <v/>
          </cell>
          <cell r="O641" t="str">
            <v/>
          </cell>
          <cell r="P641" t="str">
            <v/>
          </cell>
        </row>
        <row r="642">
          <cell r="A642" t="str">
            <v>LO</v>
          </cell>
          <cell r="B642">
            <v>4</v>
          </cell>
          <cell r="C642">
            <v>3</v>
          </cell>
          <cell r="D642" t="str">
            <v>C</v>
          </cell>
          <cell r="E642">
            <v>25.5</v>
          </cell>
          <cell r="F642">
            <v>37697</v>
          </cell>
          <cell r="G642">
            <v>2.6</v>
          </cell>
          <cell r="H642">
            <v>2.2999999999999998</v>
          </cell>
          <cell r="I642" t="str">
            <v>1          0</v>
          </cell>
          <cell r="J642">
            <v>0</v>
          </cell>
          <cell r="K642">
            <v>0</v>
          </cell>
          <cell r="L642">
            <v>2003</v>
          </cell>
          <cell r="M642" t="str">
            <v>No Trade</v>
          </cell>
          <cell r="N642" t="str">
            <v/>
          </cell>
          <cell r="O642" t="str">
            <v/>
          </cell>
          <cell r="P642" t="str">
            <v/>
          </cell>
        </row>
        <row r="643">
          <cell r="A643" t="str">
            <v>LO</v>
          </cell>
          <cell r="B643">
            <v>4</v>
          </cell>
          <cell r="C643">
            <v>3</v>
          </cell>
          <cell r="D643" t="str">
            <v>P</v>
          </cell>
          <cell r="E643">
            <v>25.5</v>
          </cell>
          <cell r="F643">
            <v>37697</v>
          </cell>
          <cell r="G643">
            <v>1.64</v>
          </cell>
          <cell r="H643">
            <v>1.8</v>
          </cell>
          <cell r="I643" t="str">
            <v>6          0</v>
          </cell>
          <cell r="J643">
            <v>0</v>
          </cell>
          <cell r="K643">
            <v>0</v>
          </cell>
          <cell r="L643">
            <v>2003</v>
          </cell>
          <cell r="M643" t="str">
            <v>No Trade</v>
          </cell>
          <cell r="N643" t="str">
            <v/>
          </cell>
          <cell r="O643" t="str">
            <v/>
          </cell>
          <cell r="P643" t="str">
            <v/>
          </cell>
        </row>
        <row r="644">
          <cell r="A644" t="str">
            <v>LO</v>
          </cell>
          <cell r="B644">
            <v>4</v>
          </cell>
          <cell r="C644">
            <v>3</v>
          </cell>
          <cell r="D644" t="str">
            <v>C</v>
          </cell>
          <cell r="E644">
            <v>26</v>
          </cell>
          <cell r="F644">
            <v>37697</v>
          </cell>
          <cell r="G644">
            <v>2.34</v>
          </cell>
          <cell r="H644">
            <v>2</v>
          </cell>
          <cell r="I644" t="str">
            <v>3          0</v>
          </cell>
          <cell r="J644">
            <v>0</v>
          </cell>
          <cell r="K644">
            <v>0</v>
          </cell>
          <cell r="L644">
            <v>2003</v>
          </cell>
          <cell r="M644" t="str">
            <v>No Trade</v>
          </cell>
          <cell r="N644" t="str">
            <v/>
          </cell>
          <cell r="O644" t="str">
            <v/>
          </cell>
          <cell r="P644" t="str">
            <v/>
          </cell>
        </row>
        <row r="645">
          <cell r="A645" t="str">
            <v>LO</v>
          </cell>
          <cell r="B645">
            <v>4</v>
          </cell>
          <cell r="C645">
            <v>3</v>
          </cell>
          <cell r="D645" t="str">
            <v>P</v>
          </cell>
          <cell r="E645">
            <v>26</v>
          </cell>
          <cell r="F645">
            <v>37697</v>
          </cell>
          <cell r="G645">
            <v>1.87</v>
          </cell>
          <cell r="H645">
            <v>2.1</v>
          </cell>
          <cell r="I645" t="str">
            <v>3          0</v>
          </cell>
          <cell r="J645">
            <v>0</v>
          </cell>
          <cell r="K645">
            <v>0</v>
          </cell>
          <cell r="L645">
            <v>2003</v>
          </cell>
          <cell r="M645" t="str">
            <v>No Trade</v>
          </cell>
          <cell r="N645" t="str">
            <v/>
          </cell>
          <cell r="O645" t="str">
            <v/>
          </cell>
          <cell r="P645" t="str">
            <v/>
          </cell>
        </row>
        <row r="646">
          <cell r="A646" t="str">
            <v>LO</v>
          </cell>
          <cell r="B646">
            <v>4</v>
          </cell>
          <cell r="C646">
            <v>3</v>
          </cell>
          <cell r="D646" t="str">
            <v>C</v>
          </cell>
          <cell r="E646">
            <v>26.5</v>
          </cell>
          <cell r="F646">
            <v>37697</v>
          </cell>
          <cell r="G646">
            <v>2.08</v>
          </cell>
          <cell r="H646">
            <v>1.8</v>
          </cell>
          <cell r="I646" t="str">
            <v>1          0</v>
          </cell>
          <cell r="J646">
            <v>0</v>
          </cell>
          <cell r="K646">
            <v>0</v>
          </cell>
          <cell r="L646">
            <v>2003</v>
          </cell>
          <cell r="M646" t="str">
            <v>No Trade</v>
          </cell>
          <cell r="N646" t="str">
            <v/>
          </cell>
          <cell r="O646" t="str">
            <v/>
          </cell>
          <cell r="P646" t="str">
            <v/>
          </cell>
        </row>
        <row r="647">
          <cell r="A647" t="str">
            <v>LO</v>
          </cell>
          <cell r="B647">
            <v>4</v>
          </cell>
          <cell r="C647">
            <v>3</v>
          </cell>
          <cell r="D647" t="str">
            <v>P</v>
          </cell>
          <cell r="E647">
            <v>26.5</v>
          </cell>
          <cell r="F647">
            <v>37697</v>
          </cell>
          <cell r="G647">
            <v>2.11</v>
          </cell>
          <cell r="H647">
            <v>2.2999999999999998</v>
          </cell>
          <cell r="I647" t="str">
            <v>6          0</v>
          </cell>
          <cell r="J647">
            <v>0</v>
          </cell>
          <cell r="K647">
            <v>0</v>
          </cell>
          <cell r="L647">
            <v>2003</v>
          </cell>
          <cell r="M647" t="str">
            <v>No Trade</v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A648" t="str">
            <v>LO</v>
          </cell>
          <cell r="B648">
            <v>4</v>
          </cell>
          <cell r="C648">
            <v>3</v>
          </cell>
          <cell r="D648" t="str">
            <v>C</v>
          </cell>
          <cell r="E648">
            <v>27</v>
          </cell>
          <cell r="F648">
            <v>37697</v>
          </cell>
          <cell r="G648">
            <v>1.85</v>
          </cell>
          <cell r="H648">
            <v>1.6</v>
          </cell>
          <cell r="I648" t="str">
            <v>0         12</v>
          </cell>
          <cell r="J648">
            <v>1.92</v>
          </cell>
          <cell r="K648">
            <v>1.76</v>
          </cell>
          <cell r="L648">
            <v>2003</v>
          </cell>
          <cell r="M648" t="str">
            <v>No Trade</v>
          </cell>
          <cell r="N648" t="str">
            <v/>
          </cell>
          <cell r="O648" t="str">
            <v/>
          </cell>
          <cell r="P648" t="str">
            <v/>
          </cell>
        </row>
        <row r="649">
          <cell r="A649" t="str">
            <v>LO</v>
          </cell>
          <cell r="B649">
            <v>4</v>
          </cell>
          <cell r="C649">
            <v>3</v>
          </cell>
          <cell r="D649" t="str">
            <v>P</v>
          </cell>
          <cell r="E649">
            <v>27</v>
          </cell>
          <cell r="F649">
            <v>37697</v>
          </cell>
          <cell r="G649">
            <v>2.38</v>
          </cell>
          <cell r="H649">
            <v>2.6</v>
          </cell>
          <cell r="I649" t="str">
            <v>4          0</v>
          </cell>
          <cell r="J649">
            <v>0</v>
          </cell>
          <cell r="K649">
            <v>0</v>
          </cell>
          <cell r="L649">
            <v>2003</v>
          </cell>
          <cell r="M649" t="str">
            <v>No Trade</v>
          </cell>
          <cell r="N649" t="str">
            <v/>
          </cell>
          <cell r="O649" t="str">
            <v/>
          </cell>
          <cell r="P649" t="str">
            <v/>
          </cell>
        </row>
        <row r="650">
          <cell r="A650" t="str">
            <v>LO</v>
          </cell>
          <cell r="B650">
            <v>4</v>
          </cell>
          <cell r="C650">
            <v>3</v>
          </cell>
          <cell r="D650" t="str">
            <v>C</v>
          </cell>
          <cell r="E650">
            <v>27.5</v>
          </cell>
          <cell r="F650">
            <v>37697</v>
          </cell>
          <cell r="G650">
            <v>1.65</v>
          </cell>
          <cell r="H650">
            <v>1.4</v>
          </cell>
          <cell r="I650" t="str">
            <v>1          0</v>
          </cell>
          <cell r="J650">
            <v>0</v>
          </cell>
          <cell r="K650">
            <v>0</v>
          </cell>
          <cell r="L650">
            <v>2003</v>
          </cell>
          <cell r="M650" t="str">
            <v>No Trade</v>
          </cell>
          <cell r="N650" t="str">
            <v/>
          </cell>
          <cell r="O650" t="str">
            <v/>
          </cell>
          <cell r="P650" t="str">
            <v/>
          </cell>
        </row>
        <row r="651">
          <cell r="A651" t="str">
            <v>LO</v>
          </cell>
          <cell r="B651">
            <v>4</v>
          </cell>
          <cell r="C651">
            <v>3</v>
          </cell>
          <cell r="D651" t="str">
            <v>P</v>
          </cell>
          <cell r="E651">
            <v>27.5</v>
          </cell>
          <cell r="F651">
            <v>37697</v>
          </cell>
          <cell r="G651">
            <v>2.68</v>
          </cell>
          <cell r="H651">
            <v>2.9</v>
          </cell>
          <cell r="I651" t="str">
            <v>5          0</v>
          </cell>
          <cell r="J651">
            <v>0</v>
          </cell>
          <cell r="K651">
            <v>0</v>
          </cell>
          <cell r="L651">
            <v>2003</v>
          </cell>
          <cell r="M651" t="str">
            <v>No Trade</v>
          </cell>
          <cell r="N651" t="str">
            <v/>
          </cell>
          <cell r="O651" t="str">
            <v/>
          </cell>
          <cell r="P651" t="str">
            <v/>
          </cell>
        </row>
        <row r="652">
          <cell r="A652" t="str">
            <v>LO</v>
          </cell>
          <cell r="B652">
            <v>4</v>
          </cell>
          <cell r="C652">
            <v>3</v>
          </cell>
          <cell r="D652" t="str">
            <v>C</v>
          </cell>
          <cell r="E652">
            <v>28</v>
          </cell>
          <cell r="F652">
            <v>37697</v>
          </cell>
          <cell r="G652">
            <v>1.46</v>
          </cell>
          <cell r="H652">
            <v>1.2</v>
          </cell>
          <cell r="I652" t="str">
            <v>5          4</v>
          </cell>
          <cell r="J652">
            <v>1.35</v>
          </cell>
          <cell r="K652">
            <v>1.31</v>
          </cell>
          <cell r="L652">
            <v>2003</v>
          </cell>
          <cell r="M652" t="str">
            <v>No Trade</v>
          </cell>
          <cell r="N652" t="str">
            <v/>
          </cell>
          <cell r="O652" t="str">
            <v/>
          </cell>
          <cell r="P652" t="str">
            <v/>
          </cell>
        </row>
        <row r="653">
          <cell r="A653" t="str">
            <v>LO</v>
          </cell>
          <cell r="B653">
            <v>4</v>
          </cell>
          <cell r="C653">
            <v>3</v>
          </cell>
          <cell r="D653" t="str">
            <v>P</v>
          </cell>
          <cell r="E653">
            <v>28</v>
          </cell>
          <cell r="F653">
            <v>37697</v>
          </cell>
          <cell r="G653">
            <v>2.98</v>
          </cell>
          <cell r="H653">
            <v>3.2</v>
          </cell>
          <cell r="I653" t="str">
            <v>8          0</v>
          </cell>
          <cell r="J653">
            <v>0</v>
          </cell>
          <cell r="K653">
            <v>0</v>
          </cell>
          <cell r="L653">
            <v>2003</v>
          </cell>
          <cell r="M653" t="str">
            <v>No Trade</v>
          </cell>
          <cell r="N653" t="str">
            <v/>
          </cell>
          <cell r="O653" t="str">
            <v/>
          </cell>
          <cell r="P653" t="str">
            <v/>
          </cell>
        </row>
        <row r="654">
          <cell r="A654" t="str">
            <v>LO</v>
          </cell>
          <cell r="B654">
            <v>4</v>
          </cell>
          <cell r="C654">
            <v>3</v>
          </cell>
          <cell r="D654" t="str">
            <v>C</v>
          </cell>
          <cell r="E654">
            <v>28.5</v>
          </cell>
          <cell r="F654">
            <v>37697</v>
          </cell>
          <cell r="G654">
            <v>1.28</v>
          </cell>
          <cell r="H654">
            <v>1.1000000000000001</v>
          </cell>
          <cell r="I654" t="str">
            <v>0          0</v>
          </cell>
          <cell r="J654">
            <v>0</v>
          </cell>
          <cell r="K654">
            <v>0</v>
          </cell>
          <cell r="L654">
            <v>2003</v>
          </cell>
          <cell r="M654" t="str">
            <v>No Trade</v>
          </cell>
          <cell r="N654" t="str">
            <v/>
          </cell>
          <cell r="O654" t="str">
            <v/>
          </cell>
          <cell r="P654" t="str">
            <v/>
          </cell>
        </row>
        <row r="655">
          <cell r="A655" t="str">
            <v>LO</v>
          </cell>
          <cell r="B655">
            <v>4</v>
          </cell>
          <cell r="C655">
            <v>3</v>
          </cell>
          <cell r="D655" t="str">
            <v>C</v>
          </cell>
          <cell r="E655">
            <v>29</v>
          </cell>
          <cell r="F655">
            <v>37697</v>
          </cell>
          <cell r="G655">
            <v>1.1299999999999999</v>
          </cell>
          <cell r="H655">
            <v>0.9</v>
          </cell>
          <cell r="I655" t="str">
            <v>7         10</v>
          </cell>
          <cell r="J655">
            <v>1.1399999999999999</v>
          </cell>
          <cell r="K655">
            <v>1.05</v>
          </cell>
          <cell r="L655">
            <v>2003</v>
          </cell>
          <cell r="M655" t="str">
            <v>No Trade</v>
          </cell>
          <cell r="N655" t="str">
            <v/>
          </cell>
          <cell r="O655" t="str">
            <v/>
          </cell>
          <cell r="P655" t="str">
            <v/>
          </cell>
        </row>
        <row r="656">
          <cell r="A656" t="str">
            <v>LO</v>
          </cell>
          <cell r="B656">
            <v>4</v>
          </cell>
          <cell r="C656">
            <v>3</v>
          </cell>
          <cell r="D656" t="str">
            <v>C</v>
          </cell>
          <cell r="E656">
            <v>29.5</v>
          </cell>
          <cell r="F656">
            <v>37697</v>
          </cell>
          <cell r="G656">
            <v>1.01</v>
          </cell>
          <cell r="H656">
            <v>0.8</v>
          </cell>
          <cell r="I656" t="str">
            <v>5          0</v>
          </cell>
          <cell r="J656">
            <v>0</v>
          </cell>
          <cell r="K656">
            <v>0</v>
          </cell>
          <cell r="L656">
            <v>2003</v>
          </cell>
          <cell r="M656" t="str">
            <v>No Trade</v>
          </cell>
          <cell r="N656" t="str">
            <v/>
          </cell>
          <cell r="O656" t="str">
            <v/>
          </cell>
          <cell r="P656" t="str">
            <v/>
          </cell>
        </row>
        <row r="657">
          <cell r="A657" t="str">
            <v>LO</v>
          </cell>
          <cell r="B657">
            <v>4</v>
          </cell>
          <cell r="C657">
            <v>3</v>
          </cell>
          <cell r="D657" t="str">
            <v>P</v>
          </cell>
          <cell r="E657">
            <v>29.5</v>
          </cell>
          <cell r="F657">
            <v>37697</v>
          </cell>
          <cell r="G657">
            <v>4.01</v>
          </cell>
          <cell r="H657">
            <v>4.3</v>
          </cell>
          <cell r="I657" t="str">
            <v>6          0</v>
          </cell>
          <cell r="J657">
            <v>0</v>
          </cell>
          <cell r="K657">
            <v>0</v>
          </cell>
          <cell r="L657">
            <v>2003</v>
          </cell>
          <cell r="M657" t="str">
            <v>No Trade</v>
          </cell>
          <cell r="N657" t="str">
            <v/>
          </cell>
          <cell r="O657" t="str">
            <v/>
          </cell>
          <cell r="P657" t="str">
            <v/>
          </cell>
        </row>
        <row r="658">
          <cell r="A658" t="str">
            <v>LO</v>
          </cell>
          <cell r="B658">
            <v>4</v>
          </cell>
          <cell r="C658">
            <v>3</v>
          </cell>
          <cell r="D658" t="str">
            <v>C</v>
          </cell>
          <cell r="E658">
            <v>30</v>
          </cell>
          <cell r="F658">
            <v>37697</v>
          </cell>
          <cell r="G658">
            <v>0.9</v>
          </cell>
          <cell r="H658">
            <v>0.7</v>
          </cell>
          <cell r="I658" t="str">
            <v>5        142</v>
          </cell>
          <cell r="J658">
            <v>0.85</v>
          </cell>
          <cell r="K658">
            <v>0.78</v>
          </cell>
          <cell r="L658">
            <v>2003</v>
          </cell>
          <cell r="M658" t="str">
            <v>No Trade</v>
          </cell>
          <cell r="N658" t="str">
            <v/>
          </cell>
          <cell r="O658" t="str">
            <v/>
          </cell>
          <cell r="P658" t="str">
            <v/>
          </cell>
        </row>
        <row r="659">
          <cell r="A659" t="str">
            <v>LO</v>
          </cell>
          <cell r="B659">
            <v>4</v>
          </cell>
          <cell r="C659">
            <v>3</v>
          </cell>
          <cell r="D659" t="str">
            <v>C</v>
          </cell>
          <cell r="E659">
            <v>30.5</v>
          </cell>
          <cell r="F659">
            <v>37697</v>
          </cell>
          <cell r="G659">
            <v>0.79</v>
          </cell>
          <cell r="H659">
            <v>0.6</v>
          </cell>
          <cell r="I659" t="str">
            <v>5          0</v>
          </cell>
          <cell r="J659">
            <v>0</v>
          </cell>
          <cell r="K659">
            <v>0</v>
          </cell>
          <cell r="L659">
            <v>2003</v>
          </cell>
          <cell r="M659" t="str">
            <v>No Trade</v>
          </cell>
          <cell r="N659" t="str">
            <v/>
          </cell>
          <cell r="O659" t="str">
            <v/>
          </cell>
          <cell r="P659" t="str">
            <v/>
          </cell>
        </row>
        <row r="660">
          <cell r="A660" t="str">
            <v>LO</v>
          </cell>
          <cell r="B660">
            <v>4</v>
          </cell>
          <cell r="C660">
            <v>3</v>
          </cell>
          <cell r="D660" t="str">
            <v>C</v>
          </cell>
          <cell r="E660">
            <v>31</v>
          </cell>
          <cell r="F660">
            <v>37697</v>
          </cell>
          <cell r="G660">
            <v>0.7</v>
          </cell>
          <cell r="H660">
            <v>0.5</v>
          </cell>
          <cell r="I660" t="str">
            <v>6         35</v>
          </cell>
          <cell r="J660">
            <v>0.65</v>
          </cell>
          <cell r="K660">
            <v>0.65</v>
          </cell>
          <cell r="L660">
            <v>2003</v>
          </cell>
          <cell r="M660" t="str">
            <v>No Trade</v>
          </cell>
          <cell r="N660" t="str">
            <v/>
          </cell>
          <cell r="O660" t="str">
            <v/>
          </cell>
          <cell r="P660" t="str">
            <v/>
          </cell>
        </row>
        <row r="661">
          <cell r="A661" t="str">
            <v>LO</v>
          </cell>
          <cell r="B661">
            <v>4</v>
          </cell>
          <cell r="C661">
            <v>3</v>
          </cell>
          <cell r="D661" t="str">
            <v>P</v>
          </cell>
          <cell r="E661">
            <v>31</v>
          </cell>
          <cell r="F661">
            <v>37697</v>
          </cell>
          <cell r="G661">
            <v>0.64</v>
          </cell>
          <cell r="H661">
            <v>0.6</v>
          </cell>
          <cell r="I661" t="str">
            <v>4          0</v>
          </cell>
          <cell r="J661">
            <v>0</v>
          </cell>
          <cell r="K661">
            <v>0</v>
          </cell>
          <cell r="L661">
            <v>2003</v>
          </cell>
          <cell r="M661" t="str">
            <v>No Trade</v>
          </cell>
          <cell r="N661" t="str">
            <v/>
          </cell>
          <cell r="O661" t="str">
            <v/>
          </cell>
          <cell r="P661" t="str">
            <v/>
          </cell>
        </row>
        <row r="662">
          <cell r="A662" t="str">
            <v>LO</v>
          </cell>
          <cell r="B662">
            <v>4</v>
          </cell>
          <cell r="C662">
            <v>3</v>
          </cell>
          <cell r="D662" t="str">
            <v>C</v>
          </cell>
          <cell r="E662">
            <v>31.5</v>
          </cell>
          <cell r="F662">
            <v>37697</v>
          </cell>
          <cell r="G662">
            <v>0.61</v>
          </cell>
          <cell r="H662">
            <v>0.4</v>
          </cell>
          <cell r="I662" t="str">
            <v>8          0</v>
          </cell>
          <cell r="J662">
            <v>0</v>
          </cell>
          <cell r="K662">
            <v>0</v>
          </cell>
          <cell r="L662">
            <v>2003</v>
          </cell>
          <cell r="M662" t="str">
            <v>No Trade</v>
          </cell>
          <cell r="N662" t="str">
            <v/>
          </cell>
          <cell r="O662" t="str">
            <v/>
          </cell>
          <cell r="P662" t="str">
            <v/>
          </cell>
        </row>
        <row r="663">
          <cell r="A663" t="str">
            <v>LO</v>
          </cell>
          <cell r="B663">
            <v>4</v>
          </cell>
          <cell r="C663">
            <v>3</v>
          </cell>
          <cell r="D663" t="str">
            <v>C</v>
          </cell>
          <cell r="E663">
            <v>32</v>
          </cell>
          <cell r="F663">
            <v>37697</v>
          </cell>
          <cell r="G663">
            <v>0.51</v>
          </cell>
          <cell r="H663">
            <v>0.4</v>
          </cell>
          <cell r="I663" t="str">
            <v>1          0</v>
          </cell>
          <cell r="J663">
            <v>0</v>
          </cell>
          <cell r="K663">
            <v>0</v>
          </cell>
          <cell r="L663">
            <v>2003</v>
          </cell>
          <cell r="M663" t="str">
            <v>No Trade</v>
          </cell>
          <cell r="N663" t="str">
            <v/>
          </cell>
          <cell r="O663" t="str">
            <v/>
          </cell>
          <cell r="P663" t="str">
            <v/>
          </cell>
        </row>
        <row r="664">
          <cell r="A664" t="str">
            <v>LO</v>
          </cell>
          <cell r="B664">
            <v>4</v>
          </cell>
          <cell r="C664">
            <v>3</v>
          </cell>
          <cell r="D664" t="str">
            <v>C</v>
          </cell>
          <cell r="E664">
            <v>32.5</v>
          </cell>
          <cell r="F664">
            <v>37697</v>
          </cell>
          <cell r="G664">
            <v>0.45</v>
          </cell>
          <cell r="H664">
            <v>0.3</v>
          </cell>
          <cell r="I664" t="str">
            <v>7          0</v>
          </cell>
          <cell r="J664">
            <v>0</v>
          </cell>
          <cell r="K664">
            <v>0</v>
          </cell>
          <cell r="L664">
            <v>2003</v>
          </cell>
          <cell r="M664" t="str">
            <v>No Trade</v>
          </cell>
          <cell r="N664" t="str">
            <v/>
          </cell>
          <cell r="O664" t="str">
            <v/>
          </cell>
          <cell r="P664" t="str">
            <v/>
          </cell>
        </row>
        <row r="665">
          <cell r="A665" t="str">
            <v>LO</v>
          </cell>
          <cell r="B665">
            <v>4</v>
          </cell>
          <cell r="C665">
            <v>3</v>
          </cell>
          <cell r="D665" t="str">
            <v>C</v>
          </cell>
          <cell r="E665">
            <v>33</v>
          </cell>
          <cell r="F665">
            <v>37697</v>
          </cell>
          <cell r="G665">
            <v>0.4</v>
          </cell>
          <cell r="H665">
            <v>0.3</v>
          </cell>
          <cell r="I665" t="str">
            <v>4         17</v>
          </cell>
          <cell r="J665">
            <v>0.41</v>
          </cell>
          <cell r="K665">
            <v>0.41</v>
          </cell>
          <cell r="L665">
            <v>2003</v>
          </cell>
          <cell r="M665" t="str">
            <v>No Trade</v>
          </cell>
          <cell r="N665" t="str">
            <v/>
          </cell>
          <cell r="O665" t="str">
            <v/>
          </cell>
          <cell r="P665" t="str">
            <v/>
          </cell>
        </row>
        <row r="666">
          <cell r="A666" t="str">
            <v>LO</v>
          </cell>
          <cell r="B666">
            <v>4</v>
          </cell>
          <cell r="C666">
            <v>3</v>
          </cell>
          <cell r="D666" t="str">
            <v>P</v>
          </cell>
          <cell r="E666">
            <v>33</v>
          </cell>
          <cell r="F666">
            <v>37697</v>
          </cell>
          <cell r="G666">
            <v>6.86</v>
          </cell>
          <cell r="H666">
            <v>7.3</v>
          </cell>
          <cell r="I666" t="str">
            <v>2          0</v>
          </cell>
          <cell r="J666">
            <v>0</v>
          </cell>
          <cell r="K666">
            <v>0</v>
          </cell>
          <cell r="L666">
            <v>2003</v>
          </cell>
          <cell r="M666" t="str">
            <v>No Trade</v>
          </cell>
          <cell r="N666" t="str">
            <v/>
          </cell>
          <cell r="O666" t="str">
            <v/>
          </cell>
          <cell r="P666" t="str">
            <v/>
          </cell>
        </row>
        <row r="667">
          <cell r="A667" t="str">
            <v>LO</v>
          </cell>
          <cell r="B667">
            <v>4</v>
          </cell>
          <cell r="C667">
            <v>3</v>
          </cell>
          <cell r="D667" t="str">
            <v>C</v>
          </cell>
          <cell r="E667">
            <v>34</v>
          </cell>
          <cell r="F667">
            <v>37697</v>
          </cell>
          <cell r="G667">
            <v>0.32</v>
          </cell>
          <cell r="H667">
            <v>0.2</v>
          </cell>
          <cell r="I667" t="str">
            <v>7      1,027</v>
          </cell>
          <cell r="J667">
            <v>0.33</v>
          </cell>
          <cell r="K667">
            <v>0.32</v>
          </cell>
          <cell r="L667">
            <v>2003</v>
          </cell>
          <cell r="M667" t="str">
            <v>No Trade</v>
          </cell>
          <cell r="N667" t="str">
            <v/>
          </cell>
          <cell r="O667" t="str">
            <v/>
          </cell>
          <cell r="P667" t="str">
            <v/>
          </cell>
        </row>
        <row r="668">
          <cell r="A668" t="str">
            <v>LO</v>
          </cell>
          <cell r="B668">
            <v>4</v>
          </cell>
          <cell r="C668">
            <v>3</v>
          </cell>
          <cell r="D668" t="str">
            <v>P</v>
          </cell>
          <cell r="E668">
            <v>34</v>
          </cell>
          <cell r="F668">
            <v>37697</v>
          </cell>
          <cell r="G668">
            <v>7.78</v>
          </cell>
          <cell r="H668">
            <v>8.1999999999999993</v>
          </cell>
          <cell r="I668" t="str">
            <v>4          0</v>
          </cell>
          <cell r="J668">
            <v>0</v>
          </cell>
          <cell r="K668">
            <v>0</v>
          </cell>
          <cell r="L668">
            <v>2003</v>
          </cell>
          <cell r="M668" t="str">
            <v>No Trade</v>
          </cell>
          <cell r="N668" t="str">
            <v/>
          </cell>
          <cell r="O668" t="str">
            <v/>
          </cell>
          <cell r="P668" t="str">
            <v/>
          </cell>
        </row>
        <row r="669">
          <cell r="A669" t="str">
            <v>LO</v>
          </cell>
          <cell r="B669">
            <v>4</v>
          </cell>
          <cell r="C669">
            <v>3</v>
          </cell>
          <cell r="D669" t="str">
            <v>C</v>
          </cell>
          <cell r="E669">
            <v>35</v>
          </cell>
          <cell r="F669">
            <v>37697</v>
          </cell>
          <cell r="G669">
            <v>0.26</v>
          </cell>
          <cell r="H669">
            <v>0.2</v>
          </cell>
          <cell r="I669" t="str">
            <v>0        510</v>
          </cell>
          <cell r="J669">
            <v>0.3</v>
          </cell>
          <cell r="K669">
            <v>0.24</v>
          </cell>
          <cell r="L669">
            <v>2003</v>
          </cell>
          <cell r="M669" t="str">
            <v>No Trade</v>
          </cell>
          <cell r="N669" t="str">
            <v/>
          </cell>
          <cell r="O669" t="str">
            <v/>
          </cell>
          <cell r="P669" t="str">
            <v/>
          </cell>
        </row>
        <row r="670">
          <cell r="A670" t="str">
            <v>LO</v>
          </cell>
          <cell r="B670">
            <v>4</v>
          </cell>
          <cell r="C670">
            <v>3</v>
          </cell>
          <cell r="D670" t="str">
            <v>C</v>
          </cell>
          <cell r="E670">
            <v>36</v>
          </cell>
          <cell r="F670">
            <v>37697</v>
          </cell>
          <cell r="G670">
            <v>0.22</v>
          </cell>
          <cell r="H670">
            <v>0.1</v>
          </cell>
          <cell r="I670" t="str">
            <v>8          0</v>
          </cell>
          <cell r="J670">
            <v>0</v>
          </cell>
          <cell r="K670">
            <v>0</v>
          </cell>
          <cell r="L670">
            <v>2003</v>
          </cell>
          <cell r="M670" t="str">
            <v>No Trade</v>
          </cell>
          <cell r="N670" t="str">
            <v/>
          </cell>
          <cell r="O670" t="str">
            <v/>
          </cell>
          <cell r="P670" t="str">
            <v/>
          </cell>
        </row>
        <row r="671">
          <cell r="A671" t="str">
            <v>LO</v>
          </cell>
          <cell r="B671">
            <v>4</v>
          </cell>
          <cell r="C671">
            <v>3</v>
          </cell>
          <cell r="D671" t="str">
            <v>C</v>
          </cell>
          <cell r="E671">
            <v>37</v>
          </cell>
          <cell r="F671">
            <v>37697</v>
          </cell>
          <cell r="G671">
            <v>0.18</v>
          </cell>
          <cell r="H671">
            <v>0.1</v>
          </cell>
          <cell r="I671" t="str">
            <v>5          0</v>
          </cell>
          <cell r="J671">
            <v>0</v>
          </cell>
          <cell r="K671">
            <v>0</v>
          </cell>
          <cell r="L671">
            <v>2003</v>
          </cell>
          <cell r="M671" t="str">
            <v>No Trade</v>
          </cell>
          <cell r="N671" t="str">
            <v/>
          </cell>
          <cell r="O671" t="str">
            <v/>
          </cell>
          <cell r="P671" t="str">
            <v/>
          </cell>
        </row>
        <row r="672">
          <cell r="A672" t="str">
            <v>LO</v>
          </cell>
          <cell r="B672">
            <v>4</v>
          </cell>
          <cell r="C672">
            <v>3</v>
          </cell>
          <cell r="D672" t="str">
            <v>C</v>
          </cell>
          <cell r="E672">
            <v>38</v>
          </cell>
          <cell r="F672">
            <v>37697</v>
          </cell>
          <cell r="G672">
            <v>0.14000000000000001</v>
          </cell>
          <cell r="H672">
            <v>0.1</v>
          </cell>
          <cell r="I672" t="str">
            <v>3          0</v>
          </cell>
          <cell r="J672">
            <v>0</v>
          </cell>
          <cell r="K672">
            <v>0</v>
          </cell>
          <cell r="L672">
            <v>2003</v>
          </cell>
          <cell r="M672" t="str">
            <v>No Trade</v>
          </cell>
          <cell r="N672" t="str">
            <v/>
          </cell>
          <cell r="O672" t="str">
            <v/>
          </cell>
          <cell r="P672" t="str">
            <v/>
          </cell>
        </row>
        <row r="673">
          <cell r="A673" t="str">
            <v>LO</v>
          </cell>
          <cell r="B673">
            <v>4</v>
          </cell>
          <cell r="C673">
            <v>3</v>
          </cell>
          <cell r="D673" t="str">
            <v>C</v>
          </cell>
          <cell r="E673">
            <v>40</v>
          </cell>
          <cell r="F673">
            <v>37697</v>
          </cell>
          <cell r="G673">
            <v>0.11</v>
          </cell>
          <cell r="H673">
            <v>0.1</v>
          </cell>
          <cell r="I673" t="str">
            <v>0          0</v>
          </cell>
          <cell r="J673">
            <v>0</v>
          </cell>
          <cell r="K673">
            <v>0</v>
          </cell>
          <cell r="L673">
            <v>2003</v>
          </cell>
          <cell r="M673" t="str">
            <v>No Trade</v>
          </cell>
          <cell r="N673" t="str">
            <v/>
          </cell>
          <cell r="O673" t="str">
            <v/>
          </cell>
          <cell r="P673" t="str">
            <v/>
          </cell>
        </row>
        <row r="674">
          <cell r="A674" t="str">
            <v>LO</v>
          </cell>
          <cell r="B674">
            <v>4</v>
          </cell>
          <cell r="C674">
            <v>3</v>
          </cell>
          <cell r="D674" t="str">
            <v>C</v>
          </cell>
          <cell r="E674">
            <v>45</v>
          </cell>
          <cell r="F674">
            <v>37697</v>
          </cell>
          <cell r="G674">
            <v>0.09</v>
          </cell>
          <cell r="H674">
            <v>0</v>
          </cell>
          <cell r="I674" t="str">
            <v>8          0</v>
          </cell>
          <cell r="J674">
            <v>0</v>
          </cell>
          <cell r="K674">
            <v>0</v>
          </cell>
          <cell r="L674">
            <v>2003</v>
          </cell>
          <cell r="M674" t="str">
            <v>No Trade</v>
          </cell>
          <cell r="N674" t="str">
            <v/>
          </cell>
          <cell r="O674" t="str">
            <v/>
          </cell>
          <cell r="P674" t="str">
            <v/>
          </cell>
        </row>
        <row r="675">
          <cell r="A675" t="str">
            <v>LO</v>
          </cell>
          <cell r="B675">
            <v>4</v>
          </cell>
          <cell r="C675">
            <v>3</v>
          </cell>
          <cell r="D675" t="str">
            <v>C</v>
          </cell>
          <cell r="E675">
            <v>50</v>
          </cell>
          <cell r="F675">
            <v>37697</v>
          </cell>
          <cell r="G675">
            <v>0.06</v>
          </cell>
          <cell r="H675">
            <v>0</v>
          </cell>
          <cell r="I675" t="str">
            <v>6          0</v>
          </cell>
          <cell r="J675">
            <v>0</v>
          </cell>
          <cell r="K675">
            <v>0</v>
          </cell>
          <cell r="L675">
            <v>2003</v>
          </cell>
          <cell r="M675" t="str">
            <v>No Trade</v>
          </cell>
          <cell r="N675" t="str">
            <v/>
          </cell>
          <cell r="O675" t="str">
            <v/>
          </cell>
          <cell r="P675" t="str">
            <v/>
          </cell>
        </row>
        <row r="676">
          <cell r="A676" t="str">
            <v>LO</v>
          </cell>
          <cell r="B676">
            <v>5</v>
          </cell>
          <cell r="C676">
            <v>3</v>
          </cell>
          <cell r="D676" t="str">
            <v>P</v>
          </cell>
          <cell r="E676">
            <v>14</v>
          </cell>
          <cell r="F676">
            <v>37727</v>
          </cell>
          <cell r="G676">
            <v>7.0000000000000007E-2</v>
          </cell>
          <cell r="H676">
            <v>0</v>
          </cell>
          <cell r="I676" t="str">
            <v>7          0</v>
          </cell>
          <cell r="J676">
            <v>0</v>
          </cell>
          <cell r="K676">
            <v>0</v>
          </cell>
          <cell r="L676">
            <v>2003</v>
          </cell>
          <cell r="M676" t="str">
            <v>No Trade</v>
          </cell>
          <cell r="N676" t="str">
            <v/>
          </cell>
          <cell r="O676" t="str">
            <v/>
          </cell>
          <cell r="P676" t="str">
            <v/>
          </cell>
        </row>
        <row r="677">
          <cell r="A677" t="str">
            <v>LO</v>
          </cell>
          <cell r="B677">
            <v>5</v>
          </cell>
          <cell r="C677">
            <v>3</v>
          </cell>
          <cell r="D677" t="str">
            <v>P</v>
          </cell>
          <cell r="E677">
            <v>14.5</v>
          </cell>
          <cell r="F677">
            <v>37727</v>
          </cell>
          <cell r="G677">
            <v>0</v>
          </cell>
          <cell r="H677">
            <v>0</v>
          </cell>
          <cell r="I677" t="str">
            <v>0          0</v>
          </cell>
          <cell r="J677">
            <v>0</v>
          </cell>
          <cell r="K677">
            <v>0</v>
          </cell>
          <cell r="L677">
            <v>2003</v>
          </cell>
          <cell r="M677" t="str">
            <v>No Trade</v>
          </cell>
          <cell r="N677" t="str">
            <v/>
          </cell>
          <cell r="O677" t="str">
            <v/>
          </cell>
          <cell r="P677" t="str">
            <v/>
          </cell>
        </row>
        <row r="678">
          <cell r="A678" t="str">
            <v>LO</v>
          </cell>
          <cell r="B678">
            <v>5</v>
          </cell>
          <cell r="C678">
            <v>3</v>
          </cell>
          <cell r="D678" t="str">
            <v>P</v>
          </cell>
          <cell r="E678">
            <v>15</v>
          </cell>
          <cell r="F678">
            <v>37727</v>
          </cell>
          <cell r="G678">
            <v>0.11</v>
          </cell>
          <cell r="H678">
            <v>0.1</v>
          </cell>
          <cell r="I678" t="str">
            <v>1          0</v>
          </cell>
          <cell r="J678">
            <v>0</v>
          </cell>
          <cell r="K678">
            <v>0</v>
          </cell>
          <cell r="L678">
            <v>2003</v>
          </cell>
          <cell r="M678" t="str">
            <v>No Trade</v>
          </cell>
          <cell r="N678" t="str">
            <v/>
          </cell>
          <cell r="O678" t="str">
            <v/>
          </cell>
          <cell r="P678" t="str">
            <v/>
          </cell>
        </row>
        <row r="679">
          <cell r="A679" t="str">
            <v>LO</v>
          </cell>
          <cell r="B679">
            <v>5</v>
          </cell>
          <cell r="C679">
            <v>3</v>
          </cell>
          <cell r="D679" t="str">
            <v>P</v>
          </cell>
          <cell r="E679">
            <v>17</v>
          </cell>
          <cell r="F679">
            <v>37727</v>
          </cell>
          <cell r="G679">
            <v>0.21</v>
          </cell>
          <cell r="H679">
            <v>0.2</v>
          </cell>
          <cell r="I679" t="str">
            <v>2          0</v>
          </cell>
          <cell r="J679">
            <v>0</v>
          </cell>
          <cell r="K679">
            <v>0</v>
          </cell>
          <cell r="L679">
            <v>2003</v>
          </cell>
          <cell r="M679" t="str">
            <v>No Trade</v>
          </cell>
          <cell r="N679" t="str">
            <v/>
          </cell>
          <cell r="O679" t="str">
            <v/>
          </cell>
          <cell r="P679" t="str">
            <v/>
          </cell>
        </row>
        <row r="680">
          <cell r="A680" t="str">
            <v>LO</v>
          </cell>
          <cell r="B680">
            <v>5</v>
          </cell>
          <cell r="C680">
            <v>3</v>
          </cell>
          <cell r="D680" t="str">
            <v>P</v>
          </cell>
          <cell r="E680">
            <v>17.5</v>
          </cell>
          <cell r="F680">
            <v>37727</v>
          </cell>
          <cell r="G680">
            <v>0.25</v>
          </cell>
          <cell r="H680">
            <v>0.2</v>
          </cell>
          <cell r="I680" t="str">
            <v>6          0</v>
          </cell>
          <cell r="J680">
            <v>0</v>
          </cell>
          <cell r="K680">
            <v>0</v>
          </cell>
          <cell r="L680">
            <v>2003</v>
          </cell>
          <cell r="M680" t="str">
            <v>No Trade</v>
          </cell>
          <cell r="N680" t="str">
            <v/>
          </cell>
          <cell r="O680" t="str">
            <v/>
          </cell>
          <cell r="P680" t="str">
            <v/>
          </cell>
        </row>
        <row r="681">
          <cell r="A681" t="str">
            <v>LO</v>
          </cell>
          <cell r="B681">
            <v>5</v>
          </cell>
          <cell r="C681">
            <v>3</v>
          </cell>
          <cell r="D681" t="str">
            <v>P</v>
          </cell>
          <cell r="E681">
            <v>18</v>
          </cell>
          <cell r="F681">
            <v>37727</v>
          </cell>
          <cell r="G681">
            <v>0.28000000000000003</v>
          </cell>
          <cell r="H681">
            <v>0.3</v>
          </cell>
          <cell r="I681" t="str">
            <v>0        500</v>
          </cell>
          <cell r="J681">
            <v>0.27</v>
          </cell>
          <cell r="K681">
            <v>0.27</v>
          </cell>
          <cell r="L681">
            <v>2003</v>
          </cell>
          <cell r="M681" t="str">
            <v>No Trade</v>
          </cell>
          <cell r="N681" t="str">
            <v/>
          </cell>
          <cell r="O681" t="str">
            <v/>
          </cell>
          <cell r="P681" t="str">
            <v/>
          </cell>
        </row>
        <row r="682">
          <cell r="A682" t="str">
            <v>LO</v>
          </cell>
          <cell r="B682">
            <v>5</v>
          </cell>
          <cell r="C682">
            <v>3</v>
          </cell>
          <cell r="D682" t="str">
            <v>P</v>
          </cell>
          <cell r="E682">
            <v>18.5</v>
          </cell>
          <cell r="F682">
            <v>37727</v>
          </cell>
          <cell r="G682">
            <v>0.31</v>
          </cell>
          <cell r="H682">
            <v>0.3</v>
          </cell>
          <cell r="I682" t="str">
            <v>4          0</v>
          </cell>
          <cell r="J682">
            <v>0</v>
          </cell>
          <cell r="K682">
            <v>0</v>
          </cell>
          <cell r="L682">
            <v>2003</v>
          </cell>
          <cell r="M682" t="str">
            <v>No Trade</v>
          </cell>
          <cell r="N682" t="str">
            <v/>
          </cell>
          <cell r="O682" t="str">
            <v/>
          </cell>
          <cell r="P682" t="str">
            <v/>
          </cell>
        </row>
        <row r="683">
          <cell r="A683" t="str">
            <v>LO</v>
          </cell>
          <cell r="B683">
            <v>5</v>
          </cell>
          <cell r="C683">
            <v>3</v>
          </cell>
          <cell r="D683" t="str">
            <v>C</v>
          </cell>
          <cell r="E683">
            <v>19</v>
          </cell>
          <cell r="F683">
            <v>37727</v>
          </cell>
          <cell r="G683">
            <v>7.4</v>
          </cell>
          <cell r="H683">
            <v>6.9</v>
          </cell>
          <cell r="I683" t="str">
            <v>4          0</v>
          </cell>
          <cell r="J683">
            <v>0</v>
          </cell>
          <cell r="K683">
            <v>0</v>
          </cell>
          <cell r="L683">
            <v>2003</v>
          </cell>
          <cell r="M683" t="str">
            <v>No Trade</v>
          </cell>
          <cell r="N683" t="str">
            <v/>
          </cell>
          <cell r="O683" t="str">
            <v/>
          </cell>
          <cell r="P683" t="str">
            <v/>
          </cell>
        </row>
        <row r="684">
          <cell r="A684" t="str">
            <v>LO</v>
          </cell>
          <cell r="B684">
            <v>5</v>
          </cell>
          <cell r="C684">
            <v>3</v>
          </cell>
          <cell r="D684" t="str">
            <v>P</v>
          </cell>
          <cell r="E684">
            <v>19</v>
          </cell>
          <cell r="F684">
            <v>37727</v>
          </cell>
          <cell r="G684">
            <v>0.35</v>
          </cell>
          <cell r="H684">
            <v>0.3</v>
          </cell>
          <cell r="I684" t="str">
            <v>9          0</v>
          </cell>
          <cell r="J684">
            <v>0</v>
          </cell>
          <cell r="K684">
            <v>0</v>
          </cell>
          <cell r="L684">
            <v>2003</v>
          </cell>
          <cell r="M684" t="str">
            <v>No Trade</v>
          </cell>
          <cell r="N684" t="str">
            <v/>
          </cell>
          <cell r="O684" t="str">
            <v/>
          </cell>
          <cell r="P684" t="str">
            <v/>
          </cell>
        </row>
        <row r="685">
          <cell r="A685" t="str">
            <v>LO</v>
          </cell>
          <cell r="B685">
            <v>5</v>
          </cell>
          <cell r="C685">
            <v>3</v>
          </cell>
          <cell r="D685" t="str">
            <v>P</v>
          </cell>
          <cell r="E685">
            <v>19.5</v>
          </cell>
          <cell r="F685">
            <v>37727</v>
          </cell>
          <cell r="G685">
            <v>0.4</v>
          </cell>
          <cell r="H685">
            <v>0.4</v>
          </cell>
          <cell r="I685" t="str">
            <v>5          0</v>
          </cell>
          <cell r="J685">
            <v>0</v>
          </cell>
          <cell r="K685">
            <v>0</v>
          </cell>
          <cell r="L685">
            <v>2003</v>
          </cell>
          <cell r="M685" t="str">
            <v>No Trade</v>
          </cell>
          <cell r="N685" t="str">
            <v/>
          </cell>
          <cell r="O685" t="str">
            <v/>
          </cell>
          <cell r="P685" t="str">
            <v/>
          </cell>
        </row>
        <row r="686">
          <cell r="A686" t="str">
            <v>LO</v>
          </cell>
          <cell r="B686">
            <v>5</v>
          </cell>
          <cell r="C686">
            <v>3</v>
          </cell>
          <cell r="D686" t="str">
            <v>C</v>
          </cell>
          <cell r="E686">
            <v>20</v>
          </cell>
          <cell r="F686">
            <v>37727</v>
          </cell>
          <cell r="G686">
            <v>6.53</v>
          </cell>
          <cell r="H686">
            <v>6</v>
          </cell>
          <cell r="I686" t="str">
            <v>9          0</v>
          </cell>
          <cell r="J686">
            <v>0</v>
          </cell>
          <cell r="K686">
            <v>0</v>
          </cell>
          <cell r="L686">
            <v>2003</v>
          </cell>
          <cell r="M686" t="str">
            <v>No Trade</v>
          </cell>
          <cell r="N686" t="str">
            <v/>
          </cell>
          <cell r="O686" t="str">
            <v/>
          </cell>
          <cell r="P686" t="str">
            <v/>
          </cell>
        </row>
        <row r="687">
          <cell r="A687" t="str">
            <v>LO</v>
          </cell>
          <cell r="B687">
            <v>5</v>
          </cell>
          <cell r="C687">
            <v>3</v>
          </cell>
          <cell r="D687" t="str">
            <v>P</v>
          </cell>
          <cell r="E687">
            <v>20</v>
          </cell>
          <cell r="F687">
            <v>37727</v>
          </cell>
          <cell r="G687">
            <v>0.47</v>
          </cell>
          <cell r="H687">
            <v>0.5</v>
          </cell>
          <cell r="I687" t="str">
            <v>3      1,100</v>
          </cell>
          <cell r="J687">
            <v>0</v>
          </cell>
          <cell r="K687">
            <v>0</v>
          </cell>
          <cell r="L687">
            <v>2003</v>
          </cell>
          <cell r="M687" t="str">
            <v>No Trade</v>
          </cell>
          <cell r="N687" t="str">
            <v/>
          </cell>
          <cell r="O687" t="str">
            <v/>
          </cell>
          <cell r="P687" t="str">
            <v/>
          </cell>
        </row>
        <row r="688">
          <cell r="A688" t="str">
            <v>LO</v>
          </cell>
          <cell r="B688">
            <v>5</v>
          </cell>
          <cell r="C688">
            <v>3</v>
          </cell>
          <cell r="D688" t="str">
            <v>P</v>
          </cell>
          <cell r="E688">
            <v>20.5</v>
          </cell>
          <cell r="F688">
            <v>37727</v>
          </cell>
          <cell r="G688">
            <v>0.56999999999999995</v>
          </cell>
          <cell r="H688">
            <v>0.6</v>
          </cell>
          <cell r="I688" t="str">
            <v>2          0</v>
          </cell>
          <cell r="J688">
            <v>0</v>
          </cell>
          <cell r="K688">
            <v>0</v>
          </cell>
          <cell r="L688">
            <v>2003</v>
          </cell>
          <cell r="M688" t="str">
            <v>No Trade</v>
          </cell>
          <cell r="N688" t="str">
            <v/>
          </cell>
          <cell r="O688" t="str">
            <v/>
          </cell>
          <cell r="P688" t="str">
            <v/>
          </cell>
        </row>
        <row r="689">
          <cell r="A689" t="str">
            <v>LO</v>
          </cell>
          <cell r="B689">
            <v>5</v>
          </cell>
          <cell r="C689">
            <v>3</v>
          </cell>
          <cell r="D689" t="str">
            <v>P</v>
          </cell>
          <cell r="E689">
            <v>21</v>
          </cell>
          <cell r="F689">
            <v>37727</v>
          </cell>
          <cell r="G689">
            <v>0.67</v>
          </cell>
          <cell r="H689">
            <v>0.7</v>
          </cell>
          <cell r="I689" t="str">
            <v>2          0</v>
          </cell>
          <cell r="J689">
            <v>0</v>
          </cell>
          <cell r="K689">
            <v>0</v>
          </cell>
          <cell r="L689">
            <v>2003</v>
          </cell>
          <cell r="M689" t="str">
            <v>No Trade</v>
          </cell>
          <cell r="N689" t="str">
            <v/>
          </cell>
          <cell r="O689" t="str">
            <v/>
          </cell>
          <cell r="P689" t="str">
            <v/>
          </cell>
        </row>
        <row r="690">
          <cell r="A690" t="str">
            <v>LO</v>
          </cell>
          <cell r="B690">
            <v>5</v>
          </cell>
          <cell r="C690">
            <v>3</v>
          </cell>
          <cell r="D690" t="str">
            <v>P</v>
          </cell>
          <cell r="E690">
            <v>21.5</v>
          </cell>
          <cell r="F690">
            <v>37727</v>
          </cell>
          <cell r="G690">
            <v>0.76</v>
          </cell>
          <cell r="H690">
            <v>0.8</v>
          </cell>
          <cell r="I690" t="str">
            <v>3          0</v>
          </cell>
          <cell r="J690">
            <v>0</v>
          </cell>
          <cell r="K690">
            <v>0</v>
          </cell>
          <cell r="L690">
            <v>2003</v>
          </cell>
          <cell r="M690" t="str">
            <v>No Trade</v>
          </cell>
          <cell r="N690" t="str">
            <v/>
          </cell>
          <cell r="O690" t="str">
            <v/>
          </cell>
          <cell r="P690" t="str">
            <v/>
          </cell>
        </row>
        <row r="691">
          <cell r="A691" t="str">
            <v>LO</v>
          </cell>
          <cell r="B691">
            <v>5</v>
          </cell>
          <cell r="C691">
            <v>3</v>
          </cell>
          <cell r="D691" t="str">
            <v>P</v>
          </cell>
          <cell r="E691">
            <v>22</v>
          </cell>
          <cell r="F691">
            <v>37727</v>
          </cell>
          <cell r="G691">
            <v>0.87</v>
          </cell>
          <cell r="H691">
            <v>0.9</v>
          </cell>
          <cell r="I691" t="str">
            <v>5         25</v>
          </cell>
          <cell r="J691">
            <v>0</v>
          </cell>
          <cell r="K691">
            <v>0</v>
          </cell>
          <cell r="L691">
            <v>2003</v>
          </cell>
          <cell r="M691" t="str">
            <v>No Trade</v>
          </cell>
          <cell r="N691" t="str">
            <v/>
          </cell>
          <cell r="O691" t="str">
            <v/>
          </cell>
          <cell r="P691" t="str">
            <v/>
          </cell>
        </row>
        <row r="692">
          <cell r="A692" t="str">
            <v>LO</v>
          </cell>
          <cell r="B692">
            <v>5</v>
          </cell>
          <cell r="C692">
            <v>3</v>
          </cell>
          <cell r="D692" t="str">
            <v>P</v>
          </cell>
          <cell r="E692">
            <v>22.5</v>
          </cell>
          <cell r="F692">
            <v>37727</v>
          </cell>
          <cell r="G692">
            <v>1</v>
          </cell>
          <cell r="H692">
            <v>1</v>
          </cell>
          <cell r="I692" t="str">
            <v>9          0</v>
          </cell>
          <cell r="J692">
            <v>0</v>
          </cell>
          <cell r="K692">
            <v>0</v>
          </cell>
          <cell r="L692">
            <v>2003</v>
          </cell>
          <cell r="M692" t="str">
            <v>No Trade</v>
          </cell>
          <cell r="N692" t="str">
            <v/>
          </cell>
          <cell r="O692" t="str">
            <v/>
          </cell>
          <cell r="P692" t="str">
            <v/>
          </cell>
        </row>
        <row r="693">
          <cell r="A693" t="str">
            <v>LO</v>
          </cell>
          <cell r="B693">
            <v>5</v>
          </cell>
          <cell r="C693">
            <v>3</v>
          </cell>
          <cell r="D693" t="str">
            <v>P</v>
          </cell>
          <cell r="E693">
            <v>23</v>
          </cell>
          <cell r="F693">
            <v>37727</v>
          </cell>
          <cell r="G693">
            <v>1.1299999999999999</v>
          </cell>
          <cell r="H693">
            <v>1.2</v>
          </cell>
          <cell r="I693" t="str">
            <v>4          0</v>
          </cell>
          <cell r="J693">
            <v>0</v>
          </cell>
          <cell r="K693">
            <v>0</v>
          </cell>
          <cell r="L693">
            <v>2003</v>
          </cell>
          <cell r="M693" t="str">
            <v>No Trade</v>
          </cell>
          <cell r="N693" t="str">
            <v/>
          </cell>
          <cell r="O693" t="str">
            <v/>
          </cell>
          <cell r="P693" t="str">
            <v/>
          </cell>
        </row>
        <row r="694">
          <cell r="A694" t="str">
            <v>LO</v>
          </cell>
          <cell r="B694">
            <v>5</v>
          </cell>
          <cell r="C694">
            <v>3</v>
          </cell>
          <cell r="D694" t="str">
            <v>P</v>
          </cell>
          <cell r="E694">
            <v>23.5</v>
          </cell>
          <cell r="F694">
            <v>37727</v>
          </cell>
          <cell r="G694">
            <v>1.27</v>
          </cell>
          <cell r="H694">
            <v>1.4</v>
          </cell>
          <cell r="I694" t="str">
            <v>0          0</v>
          </cell>
          <cell r="J694">
            <v>0</v>
          </cell>
          <cell r="K694">
            <v>0</v>
          </cell>
          <cell r="L694">
            <v>2003</v>
          </cell>
          <cell r="M694" t="str">
            <v>No Trade</v>
          </cell>
          <cell r="N694" t="str">
            <v/>
          </cell>
          <cell r="O694" t="str">
            <v/>
          </cell>
          <cell r="P694" t="str">
            <v/>
          </cell>
        </row>
        <row r="695">
          <cell r="A695" t="str">
            <v>LO</v>
          </cell>
          <cell r="B695">
            <v>5</v>
          </cell>
          <cell r="C695">
            <v>3</v>
          </cell>
          <cell r="D695" t="str">
            <v>C</v>
          </cell>
          <cell r="E695">
            <v>24</v>
          </cell>
          <cell r="F695">
            <v>37727</v>
          </cell>
          <cell r="G695">
            <v>3.55</v>
          </cell>
          <cell r="H695">
            <v>3.2</v>
          </cell>
          <cell r="I695" t="str">
            <v>2          0</v>
          </cell>
          <cell r="J695">
            <v>0</v>
          </cell>
          <cell r="K695">
            <v>0</v>
          </cell>
          <cell r="L695">
            <v>2003</v>
          </cell>
          <cell r="M695" t="str">
            <v>No Trade</v>
          </cell>
          <cell r="N695" t="str">
            <v/>
          </cell>
          <cell r="O695" t="str">
            <v/>
          </cell>
          <cell r="P695" t="str">
            <v/>
          </cell>
        </row>
        <row r="696">
          <cell r="A696" t="str">
            <v>LO</v>
          </cell>
          <cell r="B696">
            <v>5</v>
          </cell>
          <cell r="C696">
            <v>3</v>
          </cell>
          <cell r="D696" t="str">
            <v>P</v>
          </cell>
          <cell r="E696">
            <v>24</v>
          </cell>
          <cell r="F696">
            <v>37727</v>
          </cell>
          <cell r="G696">
            <v>1.44</v>
          </cell>
          <cell r="H696">
            <v>1.6</v>
          </cell>
          <cell r="I696" t="str">
            <v>1          0</v>
          </cell>
          <cell r="J696">
            <v>0</v>
          </cell>
          <cell r="K696">
            <v>0</v>
          </cell>
          <cell r="L696">
            <v>2003</v>
          </cell>
          <cell r="M696" t="str">
            <v>No Trade</v>
          </cell>
          <cell r="N696" t="str">
            <v/>
          </cell>
          <cell r="O696" t="str">
            <v/>
          </cell>
          <cell r="P696" t="str">
            <v/>
          </cell>
        </row>
        <row r="697">
          <cell r="A697" t="str">
            <v>LO</v>
          </cell>
          <cell r="B697">
            <v>5</v>
          </cell>
          <cell r="C697">
            <v>3</v>
          </cell>
          <cell r="D697" t="str">
            <v>C</v>
          </cell>
          <cell r="E697">
            <v>24.5</v>
          </cell>
          <cell r="F697">
            <v>37727</v>
          </cell>
          <cell r="G697">
            <v>3.25</v>
          </cell>
          <cell r="H697">
            <v>2.9</v>
          </cell>
          <cell r="I697" t="str">
            <v>3          0</v>
          </cell>
          <cell r="J697">
            <v>0</v>
          </cell>
          <cell r="K697">
            <v>0</v>
          </cell>
          <cell r="L697">
            <v>2003</v>
          </cell>
          <cell r="M697" t="str">
            <v>No Trade</v>
          </cell>
          <cell r="N697" t="str">
            <v/>
          </cell>
          <cell r="O697" t="str">
            <v/>
          </cell>
          <cell r="P697" t="str">
            <v/>
          </cell>
        </row>
        <row r="698">
          <cell r="A698" t="str">
            <v>LO</v>
          </cell>
          <cell r="B698">
            <v>5</v>
          </cell>
          <cell r="C698">
            <v>3</v>
          </cell>
          <cell r="D698" t="str">
            <v>P</v>
          </cell>
          <cell r="E698">
            <v>24.5</v>
          </cell>
          <cell r="F698">
            <v>37727</v>
          </cell>
          <cell r="G698">
            <v>1.63</v>
          </cell>
          <cell r="H698">
            <v>1.8</v>
          </cell>
          <cell r="I698" t="str">
            <v>1          0</v>
          </cell>
          <cell r="J698">
            <v>0</v>
          </cell>
          <cell r="K698">
            <v>0</v>
          </cell>
          <cell r="L698">
            <v>2003</v>
          </cell>
          <cell r="M698" t="str">
            <v>No Trade</v>
          </cell>
          <cell r="N698" t="str">
            <v/>
          </cell>
          <cell r="O698" t="str">
            <v/>
          </cell>
          <cell r="P698" t="str">
            <v/>
          </cell>
        </row>
        <row r="699">
          <cell r="A699" t="str">
            <v>LO</v>
          </cell>
          <cell r="B699">
            <v>5</v>
          </cell>
          <cell r="C699">
            <v>3</v>
          </cell>
          <cell r="D699" t="str">
            <v>C</v>
          </cell>
          <cell r="E699">
            <v>25</v>
          </cell>
          <cell r="F699">
            <v>37727</v>
          </cell>
          <cell r="G699">
            <v>2.95</v>
          </cell>
          <cell r="H699">
            <v>2.6</v>
          </cell>
          <cell r="I699" t="str">
            <v>5          0</v>
          </cell>
          <cell r="J699">
            <v>0</v>
          </cell>
          <cell r="K699">
            <v>0</v>
          </cell>
          <cell r="L699">
            <v>2003</v>
          </cell>
          <cell r="M699" t="str">
            <v>No Trade</v>
          </cell>
          <cell r="N699" t="str">
            <v/>
          </cell>
          <cell r="O699" t="str">
            <v/>
          </cell>
          <cell r="P699" t="str">
            <v/>
          </cell>
        </row>
        <row r="700">
          <cell r="A700" t="str">
            <v>LO</v>
          </cell>
          <cell r="B700">
            <v>5</v>
          </cell>
          <cell r="C700">
            <v>3</v>
          </cell>
          <cell r="D700" t="str">
            <v>P</v>
          </cell>
          <cell r="E700">
            <v>25</v>
          </cell>
          <cell r="F700">
            <v>37727</v>
          </cell>
          <cell r="G700">
            <v>1.82</v>
          </cell>
          <cell r="H700">
            <v>2</v>
          </cell>
          <cell r="I700" t="str">
            <v>2          0</v>
          </cell>
          <cell r="J700">
            <v>0</v>
          </cell>
          <cell r="K700">
            <v>0</v>
          </cell>
          <cell r="L700">
            <v>2003</v>
          </cell>
          <cell r="M700" t="str">
            <v>No Trade</v>
          </cell>
          <cell r="N700" t="str">
            <v/>
          </cell>
          <cell r="O700" t="str">
            <v/>
          </cell>
          <cell r="P700" t="str">
            <v/>
          </cell>
        </row>
        <row r="701">
          <cell r="A701" t="str">
            <v>LO</v>
          </cell>
          <cell r="B701">
            <v>5</v>
          </cell>
          <cell r="C701">
            <v>3</v>
          </cell>
          <cell r="D701" t="str">
            <v>C</v>
          </cell>
          <cell r="E701">
            <v>25.5</v>
          </cell>
          <cell r="F701">
            <v>37727</v>
          </cell>
          <cell r="G701">
            <v>2.66</v>
          </cell>
          <cell r="H701">
            <v>2.2999999999999998</v>
          </cell>
          <cell r="I701" t="str">
            <v>7          0</v>
          </cell>
          <cell r="J701">
            <v>0</v>
          </cell>
          <cell r="K701">
            <v>0</v>
          </cell>
          <cell r="L701">
            <v>2003</v>
          </cell>
          <cell r="M701" t="str">
            <v>No Trade</v>
          </cell>
          <cell r="N701" t="str">
            <v/>
          </cell>
          <cell r="O701" t="str">
            <v/>
          </cell>
          <cell r="P701" t="str">
            <v/>
          </cell>
        </row>
        <row r="702">
          <cell r="A702" t="str">
            <v>LO</v>
          </cell>
          <cell r="B702">
            <v>5</v>
          </cell>
          <cell r="C702">
            <v>3</v>
          </cell>
          <cell r="D702" t="str">
            <v>P</v>
          </cell>
          <cell r="E702">
            <v>25.5</v>
          </cell>
          <cell r="F702">
            <v>37727</v>
          </cell>
          <cell r="G702">
            <v>2.02</v>
          </cell>
          <cell r="H702">
            <v>2.2000000000000002</v>
          </cell>
          <cell r="I702" t="str">
            <v>4          0</v>
          </cell>
          <cell r="J702">
            <v>0</v>
          </cell>
          <cell r="K702">
            <v>0</v>
          </cell>
          <cell r="L702">
            <v>2003</v>
          </cell>
          <cell r="M702" t="str">
            <v>No Trade</v>
          </cell>
          <cell r="N702" t="str">
            <v/>
          </cell>
          <cell r="O702" t="str">
            <v/>
          </cell>
          <cell r="P702" t="str">
            <v/>
          </cell>
        </row>
        <row r="703">
          <cell r="A703" t="str">
            <v>LO</v>
          </cell>
          <cell r="B703">
            <v>5</v>
          </cell>
          <cell r="C703">
            <v>3</v>
          </cell>
          <cell r="D703" t="str">
            <v>C</v>
          </cell>
          <cell r="E703">
            <v>26</v>
          </cell>
          <cell r="F703">
            <v>37727</v>
          </cell>
          <cell r="G703">
            <v>2.39</v>
          </cell>
          <cell r="H703">
            <v>2</v>
          </cell>
          <cell r="I703" t="str">
            <v>6          0</v>
          </cell>
          <cell r="J703">
            <v>0</v>
          </cell>
          <cell r="K703">
            <v>0</v>
          </cell>
          <cell r="L703">
            <v>2003</v>
          </cell>
          <cell r="M703" t="str">
            <v>No Trade</v>
          </cell>
          <cell r="N703" t="str">
            <v/>
          </cell>
          <cell r="O703" t="str">
            <v/>
          </cell>
          <cell r="P703" t="str">
            <v/>
          </cell>
        </row>
        <row r="704">
          <cell r="A704" t="str">
            <v>LO</v>
          </cell>
          <cell r="B704">
            <v>5</v>
          </cell>
          <cell r="C704">
            <v>3</v>
          </cell>
          <cell r="D704" t="str">
            <v>P</v>
          </cell>
          <cell r="E704">
            <v>26</v>
          </cell>
          <cell r="F704">
            <v>37727</v>
          </cell>
          <cell r="G704">
            <v>2.25</v>
          </cell>
          <cell r="H704">
            <v>2.4</v>
          </cell>
          <cell r="I704" t="str">
            <v>3          0</v>
          </cell>
          <cell r="J704">
            <v>0</v>
          </cell>
          <cell r="K704">
            <v>0</v>
          </cell>
          <cell r="L704">
            <v>2003</v>
          </cell>
          <cell r="M704" t="str">
            <v>No Trade</v>
          </cell>
          <cell r="N704" t="str">
            <v/>
          </cell>
          <cell r="O704" t="str">
            <v/>
          </cell>
          <cell r="P704" t="str">
            <v/>
          </cell>
        </row>
        <row r="705">
          <cell r="A705" t="str">
            <v>LO</v>
          </cell>
          <cell r="B705">
            <v>5</v>
          </cell>
          <cell r="C705">
            <v>3</v>
          </cell>
          <cell r="D705" t="str">
            <v>C</v>
          </cell>
          <cell r="E705">
            <v>26.5</v>
          </cell>
          <cell r="F705">
            <v>37727</v>
          </cell>
          <cell r="G705">
            <v>2.15</v>
          </cell>
          <cell r="H705">
            <v>1.8</v>
          </cell>
          <cell r="I705" t="str">
            <v>4          0</v>
          </cell>
          <cell r="J705">
            <v>0</v>
          </cell>
          <cell r="K705">
            <v>0</v>
          </cell>
          <cell r="L705">
            <v>2003</v>
          </cell>
          <cell r="M705" t="str">
            <v>No Trade</v>
          </cell>
          <cell r="N705" t="str">
            <v/>
          </cell>
          <cell r="O705" t="str">
            <v/>
          </cell>
          <cell r="P705" t="str">
            <v/>
          </cell>
        </row>
        <row r="706">
          <cell r="A706" t="str">
            <v>LO</v>
          </cell>
          <cell r="B706">
            <v>5</v>
          </cell>
          <cell r="C706">
            <v>3</v>
          </cell>
          <cell r="D706" t="str">
            <v>P</v>
          </cell>
          <cell r="E706">
            <v>26.5</v>
          </cell>
          <cell r="F706">
            <v>37727</v>
          </cell>
          <cell r="G706">
            <v>2.5099999999999998</v>
          </cell>
          <cell r="H706">
            <v>2.7</v>
          </cell>
          <cell r="I706" t="str">
            <v>1          0</v>
          </cell>
          <cell r="J706">
            <v>0</v>
          </cell>
          <cell r="K706">
            <v>0</v>
          </cell>
          <cell r="L706">
            <v>2003</v>
          </cell>
          <cell r="M706" t="str">
            <v>No Trade</v>
          </cell>
          <cell r="N706" t="str">
            <v/>
          </cell>
          <cell r="O706" t="str">
            <v/>
          </cell>
          <cell r="P706" t="str">
            <v/>
          </cell>
        </row>
        <row r="707">
          <cell r="A707" t="str">
            <v>LO</v>
          </cell>
          <cell r="B707">
            <v>5</v>
          </cell>
          <cell r="C707">
            <v>3</v>
          </cell>
          <cell r="D707" t="str">
            <v>C</v>
          </cell>
          <cell r="E707">
            <v>27</v>
          </cell>
          <cell r="F707">
            <v>37727</v>
          </cell>
          <cell r="G707">
            <v>1.92</v>
          </cell>
          <cell r="H707">
            <v>1.6</v>
          </cell>
          <cell r="I707" t="str">
            <v>5          0</v>
          </cell>
          <cell r="J707">
            <v>0</v>
          </cell>
          <cell r="K707">
            <v>0</v>
          </cell>
          <cell r="L707">
            <v>2003</v>
          </cell>
          <cell r="M707" t="str">
            <v>No Trade</v>
          </cell>
          <cell r="N707" t="str">
            <v/>
          </cell>
          <cell r="O707" t="str">
            <v/>
          </cell>
          <cell r="P707" t="str">
            <v/>
          </cell>
        </row>
        <row r="708">
          <cell r="A708" t="str">
            <v>LO</v>
          </cell>
          <cell r="B708">
            <v>5</v>
          </cell>
          <cell r="C708">
            <v>3</v>
          </cell>
          <cell r="D708" t="str">
            <v>P</v>
          </cell>
          <cell r="E708">
            <v>27</v>
          </cell>
          <cell r="F708">
            <v>37727</v>
          </cell>
          <cell r="G708">
            <v>2.78</v>
          </cell>
          <cell r="H708">
            <v>3</v>
          </cell>
          <cell r="I708" t="str">
            <v>1          0</v>
          </cell>
          <cell r="J708">
            <v>0</v>
          </cell>
          <cell r="K708">
            <v>0</v>
          </cell>
          <cell r="L708">
            <v>2003</v>
          </cell>
          <cell r="M708" t="str">
            <v>No Trade</v>
          </cell>
          <cell r="N708" t="str">
            <v/>
          </cell>
          <cell r="O708" t="str">
            <v/>
          </cell>
          <cell r="P708" t="str">
            <v/>
          </cell>
        </row>
        <row r="709">
          <cell r="A709" t="str">
            <v>LO</v>
          </cell>
          <cell r="B709">
            <v>5</v>
          </cell>
          <cell r="C709">
            <v>3</v>
          </cell>
          <cell r="D709" t="str">
            <v>C</v>
          </cell>
          <cell r="E709">
            <v>27.5</v>
          </cell>
          <cell r="F709">
            <v>37727</v>
          </cell>
          <cell r="G709">
            <v>1.73</v>
          </cell>
          <cell r="H709">
            <v>1.4</v>
          </cell>
          <cell r="I709" t="str">
            <v>7          0</v>
          </cell>
          <cell r="J709">
            <v>0</v>
          </cell>
          <cell r="K709">
            <v>0</v>
          </cell>
          <cell r="L709">
            <v>2003</v>
          </cell>
          <cell r="M709" t="str">
            <v>No Trade</v>
          </cell>
          <cell r="N709" t="str">
            <v/>
          </cell>
          <cell r="O709" t="str">
            <v/>
          </cell>
          <cell r="P709" t="str">
            <v/>
          </cell>
        </row>
        <row r="710">
          <cell r="A710" t="str">
            <v>LO</v>
          </cell>
          <cell r="B710">
            <v>5</v>
          </cell>
          <cell r="C710">
            <v>3</v>
          </cell>
          <cell r="D710" t="str">
            <v>P</v>
          </cell>
          <cell r="E710">
            <v>27.5</v>
          </cell>
          <cell r="F710">
            <v>37727</v>
          </cell>
          <cell r="G710">
            <v>2.4500000000000002</v>
          </cell>
          <cell r="H710">
            <v>2.4</v>
          </cell>
          <cell r="I710" t="str">
            <v>5          0</v>
          </cell>
          <cell r="J710">
            <v>0</v>
          </cell>
          <cell r="K710">
            <v>0</v>
          </cell>
          <cell r="L710">
            <v>2003</v>
          </cell>
          <cell r="M710" t="str">
            <v>No Trade</v>
          </cell>
          <cell r="N710" t="str">
            <v/>
          </cell>
          <cell r="O710" t="str">
            <v/>
          </cell>
          <cell r="P710" t="str">
            <v/>
          </cell>
        </row>
        <row r="711">
          <cell r="A711" t="str">
            <v>LO</v>
          </cell>
          <cell r="B711">
            <v>5</v>
          </cell>
          <cell r="C711">
            <v>3</v>
          </cell>
          <cell r="D711" t="str">
            <v>C</v>
          </cell>
          <cell r="E711">
            <v>28</v>
          </cell>
          <cell r="F711">
            <v>37727</v>
          </cell>
          <cell r="G711">
            <v>1.54</v>
          </cell>
          <cell r="H711">
            <v>1.3</v>
          </cell>
          <cell r="I711" t="str">
            <v>1          1</v>
          </cell>
          <cell r="J711">
            <v>1.52</v>
          </cell>
          <cell r="K711">
            <v>1.52</v>
          </cell>
          <cell r="L711">
            <v>2003</v>
          </cell>
          <cell r="M711" t="str">
            <v>No Trade</v>
          </cell>
          <cell r="N711" t="str">
            <v/>
          </cell>
          <cell r="O711" t="str">
            <v/>
          </cell>
          <cell r="P711" t="str">
            <v/>
          </cell>
        </row>
        <row r="712">
          <cell r="A712" t="str">
            <v>LO</v>
          </cell>
          <cell r="B712">
            <v>5</v>
          </cell>
          <cell r="C712">
            <v>3</v>
          </cell>
          <cell r="D712" t="str">
            <v>P</v>
          </cell>
          <cell r="E712">
            <v>28</v>
          </cell>
          <cell r="F712">
            <v>37727</v>
          </cell>
          <cell r="G712">
            <v>3.38</v>
          </cell>
          <cell r="H712">
            <v>3.6</v>
          </cell>
          <cell r="I712" t="str">
            <v>5          0</v>
          </cell>
          <cell r="J712">
            <v>0</v>
          </cell>
          <cell r="K712">
            <v>0</v>
          </cell>
          <cell r="L712">
            <v>2003</v>
          </cell>
          <cell r="M712" t="str">
            <v>No Trade</v>
          </cell>
          <cell r="N712" t="str">
            <v/>
          </cell>
          <cell r="O712" t="str">
            <v/>
          </cell>
          <cell r="P712" t="str">
            <v/>
          </cell>
        </row>
        <row r="713">
          <cell r="A713" t="str">
            <v>LO</v>
          </cell>
          <cell r="B713">
            <v>5</v>
          </cell>
          <cell r="C713">
            <v>3</v>
          </cell>
          <cell r="D713" t="str">
            <v>C</v>
          </cell>
          <cell r="E713">
            <v>28.5</v>
          </cell>
          <cell r="F713">
            <v>37727</v>
          </cell>
          <cell r="G713">
            <v>1.37</v>
          </cell>
          <cell r="H713">
            <v>1.1000000000000001</v>
          </cell>
          <cell r="I713" t="str">
            <v>6          2</v>
          </cell>
          <cell r="J713">
            <v>1.4</v>
          </cell>
          <cell r="K713">
            <v>1.4</v>
          </cell>
          <cell r="L713">
            <v>2003</v>
          </cell>
          <cell r="M713" t="str">
            <v>No Trade</v>
          </cell>
          <cell r="N713" t="str">
            <v/>
          </cell>
          <cell r="O713" t="str">
            <v/>
          </cell>
          <cell r="P713" t="str">
            <v/>
          </cell>
        </row>
        <row r="714">
          <cell r="A714" t="str">
            <v>LO</v>
          </cell>
          <cell r="B714">
            <v>5</v>
          </cell>
          <cell r="C714">
            <v>3</v>
          </cell>
          <cell r="D714" t="str">
            <v>C</v>
          </cell>
          <cell r="E714">
            <v>29</v>
          </cell>
          <cell r="F714">
            <v>37727</v>
          </cell>
          <cell r="G714">
            <v>1.23</v>
          </cell>
          <cell r="H714">
            <v>1</v>
          </cell>
          <cell r="I714" t="str">
            <v>2          0</v>
          </cell>
          <cell r="J714">
            <v>0</v>
          </cell>
          <cell r="K714">
            <v>0</v>
          </cell>
          <cell r="L714">
            <v>2003</v>
          </cell>
          <cell r="M714" t="str">
            <v>No Trade</v>
          </cell>
          <cell r="N714" t="str">
            <v/>
          </cell>
          <cell r="O714" t="str">
            <v/>
          </cell>
          <cell r="P714" t="str">
            <v/>
          </cell>
        </row>
        <row r="715">
          <cell r="A715" t="str">
            <v>LO</v>
          </cell>
          <cell r="B715">
            <v>5</v>
          </cell>
          <cell r="C715">
            <v>3</v>
          </cell>
          <cell r="D715" t="str">
            <v>P</v>
          </cell>
          <cell r="E715">
            <v>29</v>
          </cell>
          <cell r="F715">
            <v>37727</v>
          </cell>
          <cell r="G715">
            <v>5.59</v>
          </cell>
          <cell r="H715">
            <v>5.5</v>
          </cell>
          <cell r="I715" t="str">
            <v>9          0</v>
          </cell>
          <cell r="J715">
            <v>0</v>
          </cell>
          <cell r="K715">
            <v>0</v>
          </cell>
          <cell r="L715">
            <v>2003</v>
          </cell>
          <cell r="M715" t="str">
            <v>No Trade</v>
          </cell>
          <cell r="N715" t="str">
            <v/>
          </cell>
          <cell r="O715" t="str">
            <v/>
          </cell>
          <cell r="P715" t="str">
            <v/>
          </cell>
        </row>
        <row r="716">
          <cell r="A716" t="str">
            <v>LO</v>
          </cell>
          <cell r="B716">
            <v>5</v>
          </cell>
          <cell r="C716">
            <v>3</v>
          </cell>
          <cell r="D716" t="str">
            <v>C</v>
          </cell>
          <cell r="E716">
            <v>29.5</v>
          </cell>
          <cell r="F716">
            <v>37727</v>
          </cell>
          <cell r="G716">
            <v>1.0900000000000001</v>
          </cell>
          <cell r="H716">
            <v>0.9</v>
          </cell>
          <cell r="I716" t="str">
            <v>0          0</v>
          </cell>
          <cell r="J716">
            <v>0</v>
          </cell>
          <cell r="K716">
            <v>0</v>
          </cell>
          <cell r="L716">
            <v>2003</v>
          </cell>
          <cell r="M716" t="str">
            <v>No Trade</v>
          </cell>
          <cell r="N716" t="str">
            <v/>
          </cell>
          <cell r="O716" t="str">
            <v/>
          </cell>
          <cell r="P716" t="str">
            <v/>
          </cell>
        </row>
        <row r="717">
          <cell r="A717" t="str">
            <v>LO</v>
          </cell>
          <cell r="B717">
            <v>5</v>
          </cell>
          <cell r="C717">
            <v>3</v>
          </cell>
          <cell r="D717" t="str">
            <v>C</v>
          </cell>
          <cell r="E717">
            <v>30</v>
          </cell>
          <cell r="F717">
            <v>37727</v>
          </cell>
          <cell r="G717">
            <v>0.96</v>
          </cell>
          <cell r="H717">
            <v>0.7</v>
          </cell>
          <cell r="I717" t="str">
            <v>9         25</v>
          </cell>
          <cell r="J717">
            <v>0</v>
          </cell>
          <cell r="K717">
            <v>0</v>
          </cell>
          <cell r="L717">
            <v>2003</v>
          </cell>
          <cell r="M717" t="str">
            <v>No Trade</v>
          </cell>
          <cell r="N717" t="str">
            <v/>
          </cell>
          <cell r="O717" t="str">
            <v/>
          </cell>
          <cell r="P717" t="str">
            <v/>
          </cell>
        </row>
        <row r="718">
          <cell r="A718" t="str">
            <v>LO</v>
          </cell>
          <cell r="B718">
            <v>5</v>
          </cell>
          <cell r="C718">
            <v>3</v>
          </cell>
          <cell r="D718" t="str">
            <v>P</v>
          </cell>
          <cell r="E718">
            <v>30</v>
          </cell>
          <cell r="F718">
            <v>37727</v>
          </cell>
          <cell r="G718">
            <v>5.44</v>
          </cell>
          <cell r="H718">
            <v>5.4</v>
          </cell>
          <cell r="I718" t="str">
            <v>4          0</v>
          </cell>
          <cell r="J718">
            <v>0</v>
          </cell>
          <cell r="K718">
            <v>0</v>
          </cell>
          <cell r="L718">
            <v>2003</v>
          </cell>
          <cell r="M718" t="str">
            <v>No Trade</v>
          </cell>
          <cell r="N718" t="str">
            <v/>
          </cell>
          <cell r="O718" t="str">
            <v/>
          </cell>
          <cell r="P718" t="str">
            <v/>
          </cell>
        </row>
        <row r="719">
          <cell r="A719" t="str">
            <v>LO</v>
          </cell>
          <cell r="B719">
            <v>5</v>
          </cell>
          <cell r="C719">
            <v>3</v>
          </cell>
          <cell r="D719" t="str">
            <v>C</v>
          </cell>
          <cell r="E719">
            <v>30.5</v>
          </cell>
          <cell r="F719">
            <v>37727</v>
          </cell>
          <cell r="G719">
            <v>0.85</v>
          </cell>
          <cell r="H719">
            <v>0.6</v>
          </cell>
          <cell r="I719" t="str">
            <v>9          3</v>
          </cell>
          <cell r="J719">
            <v>0.86</v>
          </cell>
          <cell r="K719">
            <v>0.86</v>
          </cell>
          <cell r="L719">
            <v>2003</v>
          </cell>
          <cell r="M719" t="str">
            <v>No Trade</v>
          </cell>
          <cell r="N719" t="str">
            <v/>
          </cell>
          <cell r="O719" t="str">
            <v/>
          </cell>
          <cell r="P719" t="str">
            <v/>
          </cell>
        </row>
        <row r="720">
          <cell r="A720" t="str">
            <v>LO</v>
          </cell>
          <cell r="B720">
            <v>5</v>
          </cell>
          <cell r="C720">
            <v>3</v>
          </cell>
          <cell r="D720" t="str">
            <v>P</v>
          </cell>
          <cell r="E720">
            <v>30.5</v>
          </cell>
          <cell r="F720">
            <v>37727</v>
          </cell>
          <cell r="G720">
            <v>5.84</v>
          </cell>
          <cell r="H720">
            <v>5.8</v>
          </cell>
          <cell r="I720" t="str">
            <v>4          0</v>
          </cell>
          <cell r="J720">
            <v>0</v>
          </cell>
          <cell r="K720">
            <v>0</v>
          </cell>
          <cell r="L720">
            <v>2003</v>
          </cell>
          <cell r="M720" t="str">
            <v>No Trade</v>
          </cell>
          <cell r="N720" t="str">
            <v/>
          </cell>
          <cell r="O720" t="str">
            <v/>
          </cell>
          <cell r="P720" t="str">
            <v/>
          </cell>
        </row>
        <row r="721">
          <cell r="A721" t="str">
            <v>LO</v>
          </cell>
          <cell r="B721">
            <v>5</v>
          </cell>
          <cell r="C721">
            <v>3</v>
          </cell>
          <cell r="D721" t="str">
            <v>C</v>
          </cell>
          <cell r="E721">
            <v>31</v>
          </cell>
          <cell r="F721">
            <v>37727</v>
          </cell>
          <cell r="G721">
            <v>0.76</v>
          </cell>
          <cell r="H721">
            <v>0.6</v>
          </cell>
          <cell r="I721" t="str">
            <v>0          0</v>
          </cell>
          <cell r="J721">
            <v>0</v>
          </cell>
          <cell r="K721">
            <v>0</v>
          </cell>
          <cell r="L721">
            <v>2003</v>
          </cell>
          <cell r="M721" t="str">
            <v>No Trade</v>
          </cell>
          <cell r="N721" t="str">
            <v/>
          </cell>
          <cell r="O721" t="str">
            <v/>
          </cell>
          <cell r="P721" t="str">
            <v/>
          </cell>
        </row>
        <row r="722">
          <cell r="A722" t="str">
            <v>LO</v>
          </cell>
          <cell r="B722">
            <v>5</v>
          </cell>
          <cell r="C722">
            <v>3</v>
          </cell>
          <cell r="D722" t="str">
            <v>C</v>
          </cell>
          <cell r="E722">
            <v>31.5</v>
          </cell>
          <cell r="F722">
            <v>37727</v>
          </cell>
          <cell r="G722">
            <v>0.67</v>
          </cell>
          <cell r="H722">
            <v>0.5</v>
          </cell>
          <cell r="I722" t="str">
            <v>3          0</v>
          </cell>
          <cell r="J722">
            <v>0</v>
          </cell>
          <cell r="K722">
            <v>0</v>
          </cell>
          <cell r="L722">
            <v>2003</v>
          </cell>
          <cell r="M722" t="str">
            <v>No Trade</v>
          </cell>
          <cell r="N722" t="str">
            <v/>
          </cell>
          <cell r="O722" t="str">
            <v/>
          </cell>
          <cell r="P722" t="str">
            <v/>
          </cell>
        </row>
        <row r="723">
          <cell r="A723" t="str">
            <v>LO</v>
          </cell>
          <cell r="B723">
            <v>5</v>
          </cell>
          <cell r="C723">
            <v>3</v>
          </cell>
          <cell r="D723" t="str">
            <v>C</v>
          </cell>
          <cell r="E723">
            <v>32</v>
          </cell>
          <cell r="F723">
            <v>37727</v>
          </cell>
          <cell r="G723">
            <v>0.57999999999999996</v>
          </cell>
          <cell r="H723">
            <v>0.4</v>
          </cell>
          <cell r="I723" t="str">
            <v>7          0</v>
          </cell>
          <cell r="J723">
            <v>0</v>
          </cell>
          <cell r="K723">
            <v>0</v>
          </cell>
          <cell r="L723">
            <v>2003</v>
          </cell>
          <cell r="M723" t="str">
            <v>No Trade</v>
          </cell>
          <cell r="N723" t="str">
            <v/>
          </cell>
          <cell r="O723" t="str">
            <v/>
          </cell>
          <cell r="P723" t="str">
            <v/>
          </cell>
        </row>
        <row r="724">
          <cell r="A724" t="str">
            <v>LO</v>
          </cell>
          <cell r="B724">
            <v>5</v>
          </cell>
          <cell r="C724">
            <v>3</v>
          </cell>
          <cell r="D724" t="str">
            <v>C</v>
          </cell>
          <cell r="E724">
            <v>32.5</v>
          </cell>
          <cell r="F724">
            <v>37727</v>
          </cell>
          <cell r="G724">
            <v>0.51</v>
          </cell>
          <cell r="H724">
            <v>0.4</v>
          </cell>
          <cell r="I724" t="str">
            <v>2          0</v>
          </cell>
          <cell r="J724">
            <v>0</v>
          </cell>
          <cell r="K724">
            <v>0</v>
          </cell>
          <cell r="L724">
            <v>2003</v>
          </cell>
          <cell r="M724" t="str">
            <v>No Trade</v>
          </cell>
          <cell r="N724" t="str">
            <v/>
          </cell>
          <cell r="O724" t="str">
            <v/>
          </cell>
          <cell r="P724" t="str">
            <v/>
          </cell>
        </row>
        <row r="725">
          <cell r="A725" t="str">
            <v>LO</v>
          </cell>
          <cell r="B725">
            <v>5</v>
          </cell>
          <cell r="C725">
            <v>3</v>
          </cell>
          <cell r="D725" t="str">
            <v>C</v>
          </cell>
          <cell r="E725">
            <v>33</v>
          </cell>
          <cell r="F725">
            <v>37727</v>
          </cell>
          <cell r="G725">
            <v>0.46</v>
          </cell>
          <cell r="H725">
            <v>0.3</v>
          </cell>
          <cell r="I725" t="str">
            <v>8          0</v>
          </cell>
          <cell r="J725">
            <v>0</v>
          </cell>
          <cell r="K725">
            <v>0</v>
          </cell>
          <cell r="L725">
            <v>2003</v>
          </cell>
          <cell r="M725" t="str">
            <v>No Trade</v>
          </cell>
          <cell r="N725" t="str">
            <v/>
          </cell>
          <cell r="O725" t="str">
            <v/>
          </cell>
          <cell r="P725" t="str">
            <v/>
          </cell>
        </row>
        <row r="726">
          <cell r="A726" t="str">
            <v>LO</v>
          </cell>
          <cell r="B726">
            <v>5</v>
          </cell>
          <cell r="C726">
            <v>3</v>
          </cell>
          <cell r="D726" t="str">
            <v>C</v>
          </cell>
          <cell r="E726">
            <v>34</v>
          </cell>
          <cell r="F726">
            <v>37727</v>
          </cell>
          <cell r="G726">
            <v>0.4</v>
          </cell>
          <cell r="H726">
            <v>0.3</v>
          </cell>
          <cell r="I726" t="str">
            <v>3        250</v>
          </cell>
          <cell r="J726">
            <v>0.37</v>
          </cell>
          <cell r="K726">
            <v>0.37</v>
          </cell>
          <cell r="L726">
            <v>2003</v>
          </cell>
          <cell r="M726" t="str">
            <v>No Trade</v>
          </cell>
          <cell r="N726" t="str">
            <v/>
          </cell>
          <cell r="O726" t="str">
            <v/>
          </cell>
          <cell r="P726" t="str">
            <v/>
          </cell>
        </row>
        <row r="727">
          <cell r="A727" t="str">
            <v>LO</v>
          </cell>
          <cell r="B727">
            <v>5</v>
          </cell>
          <cell r="C727">
            <v>3</v>
          </cell>
          <cell r="D727" t="str">
            <v>C</v>
          </cell>
          <cell r="E727">
            <v>35</v>
          </cell>
          <cell r="F727">
            <v>37727</v>
          </cell>
          <cell r="G727">
            <v>0.32</v>
          </cell>
          <cell r="H727">
            <v>0.2</v>
          </cell>
          <cell r="I727" t="str">
            <v>6          0</v>
          </cell>
          <cell r="J727">
            <v>0</v>
          </cell>
          <cell r="K727">
            <v>0</v>
          </cell>
          <cell r="L727">
            <v>2003</v>
          </cell>
          <cell r="M727" t="str">
            <v>No Trade</v>
          </cell>
          <cell r="N727" t="str">
            <v/>
          </cell>
          <cell r="O727" t="str">
            <v/>
          </cell>
          <cell r="P727" t="str">
            <v/>
          </cell>
        </row>
        <row r="728">
          <cell r="A728" t="str">
            <v>LO</v>
          </cell>
          <cell r="B728">
            <v>5</v>
          </cell>
          <cell r="C728">
            <v>3</v>
          </cell>
          <cell r="D728" t="str">
            <v>C</v>
          </cell>
          <cell r="E728">
            <v>40</v>
          </cell>
          <cell r="F728">
            <v>37727</v>
          </cell>
          <cell r="G728">
            <v>0.14000000000000001</v>
          </cell>
          <cell r="H728">
            <v>0.1</v>
          </cell>
          <cell r="I728" t="str">
            <v>0          1</v>
          </cell>
          <cell r="J728">
            <v>0.15</v>
          </cell>
          <cell r="K728">
            <v>0.15</v>
          </cell>
          <cell r="L728">
            <v>2003</v>
          </cell>
          <cell r="M728" t="str">
            <v>No Trade</v>
          </cell>
          <cell r="N728" t="str">
            <v/>
          </cell>
          <cell r="O728" t="str">
            <v/>
          </cell>
          <cell r="P728" t="str">
            <v/>
          </cell>
        </row>
        <row r="729">
          <cell r="A729" t="str">
            <v>LO</v>
          </cell>
          <cell r="B729">
            <v>5</v>
          </cell>
          <cell r="C729">
            <v>3</v>
          </cell>
          <cell r="D729" t="str">
            <v>C</v>
          </cell>
          <cell r="E729">
            <v>50</v>
          </cell>
          <cell r="F729">
            <v>37727</v>
          </cell>
          <cell r="G729">
            <v>0.08</v>
          </cell>
          <cell r="H729">
            <v>0</v>
          </cell>
          <cell r="I729" t="str">
            <v>6          0</v>
          </cell>
          <cell r="J729">
            <v>0</v>
          </cell>
          <cell r="K729">
            <v>0</v>
          </cell>
          <cell r="L729">
            <v>2003</v>
          </cell>
          <cell r="M729" t="str">
            <v>No Trade</v>
          </cell>
          <cell r="N729" t="str">
            <v/>
          </cell>
          <cell r="O729" t="str">
            <v/>
          </cell>
          <cell r="P729" t="str">
            <v/>
          </cell>
        </row>
        <row r="730">
          <cell r="A730" t="str">
            <v>LO</v>
          </cell>
          <cell r="B730">
            <v>6</v>
          </cell>
          <cell r="C730">
            <v>3</v>
          </cell>
          <cell r="D730" t="str">
            <v>C</v>
          </cell>
          <cell r="E730">
            <v>2.5</v>
          </cell>
          <cell r="F730">
            <v>37756</v>
          </cell>
          <cell r="G730">
            <v>0</v>
          </cell>
          <cell r="H730">
            <v>0</v>
          </cell>
          <cell r="I730" t="str">
            <v>0          0</v>
          </cell>
          <cell r="J730">
            <v>0</v>
          </cell>
          <cell r="K730">
            <v>0</v>
          </cell>
          <cell r="L730">
            <v>2003</v>
          </cell>
          <cell r="M730" t="str">
            <v>No Trade</v>
          </cell>
          <cell r="N730" t="str">
            <v/>
          </cell>
          <cell r="O730" t="str">
            <v/>
          </cell>
          <cell r="P730" t="str">
            <v/>
          </cell>
        </row>
        <row r="731">
          <cell r="A731" t="str">
            <v>LO</v>
          </cell>
          <cell r="B731">
            <v>6</v>
          </cell>
          <cell r="C731">
            <v>3</v>
          </cell>
          <cell r="D731" t="str">
            <v>P</v>
          </cell>
          <cell r="E731">
            <v>2.5</v>
          </cell>
          <cell r="F731">
            <v>37756</v>
          </cell>
          <cell r="G731">
            <v>0</v>
          </cell>
          <cell r="H731">
            <v>0</v>
          </cell>
          <cell r="I731" t="str">
            <v>0          0</v>
          </cell>
          <cell r="J731">
            <v>0</v>
          </cell>
          <cell r="K731">
            <v>0</v>
          </cell>
          <cell r="L731">
            <v>2003</v>
          </cell>
          <cell r="M731" t="str">
            <v>No Trade</v>
          </cell>
          <cell r="N731" t="str">
            <v/>
          </cell>
          <cell r="O731" t="str">
            <v/>
          </cell>
          <cell r="P731" t="str">
            <v/>
          </cell>
        </row>
        <row r="732">
          <cell r="A732" t="str">
            <v>LO</v>
          </cell>
          <cell r="B732">
            <v>6</v>
          </cell>
          <cell r="C732">
            <v>3</v>
          </cell>
          <cell r="D732" t="str">
            <v>P</v>
          </cell>
          <cell r="E732">
            <v>10</v>
          </cell>
          <cell r="F732">
            <v>37756</v>
          </cell>
          <cell r="G732">
            <v>0</v>
          </cell>
          <cell r="H732">
            <v>0</v>
          </cell>
          <cell r="I732" t="str">
            <v>0          0</v>
          </cell>
          <cell r="J732">
            <v>0</v>
          </cell>
          <cell r="K732">
            <v>0</v>
          </cell>
          <cell r="L732">
            <v>2003</v>
          </cell>
          <cell r="M732" t="str">
            <v>No Trade</v>
          </cell>
          <cell r="N732" t="str">
            <v/>
          </cell>
          <cell r="O732" t="str">
            <v/>
          </cell>
          <cell r="P732" t="str">
            <v/>
          </cell>
        </row>
        <row r="733">
          <cell r="A733" t="str">
            <v>LO</v>
          </cell>
          <cell r="B733">
            <v>6</v>
          </cell>
          <cell r="C733">
            <v>3</v>
          </cell>
          <cell r="D733" t="str">
            <v>P</v>
          </cell>
          <cell r="E733">
            <v>13</v>
          </cell>
          <cell r="F733">
            <v>37756</v>
          </cell>
          <cell r="G733">
            <v>0.03</v>
          </cell>
          <cell r="H733">
            <v>0</v>
          </cell>
          <cell r="I733" t="str">
            <v>3          0</v>
          </cell>
          <cell r="J733">
            <v>0</v>
          </cell>
          <cell r="K733">
            <v>0</v>
          </cell>
          <cell r="L733">
            <v>2003</v>
          </cell>
          <cell r="M733" t="str">
            <v>No Trade</v>
          </cell>
          <cell r="N733" t="str">
            <v/>
          </cell>
          <cell r="O733" t="str">
            <v/>
          </cell>
          <cell r="P733" t="str">
            <v/>
          </cell>
        </row>
        <row r="734">
          <cell r="A734" t="str">
            <v>LO</v>
          </cell>
          <cell r="B734">
            <v>6</v>
          </cell>
          <cell r="C734">
            <v>3</v>
          </cell>
          <cell r="D734" t="str">
            <v>P</v>
          </cell>
          <cell r="E734">
            <v>14</v>
          </cell>
          <cell r="F734">
            <v>37756</v>
          </cell>
          <cell r="G734">
            <v>0.06</v>
          </cell>
          <cell r="H734">
            <v>0</v>
          </cell>
          <cell r="I734" t="str">
            <v>6          0</v>
          </cell>
          <cell r="J734">
            <v>0</v>
          </cell>
          <cell r="K734">
            <v>0</v>
          </cell>
          <cell r="L734">
            <v>2003</v>
          </cell>
          <cell r="M734" t="str">
            <v>No Trade</v>
          </cell>
          <cell r="N734" t="str">
            <v/>
          </cell>
          <cell r="O734" t="str">
            <v/>
          </cell>
          <cell r="P734" t="str">
            <v/>
          </cell>
        </row>
        <row r="735">
          <cell r="A735" t="str">
            <v>LO</v>
          </cell>
          <cell r="B735">
            <v>6</v>
          </cell>
          <cell r="C735">
            <v>3</v>
          </cell>
          <cell r="D735" t="str">
            <v>P</v>
          </cell>
          <cell r="E735">
            <v>15</v>
          </cell>
          <cell r="F735">
            <v>37756</v>
          </cell>
          <cell r="G735">
            <v>0.1</v>
          </cell>
          <cell r="H735">
            <v>0</v>
          </cell>
          <cell r="I735" t="str">
            <v>9          0</v>
          </cell>
          <cell r="J735">
            <v>0</v>
          </cell>
          <cell r="K735">
            <v>0</v>
          </cell>
          <cell r="L735">
            <v>2003</v>
          </cell>
          <cell r="M735" t="str">
            <v>No Trade</v>
          </cell>
          <cell r="N735" t="str">
            <v/>
          </cell>
          <cell r="O735" t="str">
            <v/>
          </cell>
          <cell r="P735" t="str">
            <v/>
          </cell>
        </row>
        <row r="736">
          <cell r="A736" t="str">
            <v>LO</v>
          </cell>
          <cell r="B736">
            <v>6</v>
          </cell>
          <cell r="C736">
            <v>3</v>
          </cell>
          <cell r="D736" t="str">
            <v>P</v>
          </cell>
          <cell r="E736">
            <v>16</v>
          </cell>
          <cell r="F736">
            <v>37756</v>
          </cell>
          <cell r="G736">
            <v>0.15</v>
          </cell>
          <cell r="H736">
            <v>0.1</v>
          </cell>
          <cell r="I736" t="str">
            <v>5          0</v>
          </cell>
          <cell r="J736">
            <v>0</v>
          </cell>
          <cell r="K736">
            <v>0</v>
          </cell>
          <cell r="L736">
            <v>2003</v>
          </cell>
          <cell r="M736" t="str">
            <v>No Trade</v>
          </cell>
          <cell r="N736" t="str">
            <v/>
          </cell>
          <cell r="O736" t="str">
            <v/>
          </cell>
          <cell r="P736" t="str">
            <v/>
          </cell>
        </row>
        <row r="737">
          <cell r="A737" t="str">
            <v>LO</v>
          </cell>
          <cell r="B737">
            <v>6</v>
          </cell>
          <cell r="C737">
            <v>3</v>
          </cell>
          <cell r="D737" t="str">
            <v>P</v>
          </cell>
          <cell r="E737">
            <v>17</v>
          </cell>
          <cell r="F737">
            <v>37756</v>
          </cell>
          <cell r="G737">
            <v>0.22</v>
          </cell>
          <cell r="H737">
            <v>0.2</v>
          </cell>
          <cell r="I737" t="str">
            <v>2          0</v>
          </cell>
          <cell r="J737">
            <v>0</v>
          </cell>
          <cell r="K737">
            <v>0</v>
          </cell>
          <cell r="L737">
            <v>2003</v>
          </cell>
          <cell r="M737" t="str">
            <v>No Trade</v>
          </cell>
          <cell r="N737" t="str">
            <v/>
          </cell>
          <cell r="O737" t="str">
            <v/>
          </cell>
          <cell r="P737" t="str">
            <v/>
          </cell>
        </row>
        <row r="738">
          <cell r="A738" t="str">
            <v>LO</v>
          </cell>
          <cell r="B738">
            <v>6</v>
          </cell>
          <cell r="C738">
            <v>3</v>
          </cell>
          <cell r="D738" t="str">
            <v>P</v>
          </cell>
          <cell r="E738">
            <v>17.5</v>
          </cell>
          <cell r="F738">
            <v>37756</v>
          </cell>
          <cell r="G738">
            <v>0.27</v>
          </cell>
          <cell r="H738">
            <v>0.2</v>
          </cell>
          <cell r="I738" t="str">
            <v>7          0</v>
          </cell>
          <cell r="J738">
            <v>0</v>
          </cell>
          <cell r="K738">
            <v>0</v>
          </cell>
          <cell r="L738">
            <v>2003</v>
          </cell>
          <cell r="M738" t="str">
            <v>No Trade</v>
          </cell>
          <cell r="N738" t="str">
            <v/>
          </cell>
          <cell r="O738" t="str">
            <v/>
          </cell>
          <cell r="P738" t="str">
            <v/>
          </cell>
        </row>
        <row r="739">
          <cell r="A739" t="str">
            <v>LO</v>
          </cell>
          <cell r="B739">
            <v>6</v>
          </cell>
          <cell r="C739">
            <v>3</v>
          </cell>
          <cell r="D739" t="str">
            <v>P</v>
          </cell>
          <cell r="E739">
            <v>18</v>
          </cell>
          <cell r="F739">
            <v>37756</v>
          </cell>
          <cell r="G739">
            <v>0.32</v>
          </cell>
          <cell r="H739">
            <v>0.3</v>
          </cell>
          <cell r="I739" t="str">
            <v>3          0</v>
          </cell>
          <cell r="J739">
            <v>0</v>
          </cell>
          <cell r="K739">
            <v>0</v>
          </cell>
          <cell r="L739">
            <v>2003</v>
          </cell>
          <cell r="M739" t="str">
            <v>No Trade</v>
          </cell>
          <cell r="N739" t="str">
            <v/>
          </cell>
          <cell r="O739" t="str">
            <v/>
          </cell>
          <cell r="P739" t="str">
            <v/>
          </cell>
        </row>
        <row r="740">
          <cell r="A740" t="str">
            <v>LO</v>
          </cell>
          <cell r="B740">
            <v>6</v>
          </cell>
          <cell r="C740">
            <v>3</v>
          </cell>
          <cell r="D740" t="str">
            <v>C</v>
          </cell>
          <cell r="E740">
            <v>18.5</v>
          </cell>
          <cell r="F740">
            <v>37756</v>
          </cell>
          <cell r="G740">
            <v>0</v>
          </cell>
          <cell r="H740">
            <v>0</v>
          </cell>
          <cell r="I740" t="str">
            <v>0          0</v>
          </cell>
          <cell r="J740">
            <v>0</v>
          </cell>
          <cell r="K740">
            <v>0</v>
          </cell>
          <cell r="L740">
            <v>2003</v>
          </cell>
          <cell r="M740" t="str">
            <v>No Trade</v>
          </cell>
          <cell r="N740" t="str">
            <v/>
          </cell>
          <cell r="O740" t="str">
            <v/>
          </cell>
          <cell r="P740" t="str">
            <v/>
          </cell>
        </row>
        <row r="741">
          <cell r="A741" t="str">
            <v>LO</v>
          </cell>
          <cell r="B741">
            <v>6</v>
          </cell>
          <cell r="C741">
            <v>3</v>
          </cell>
          <cell r="D741" t="str">
            <v>P</v>
          </cell>
          <cell r="E741">
            <v>18.5</v>
          </cell>
          <cell r="F741">
            <v>37756</v>
          </cell>
          <cell r="G741">
            <v>0.38</v>
          </cell>
          <cell r="H741">
            <v>0.3</v>
          </cell>
          <cell r="I741" t="str">
            <v>9          0</v>
          </cell>
          <cell r="J741">
            <v>0</v>
          </cell>
          <cell r="K741">
            <v>0</v>
          </cell>
          <cell r="L741">
            <v>2003</v>
          </cell>
          <cell r="M741" t="str">
            <v>No Trade</v>
          </cell>
          <cell r="N741" t="str">
            <v/>
          </cell>
          <cell r="O741" t="str">
            <v/>
          </cell>
          <cell r="P741" t="str">
            <v/>
          </cell>
        </row>
        <row r="742">
          <cell r="A742" t="str">
            <v>LO</v>
          </cell>
          <cell r="B742">
            <v>6</v>
          </cell>
          <cell r="C742">
            <v>3</v>
          </cell>
          <cell r="D742" t="str">
            <v>C</v>
          </cell>
          <cell r="E742">
            <v>19</v>
          </cell>
          <cell r="F742">
            <v>37756</v>
          </cell>
          <cell r="G742">
            <v>0</v>
          </cell>
          <cell r="H742">
            <v>0</v>
          </cell>
          <cell r="I742" t="str">
            <v>0          0</v>
          </cell>
          <cell r="J742">
            <v>0</v>
          </cell>
          <cell r="K742">
            <v>0</v>
          </cell>
          <cell r="L742">
            <v>2003</v>
          </cell>
          <cell r="M742" t="str">
            <v>No Trade</v>
          </cell>
          <cell r="N742" t="str">
            <v/>
          </cell>
          <cell r="O742" t="str">
            <v/>
          </cell>
          <cell r="P742" t="str">
            <v/>
          </cell>
        </row>
        <row r="743">
          <cell r="A743" t="str">
            <v>LO</v>
          </cell>
          <cell r="B743">
            <v>6</v>
          </cell>
          <cell r="C743">
            <v>3</v>
          </cell>
          <cell r="D743" t="str">
            <v>P</v>
          </cell>
          <cell r="E743">
            <v>19</v>
          </cell>
          <cell r="F743">
            <v>37756</v>
          </cell>
          <cell r="G743">
            <v>0.45</v>
          </cell>
          <cell r="H743">
            <v>0.4</v>
          </cell>
          <cell r="I743" t="str">
            <v>6          0</v>
          </cell>
          <cell r="J743">
            <v>0</v>
          </cell>
          <cell r="K743">
            <v>0</v>
          </cell>
          <cell r="L743">
            <v>2003</v>
          </cell>
          <cell r="M743" t="str">
            <v>No Trade</v>
          </cell>
          <cell r="N743" t="str">
            <v/>
          </cell>
          <cell r="O743" t="str">
            <v/>
          </cell>
          <cell r="P743" t="str">
            <v/>
          </cell>
        </row>
        <row r="744">
          <cell r="A744" t="str">
            <v>LO</v>
          </cell>
          <cell r="B744">
            <v>6</v>
          </cell>
          <cell r="C744">
            <v>3</v>
          </cell>
          <cell r="D744" t="str">
            <v>P</v>
          </cell>
          <cell r="E744">
            <v>19.5</v>
          </cell>
          <cell r="F744">
            <v>37756</v>
          </cell>
          <cell r="G744">
            <v>0.52</v>
          </cell>
          <cell r="H744">
            <v>0.5</v>
          </cell>
          <cell r="I744" t="str">
            <v>4          0</v>
          </cell>
          <cell r="J744">
            <v>0</v>
          </cell>
          <cell r="K744">
            <v>0</v>
          </cell>
          <cell r="L744">
            <v>2003</v>
          </cell>
          <cell r="M744" t="str">
            <v>No Trade</v>
          </cell>
          <cell r="N744" t="str">
            <v/>
          </cell>
          <cell r="O744" t="str">
            <v/>
          </cell>
          <cell r="P744" t="str">
            <v/>
          </cell>
        </row>
        <row r="745">
          <cell r="A745" t="str">
            <v>LO</v>
          </cell>
          <cell r="B745">
            <v>6</v>
          </cell>
          <cell r="C745">
            <v>3</v>
          </cell>
          <cell r="D745" t="str">
            <v>C</v>
          </cell>
          <cell r="E745">
            <v>20</v>
          </cell>
          <cell r="F745">
            <v>37756</v>
          </cell>
          <cell r="G745">
            <v>7.18</v>
          </cell>
          <cell r="H745">
            <v>7.1</v>
          </cell>
          <cell r="I745" t="str">
            <v>8          0</v>
          </cell>
          <cell r="J745">
            <v>0</v>
          </cell>
          <cell r="K745">
            <v>0</v>
          </cell>
          <cell r="L745">
            <v>2003</v>
          </cell>
          <cell r="M745" t="str">
            <v>No Trade</v>
          </cell>
          <cell r="N745" t="str">
            <v/>
          </cell>
          <cell r="O745" t="str">
            <v/>
          </cell>
          <cell r="P745" t="str">
            <v/>
          </cell>
        </row>
        <row r="746">
          <cell r="A746" t="str">
            <v>LO</v>
          </cell>
          <cell r="B746">
            <v>6</v>
          </cell>
          <cell r="C746">
            <v>3</v>
          </cell>
          <cell r="D746" t="str">
            <v>P</v>
          </cell>
          <cell r="E746">
            <v>20</v>
          </cell>
          <cell r="F746">
            <v>37756</v>
          </cell>
          <cell r="G746">
            <v>0.61</v>
          </cell>
          <cell r="H746">
            <v>0.6</v>
          </cell>
          <cell r="I746" t="str">
            <v>3         22</v>
          </cell>
          <cell r="J746">
            <v>0.67</v>
          </cell>
          <cell r="K746">
            <v>0.66</v>
          </cell>
          <cell r="L746">
            <v>2003</v>
          </cell>
          <cell r="M746" t="str">
            <v>No Trade</v>
          </cell>
          <cell r="N746" t="str">
            <v/>
          </cell>
          <cell r="O746" t="str">
            <v/>
          </cell>
          <cell r="P746" t="str">
            <v/>
          </cell>
        </row>
        <row r="747">
          <cell r="A747" t="str">
            <v>LO</v>
          </cell>
          <cell r="B747">
            <v>6</v>
          </cell>
          <cell r="C747">
            <v>3</v>
          </cell>
          <cell r="D747" t="str">
            <v>C</v>
          </cell>
          <cell r="E747">
            <v>20.5</v>
          </cell>
          <cell r="F747">
            <v>37756</v>
          </cell>
          <cell r="G747">
            <v>5.93</v>
          </cell>
          <cell r="H747">
            <v>5.4</v>
          </cell>
          <cell r="I747" t="str">
            <v>6          0</v>
          </cell>
          <cell r="J747">
            <v>0</v>
          </cell>
          <cell r="K747">
            <v>0</v>
          </cell>
          <cell r="L747">
            <v>2003</v>
          </cell>
          <cell r="M747" t="str">
            <v>No Trade</v>
          </cell>
          <cell r="N747" t="str">
            <v/>
          </cell>
          <cell r="O747" t="str">
            <v/>
          </cell>
          <cell r="P747" t="str">
            <v/>
          </cell>
        </row>
        <row r="748">
          <cell r="A748" t="str">
            <v>LO</v>
          </cell>
          <cell r="B748">
            <v>6</v>
          </cell>
          <cell r="C748">
            <v>3</v>
          </cell>
          <cell r="D748" t="str">
            <v>P</v>
          </cell>
          <cell r="E748">
            <v>20.5</v>
          </cell>
          <cell r="F748">
            <v>37756</v>
          </cell>
          <cell r="G748">
            <v>0.7</v>
          </cell>
          <cell r="H748">
            <v>0.7</v>
          </cell>
          <cell r="I748" t="str">
            <v>3          0</v>
          </cell>
          <cell r="J748">
            <v>0</v>
          </cell>
          <cell r="K748">
            <v>0</v>
          </cell>
          <cell r="L748">
            <v>2003</v>
          </cell>
          <cell r="M748" t="str">
            <v>No Trade</v>
          </cell>
          <cell r="N748" t="str">
            <v/>
          </cell>
          <cell r="O748" t="str">
            <v/>
          </cell>
          <cell r="P748" t="str">
            <v/>
          </cell>
        </row>
        <row r="749">
          <cell r="A749" t="str">
            <v>LO</v>
          </cell>
          <cell r="B749">
            <v>6</v>
          </cell>
          <cell r="C749">
            <v>3</v>
          </cell>
          <cell r="D749" t="str">
            <v>C</v>
          </cell>
          <cell r="E749">
            <v>21</v>
          </cell>
          <cell r="F749">
            <v>37756</v>
          </cell>
          <cell r="G749">
            <v>5.54</v>
          </cell>
          <cell r="H749">
            <v>5</v>
          </cell>
          <cell r="I749" t="str">
            <v>8          0</v>
          </cell>
          <cell r="J749">
            <v>0</v>
          </cell>
          <cell r="K749">
            <v>0</v>
          </cell>
          <cell r="L749">
            <v>2003</v>
          </cell>
          <cell r="M749" t="str">
            <v>No Trade</v>
          </cell>
          <cell r="N749" t="str">
            <v/>
          </cell>
          <cell r="O749" t="str">
            <v/>
          </cell>
          <cell r="P749" t="str">
            <v/>
          </cell>
        </row>
        <row r="750">
          <cell r="A750" t="str">
            <v>LO</v>
          </cell>
          <cell r="B750">
            <v>6</v>
          </cell>
          <cell r="C750">
            <v>3</v>
          </cell>
          <cell r="D750" t="str">
            <v>P</v>
          </cell>
          <cell r="E750">
            <v>21</v>
          </cell>
          <cell r="F750">
            <v>37756</v>
          </cell>
          <cell r="G750">
            <v>0.81</v>
          </cell>
          <cell r="H750">
            <v>0.8</v>
          </cell>
          <cell r="I750" t="str">
            <v>4          0</v>
          </cell>
          <cell r="J750">
            <v>0</v>
          </cell>
          <cell r="K750">
            <v>0</v>
          </cell>
          <cell r="L750">
            <v>2003</v>
          </cell>
          <cell r="M750" t="str">
            <v>No Trade</v>
          </cell>
          <cell r="N750" t="str">
            <v/>
          </cell>
          <cell r="O750" t="str">
            <v/>
          </cell>
          <cell r="P750" t="str">
            <v/>
          </cell>
        </row>
        <row r="751">
          <cell r="A751" t="str">
            <v>LO</v>
          </cell>
          <cell r="B751">
            <v>6</v>
          </cell>
          <cell r="C751">
            <v>3</v>
          </cell>
          <cell r="D751" t="str">
            <v>C</v>
          </cell>
          <cell r="E751">
            <v>21.5</v>
          </cell>
          <cell r="F751">
            <v>37756</v>
          </cell>
          <cell r="G751">
            <v>5.17</v>
          </cell>
          <cell r="H751">
            <v>4.7</v>
          </cell>
          <cell r="I751" t="str">
            <v>2          0</v>
          </cell>
          <cell r="J751">
            <v>0</v>
          </cell>
          <cell r="K751">
            <v>0</v>
          </cell>
          <cell r="L751">
            <v>2003</v>
          </cell>
          <cell r="M751" t="str">
            <v>No Trade</v>
          </cell>
          <cell r="N751" t="str">
            <v/>
          </cell>
          <cell r="O751" t="str">
            <v/>
          </cell>
          <cell r="P751" t="str">
            <v/>
          </cell>
        </row>
        <row r="752">
          <cell r="A752" t="str">
            <v>LO</v>
          </cell>
          <cell r="B752">
            <v>6</v>
          </cell>
          <cell r="C752">
            <v>3</v>
          </cell>
          <cell r="D752" t="str">
            <v>P</v>
          </cell>
          <cell r="E752">
            <v>21.5</v>
          </cell>
          <cell r="F752">
            <v>37756</v>
          </cell>
          <cell r="G752">
            <v>0.93</v>
          </cell>
          <cell r="H752">
            <v>0.9</v>
          </cell>
          <cell r="I752" t="str">
            <v>7          0</v>
          </cell>
          <cell r="J752">
            <v>0</v>
          </cell>
          <cell r="K752">
            <v>0</v>
          </cell>
          <cell r="L752">
            <v>2003</v>
          </cell>
          <cell r="M752" t="str">
            <v>No Trade</v>
          </cell>
          <cell r="N752" t="str">
            <v/>
          </cell>
          <cell r="O752" t="str">
            <v/>
          </cell>
          <cell r="P752" t="str">
            <v/>
          </cell>
        </row>
        <row r="753">
          <cell r="A753" t="str">
            <v>LO</v>
          </cell>
          <cell r="B753">
            <v>6</v>
          </cell>
          <cell r="C753">
            <v>3</v>
          </cell>
          <cell r="D753" t="str">
            <v>C</v>
          </cell>
          <cell r="E753">
            <v>22</v>
          </cell>
          <cell r="F753">
            <v>37756</v>
          </cell>
          <cell r="G753">
            <v>4.8099999999999996</v>
          </cell>
          <cell r="H753">
            <v>4.3</v>
          </cell>
          <cell r="I753" t="str">
            <v>7          0</v>
          </cell>
          <cell r="J753">
            <v>0</v>
          </cell>
          <cell r="K753">
            <v>0</v>
          </cell>
          <cell r="L753">
            <v>2003</v>
          </cell>
          <cell r="M753" t="str">
            <v>No Trade</v>
          </cell>
          <cell r="N753" t="str">
            <v/>
          </cell>
          <cell r="O753" t="str">
            <v/>
          </cell>
          <cell r="P753" t="str">
            <v/>
          </cell>
        </row>
        <row r="754">
          <cell r="A754" t="str">
            <v>LO</v>
          </cell>
          <cell r="B754">
            <v>6</v>
          </cell>
          <cell r="C754">
            <v>3</v>
          </cell>
          <cell r="D754" t="str">
            <v>P</v>
          </cell>
          <cell r="E754">
            <v>22</v>
          </cell>
          <cell r="F754">
            <v>37756</v>
          </cell>
          <cell r="G754">
            <v>1.06</v>
          </cell>
          <cell r="H754">
            <v>1.1000000000000001</v>
          </cell>
          <cell r="I754" t="str">
            <v>1         25</v>
          </cell>
          <cell r="J754">
            <v>0</v>
          </cell>
          <cell r="K754">
            <v>0</v>
          </cell>
          <cell r="L754">
            <v>2003</v>
          </cell>
          <cell r="M754" t="str">
            <v>No Trade</v>
          </cell>
          <cell r="N754" t="str">
            <v/>
          </cell>
          <cell r="O754" t="str">
            <v/>
          </cell>
          <cell r="P754" t="str">
            <v/>
          </cell>
        </row>
        <row r="755">
          <cell r="A755" t="str">
            <v>LO</v>
          </cell>
          <cell r="B755">
            <v>6</v>
          </cell>
          <cell r="C755">
            <v>3</v>
          </cell>
          <cell r="D755" t="str">
            <v>C</v>
          </cell>
          <cell r="E755">
            <v>22.5</v>
          </cell>
          <cell r="F755">
            <v>37756</v>
          </cell>
          <cell r="G755">
            <v>4.46</v>
          </cell>
          <cell r="H755">
            <v>4</v>
          </cell>
          <cell r="I755" t="str">
            <v>3          0</v>
          </cell>
          <cell r="J755">
            <v>0</v>
          </cell>
          <cell r="K755">
            <v>0</v>
          </cell>
          <cell r="L755">
            <v>2003</v>
          </cell>
          <cell r="M755" t="str">
            <v>No Trade</v>
          </cell>
          <cell r="N755" t="str">
            <v/>
          </cell>
          <cell r="O755" t="str">
            <v/>
          </cell>
          <cell r="P755" t="str">
            <v/>
          </cell>
        </row>
        <row r="756">
          <cell r="A756" t="str">
            <v>LO</v>
          </cell>
          <cell r="B756">
            <v>6</v>
          </cell>
          <cell r="C756">
            <v>3</v>
          </cell>
          <cell r="D756" t="str">
            <v>P</v>
          </cell>
          <cell r="E756">
            <v>22.5</v>
          </cell>
          <cell r="F756">
            <v>37756</v>
          </cell>
          <cell r="G756">
            <v>1.2</v>
          </cell>
          <cell r="H756">
            <v>1.2</v>
          </cell>
          <cell r="I756" t="str">
            <v>6          0</v>
          </cell>
          <cell r="J756">
            <v>0</v>
          </cell>
          <cell r="K756">
            <v>0</v>
          </cell>
          <cell r="L756">
            <v>2003</v>
          </cell>
          <cell r="M756" t="str">
            <v>No Trade</v>
          </cell>
          <cell r="N756" t="str">
            <v/>
          </cell>
          <cell r="O756" t="str">
            <v/>
          </cell>
          <cell r="P756" t="str">
            <v/>
          </cell>
        </row>
        <row r="757">
          <cell r="A757" t="str">
            <v>LO</v>
          </cell>
          <cell r="B757">
            <v>6</v>
          </cell>
          <cell r="C757">
            <v>3</v>
          </cell>
          <cell r="D757" t="str">
            <v>C</v>
          </cell>
          <cell r="E757">
            <v>23</v>
          </cell>
          <cell r="F757">
            <v>37756</v>
          </cell>
          <cell r="G757">
            <v>4.12</v>
          </cell>
          <cell r="H757">
            <v>3.7</v>
          </cell>
          <cell r="I757" t="str">
            <v>0          0</v>
          </cell>
          <cell r="J757">
            <v>0</v>
          </cell>
          <cell r="K757">
            <v>0</v>
          </cell>
          <cell r="L757">
            <v>2003</v>
          </cell>
          <cell r="M757" t="str">
            <v>No Trade</v>
          </cell>
          <cell r="N757" t="str">
            <v/>
          </cell>
          <cell r="O757" t="str">
            <v/>
          </cell>
          <cell r="P757" t="str">
            <v/>
          </cell>
        </row>
        <row r="758">
          <cell r="A758" t="str">
            <v>LO</v>
          </cell>
          <cell r="B758">
            <v>6</v>
          </cell>
          <cell r="C758">
            <v>3</v>
          </cell>
          <cell r="D758" t="str">
            <v>P</v>
          </cell>
          <cell r="E758">
            <v>23</v>
          </cell>
          <cell r="F758">
            <v>37756</v>
          </cell>
          <cell r="G758">
            <v>1.35</v>
          </cell>
          <cell r="H758">
            <v>1.4</v>
          </cell>
          <cell r="I758" t="str">
            <v>2          0</v>
          </cell>
          <cell r="J758">
            <v>0</v>
          </cell>
          <cell r="K758">
            <v>0</v>
          </cell>
          <cell r="L758">
            <v>2003</v>
          </cell>
          <cell r="M758" t="str">
            <v>No Trade</v>
          </cell>
          <cell r="N758" t="str">
            <v/>
          </cell>
          <cell r="O758" t="str">
            <v/>
          </cell>
          <cell r="P758" t="str">
            <v/>
          </cell>
        </row>
        <row r="759">
          <cell r="A759" t="str">
            <v>LO</v>
          </cell>
          <cell r="B759">
            <v>6</v>
          </cell>
          <cell r="C759">
            <v>3</v>
          </cell>
          <cell r="D759" t="str">
            <v>C</v>
          </cell>
          <cell r="E759">
            <v>23.5</v>
          </cell>
          <cell r="F759">
            <v>37756</v>
          </cell>
          <cell r="G759">
            <v>3.8</v>
          </cell>
          <cell r="H759">
            <v>3.3</v>
          </cell>
          <cell r="I759" t="str">
            <v>9          0</v>
          </cell>
          <cell r="J759">
            <v>0</v>
          </cell>
          <cell r="K759">
            <v>0</v>
          </cell>
          <cell r="L759">
            <v>2003</v>
          </cell>
          <cell r="M759" t="str">
            <v>No Trade</v>
          </cell>
          <cell r="N759" t="str">
            <v/>
          </cell>
          <cell r="O759" t="str">
            <v/>
          </cell>
          <cell r="P759" t="str">
            <v/>
          </cell>
        </row>
        <row r="760">
          <cell r="A760" t="str">
            <v>LO</v>
          </cell>
          <cell r="B760">
            <v>6</v>
          </cell>
          <cell r="C760">
            <v>3</v>
          </cell>
          <cell r="D760" t="str">
            <v>P</v>
          </cell>
          <cell r="E760">
            <v>23.5</v>
          </cell>
          <cell r="F760">
            <v>37756</v>
          </cell>
          <cell r="G760">
            <v>1.52</v>
          </cell>
          <cell r="H760">
            <v>1.6</v>
          </cell>
          <cell r="I760" t="str">
            <v>0          0</v>
          </cell>
          <cell r="J760">
            <v>0</v>
          </cell>
          <cell r="K760">
            <v>0</v>
          </cell>
          <cell r="L760">
            <v>2003</v>
          </cell>
          <cell r="M760" t="str">
            <v>No Trade</v>
          </cell>
          <cell r="N760" t="str">
            <v/>
          </cell>
          <cell r="O760" t="str">
            <v/>
          </cell>
          <cell r="P760" t="str">
            <v/>
          </cell>
        </row>
        <row r="761">
          <cell r="A761" t="str">
            <v>LO</v>
          </cell>
          <cell r="B761">
            <v>6</v>
          </cell>
          <cell r="C761">
            <v>3</v>
          </cell>
          <cell r="D761" t="str">
            <v>C</v>
          </cell>
          <cell r="E761">
            <v>24</v>
          </cell>
          <cell r="F761">
            <v>37756</v>
          </cell>
          <cell r="G761">
            <v>3.49</v>
          </cell>
          <cell r="H761">
            <v>3</v>
          </cell>
          <cell r="I761" t="str">
            <v>9          0</v>
          </cell>
          <cell r="J761">
            <v>0</v>
          </cell>
          <cell r="K761">
            <v>0</v>
          </cell>
          <cell r="L761">
            <v>2003</v>
          </cell>
          <cell r="M761" t="str">
            <v>No Trade</v>
          </cell>
          <cell r="N761" t="str">
            <v/>
          </cell>
          <cell r="O761" t="str">
            <v/>
          </cell>
          <cell r="P761" t="str">
            <v/>
          </cell>
        </row>
        <row r="762">
          <cell r="A762" t="str">
            <v>LO</v>
          </cell>
          <cell r="B762">
            <v>6</v>
          </cell>
          <cell r="C762">
            <v>3</v>
          </cell>
          <cell r="D762" t="str">
            <v>P</v>
          </cell>
          <cell r="E762">
            <v>24</v>
          </cell>
          <cell r="F762">
            <v>37756</v>
          </cell>
          <cell r="G762">
            <v>1.7</v>
          </cell>
          <cell r="H762">
            <v>1.7</v>
          </cell>
          <cell r="I762" t="str">
            <v>9          0</v>
          </cell>
          <cell r="J762">
            <v>0</v>
          </cell>
          <cell r="K762">
            <v>0</v>
          </cell>
          <cell r="L762">
            <v>2003</v>
          </cell>
          <cell r="M762" t="str">
            <v>No Trade</v>
          </cell>
          <cell r="N762" t="str">
            <v/>
          </cell>
          <cell r="O762" t="str">
            <v/>
          </cell>
          <cell r="P762" t="str">
            <v/>
          </cell>
        </row>
        <row r="763">
          <cell r="A763" t="str">
            <v>LO</v>
          </cell>
          <cell r="B763">
            <v>6</v>
          </cell>
          <cell r="C763">
            <v>3</v>
          </cell>
          <cell r="D763" t="str">
            <v>C</v>
          </cell>
          <cell r="E763">
            <v>24.5</v>
          </cell>
          <cell r="F763">
            <v>37756</v>
          </cell>
          <cell r="G763">
            <v>3.19</v>
          </cell>
          <cell r="H763">
            <v>2.8</v>
          </cell>
          <cell r="I763" t="str">
            <v>1          0</v>
          </cell>
          <cell r="J763">
            <v>0</v>
          </cell>
          <cell r="K763">
            <v>0</v>
          </cell>
          <cell r="L763">
            <v>2003</v>
          </cell>
          <cell r="M763" t="str">
            <v>No Trade</v>
          </cell>
          <cell r="N763" t="str">
            <v/>
          </cell>
          <cell r="O763" t="str">
            <v/>
          </cell>
          <cell r="P763" t="str">
            <v/>
          </cell>
        </row>
        <row r="764">
          <cell r="A764" t="str">
            <v>LO</v>
          </cell>
          <cell r="B764">
            <v>6</v>
          </cell>
          <cell r="C764">
            <v>3</v>
          </cell>
          <cell r="D764" t="str">
            <v>P</v>
          </cell>
          <cell r="E764">
            <v>24.5</v>
          </cell>
          <cell r="F764">
            <v>37756</v>
          </cell>
          <cell r="G764">
            <v>1.89</v>
          </cell>
          <cell r="H764">
            <v>2</v>
          </cell>
          <cell r="I764" t="str">
            <v>0          0</v>
          </cell>
          <cell r="J764">
            <v>0</v>
          </cell>
          <cell r="K764">
            <v>0</v>
          </cell>
          <cell r="L764">
            <v>2003</v>
          </cell>
          <cell r="M764" t="str">
            <v>No Trade</v>
          </cell>
          <cell r="N764" t="str">
            <v/>
          </cell>
          <cell r="O764" t="str">
            <v/>
          </cell>
          <cell r="P764" t="str">
            <v/>
          </cell>
        </row>
        <row r="765">
          <cell r="A765" t="str">
            <v>LO</v>
          </cell>
          <cell r="B765">
            <v>6</v>
          </cell>
          <cell r="C765">
            <v>3</v>
          </cell>
          <cell r="D765" t="str">
            <v>C</v>
          </cell>
          <cell r="E765">
            <v>25</v>
          </cell>
          <cell r="F765">
            <v>37756</v>
          </cell>
          <cell r="G765">
            <v>2.91</v>
          </cell>
          <cell r="H765">
            <v>2.5</v>
          </cell>
          <cell r="I765" t="str">
            <v>3          0</v>
          </cell>
          <cell r="J765">
            <v>0</v>
          </cell>
          <cell r="K765">
            <v>0</v>
          </cell>
          <cell r="L765">
            <v>2003</v>
          </cell>
          <cell r="M765" t="str">
            <v>No Trade</v>
          </cell>
          <cell r="N765" t="str">
            <v/>
          </cell>
          <cell r="O765" t="str">
            <v/>
          </cell>
          <cell r="P765" t="str">
            <v/>
          </cell>
        </row>
        <row r="766">
          <cell r="A766" t="str">
            <v>LO</v>
          </cell>
          <cell r="B766">
            <v>6</v>
          </cell>
          <cell r="C766">
            <v>3</v>
          </cell>
          <cell r="D766" t="str">
            <v>P</v>
          </cell>
          <cell r="E766">
            <v>25</v>
          </cell>
          <cell r="F766">
            <v>37756</v>
          </cell>
          <cell r="G766">
            <v>2.1</v>
          </cell>
          <cell r="H766">
            <v>2.2000000000000002</v>
          </cell>
          <cell r="I766" t="str">
            <v>2          0</v>
          </cell>
          <cell r="J766">
            <v>0</v>
          </cell>
          <cell r="K766">
            <v>0</v>
          </cell>
          <cell r="L766">
            <v>2003</v>
          </cell>
          <cell r="M766" t="str">
            <v>No Trade</v>
          </cell>
          <cell r="N766" t="str">
            <v/>
          </cell>
          <cell r="O766" t="str">
            <v/>
          </cell>
          <cell r="P766" t="str">
            <v/>
          </cell>
        </row>
        <row r="767">
          <cell r="A767" t="str">
            <v>LO</v>
          </cell>
          <cell r="B767">
            <v>6</v>
          </cell>
          <cell r="C767">
            <v>3</v>
          </cell>
          <cell r="D767" t="str">
            <v>C</v>
          </cell>
          <cell r="E767">
            <v>25.5</v>
          </cell>
          <cell r="F767">
            <v>37756</v>
          </cell>
          <cell r="G767">
            <v>2.64</v>
          </cell>
          <cell r="H767">
            <v>2.2000000000000002</v>
          </cell>
          <cell r="I767" t="str">
            <v>7         50</v>
          </cell>
          <cell r="J767">
            <v>0</v>
          </cell>
          <cell r="K767">
            <v>0</v>
          </cell>
          <cell r="L767">
            <v>2003</v>
          </cell>
          <cell r="M767" t="str">
            <v>No Trade</v>
          </cell>
          <cell r="N767" t="str">
            <v/>
          </cell>
          <cell r="O767" t="str">
            <v/>
          </cell>
          <cell r="P767" t="str">
            <v/>
          </cell>
        </row>
        <row r="768">
          <cell r="A768" t="str">
            <v>LO</v>
          </cell>
          <cell r="B768">
            <v>6</v>
          </cell>
          <cell r="C768">
            <v>3</v>
          </cell>
          <cell r="D768" t="str">
            <v>P</v>
          </cell>
          <cell r="E768">
            <v>25.5</v>
          </cell>
          <cell r="F768">
            <v>37756</v>
          </cell>
          <cell r="G768">
            <v>2.33</v>
          </cell>
          <cell r="H768">
            <v>2.4</v>
          </cell>
          <cell r="I768" t="str">
            <v>6         62</v>
          </cell>
          <cell r="J768">
            <v>2.31</v>
          </cell>
          <cell r="K768">
            <v>2.2999999999999998</v>
          </cell>
          <cell r="L768">
            <v>2003</v>
          </cell>
          <cell r="M768" t="str">
            <v>No Trade</v>
          </cell>
          <cell r="N768" t="str">
            <v/>
          </cell>
          <cell r="O768" t="str">
            <v/>
          </cell>
          <cell r="P768" t="str">
            <v/>
          </cell>
        </row>
        <row r="769">
          <cell r="A769" t="str">
            <v>LO</v>
          </cell>
          <cell r="B769">
            <v>6</v>
          </cell>
          <cell r="C769">
            <v>3</v>
          </cell>
          <cell r="D769" t="str">
            <v>C</v>
          </cell>
          <cell r="E769">
            <v>26</v>
          </cell>
          <cell r="F769">
            <v>37756</v>
          </cell>
          <cell r="G769">
            <v>2.38</v>
          </cell>
          <cell r="H769">
            <v>2</v>
          </cell>
          <cell r="I769" t="str">
            <v>4          0</v>
          </cell>
          <cell r="J769">
            <v>0</v>
          </cell>
          <cell r="K769">
            <v>0</v>
          </cell>
          <cell r="L769">
            <v>2003</v>
          </cell>
          <cell r="M769" t="str">
            <v>No Trade</v>
          </cell>
          <cell r="N769" t="str">
            <v/>
          </cell>
          <cell r="O769" t="str">
            <v/>
          </cell>
          <cell r="P769" t="str">
            <v/>
          </cell>
        </row>
        <row r="770">
          <cell r="A770" t="str">
            <v>LO</v>
          </cell>
          <cell r="B770">
            <v>6</v>
          </cell>
          <cell r="C770">
            <v>3</v>
          </cell>
          <cell r="D770" t="str">
            <v>P</v>
          </cell>
          <cell r="E770">
            <v>26</v>
          </cell>
          <cell r="F770">
            <v>37756</v>
          </cell>
          <cell r="G770">
            <v>2.57</v>
          </cell>
          <cell r="H770">
            <v>2.7</v>
          </cell>
          <cell r="I770" t="str">
            <v>3          0</v>
          </cell>
          <cell r="J770">
            <v>0</v>
          </cell>
          <cell r="K770">
            <v>0</v>
          </cell>
          <cell r="L770">
            <v>2003</v>
          </cell>
          <cell r="M770" t="str">
            <v>No Trade</v>
          </cell>
          <cell r="N770" t="str">
            <v/>
          </cell>
          <cell r="O770" t="str">
            <v/>
          </cell>
          <cell r="P770" t="str">
            <v/>
          </cell>
        </row>
        <row r="771">
          <cell r="A771" t="str">
            <v>LO</v>
          </cell>
          <cell r="B771">
            <v>6</v>
          </cell>
          <cell r="C771">
            <v>3</v>
          </cell>
          <cell r="D771" t="str">
            <v>C</v>
          </cell>
          <cell r="E771">
            <v>26.5</v>
          </cell>
          <cell r="F771">
            <v>37756</v>
          </cell>
          <cell r="G771">
            <v>2.15</v>
          </cell>
          <cell r="H771">
            <v>1.8</v>
          </cell>
          <cell r="I771" t="str">
            <v>3          0</v>
          </cell>
          <cell r="J771">
            <v>0</v>
          </cell>
          <cell r="K771">
            <v>0</v>
          </cell>
          <cell r="L771">
            <v>2003</v>
          </cell>
          <cell r="M771" t="str">
            <v>No Trade</v>
          </cell>
          <cell r="N771" t="str">
            <v/>
          </cell>
          <cell r="O771" t="str">
            <v/>
          </cell>
          <cell r="P771" t="str">
            <v/>
          </cell>
        </row>
        <row r="772">
          <cell r="A772" t="str">
            <v>LO</v>
          </cell>
          <cell r="B772">
            <v>6</v>
          </cell>
          <cell r="C772">
            <v>3</v>
          </cell>
          <cell r="D772" t="str">
            <v>P</v>
          </cell>
          <cell r="E772">
            <v>26.5</v>
          </cell>
          <cell r="F772">
            <v>37756</v>
          </cell>
          <cell r="G772">
            <v>2.84</v>
          </cell>
          <cell r="H772">
            <v>3</v>
          </cell>
          <cell r="I772" t="str">
            <v>1          0</v>
          </cell>
          <cell r="J772">
            <v>0</v>
          </cell>
          <cell r="K772">
            <v>0</v>
          </cell>
          <cell r="L772">
            <v>2003</v>
          </cell>
          <cell r="M772" t="str">
            <v>No Trade</v>
          </cell>
          <cell r="N772" t="str">
            <v/>
          </cell>
          <cell r="O772" t="str">
            <v/>
          </cell>
          <cell r="P772" t="str">
            <v/>
          </cell>
        </row>
        <row r="773">
          <cell r="A773" t="str">
            <v>LO</v>
          </cell>
          <cell r="B773">
            <v>6</v>
          </cell>
          <cell r="C773">
            <v>3</v>
          </cell>
          <cell r="D773" t="str">
            <v>C</v>
          </cell>
          <cell r="E773">
            <v>27</v>
          </cell>
          <cell r="F773">
            <v>37756</v>
          </cell>
          <cell r="G773">
            <v>1.93</v>
          </cell>
          <cell r="H773">
            <v>1.6</v>
          </cell>
          <cell r="I773" t="str">
            <v>3          0</v>
          </cell>
          <cell r="J773">
            <v>0</v>
          </cell>
          <cell r="K773">
            <v>0</v>
          </cell>
          <cell r="L773">
            <v>2003</v>
          </cell>
          <cell r="M773" t="str">
            <v>No Trade</v>
          </cell>
          <cell r="N773" t="str">
            <v/>
          </cell>
          <cell r="O773" t="str">
            <v/>
          </cell>
          <cell r="P773" t="str">
            <v/>
          </cell>
        </row>
        <row r="774">
          <cell r="A774" t="str">
            <v>LO</v>
          </cell>
          <cell r="B774">
            <v>6</v>
          </cell>
          <cell r="C774">
            <v>3</v>
          </cell>
          <cell r="D774" t="str">
            <v>P</v>
          </cell>
          <cell r="E774">
            <v>27</v>
          </cell>
          <cell r="F774">
            <v>37756</v>
          </cell>
          <cell r="G774">
            <v>3.11</v>
          </cell>
          <cell r="H774">
            <v>3.3</v>
          </cell>
          <cell r="I774" t="str">
            <v>0          0</v>
          </cell>
          <cell r="J774">
            <v>0</v>
          </cell>
          <cell r="K774">
            <v>0</v>
          </cell>
          <cell r="L774">
            <v>2003</v>
          </cell>
          <cell r="M774" t="str">
            <v>No Trade</v>
          </cell>
          <cell r="N774" t="str">
            <v/>
          </cell>
          <cell r="O774" t="str">
            <v/>
          </cell>
          <cell r="P774" t="str">
            <v/>
          </cell>
        </row>
        <row r="775">
          <cell r="A775" t="str">
            <v>LO</v>
          </cell>
          <cell r="B775">
            <v>6</v>
          </cell>
          <cell r="C775">
            <v>3</v>
          </cell>
          <cell r="D775" t="str">
            <v>C</v>
          </cell>
          <cell r="E775">
            <v>27.5</v>
          </cell>
          <cell r="F775">
            <v>37756</v>
          </cell>
          <cell r="G775">
            <v>1.73</v>
          </cell>
          <cell r="H775">
            <v>1.4</v>
          </cell>
          <cell r="I775" t="str">
            <v>5          0</v>
          </cell>
          <cell r="J775">
            <v>0</v>
          </cell>
          <cell r="K775">
            <v>0</v>
          </cell>
          <cell r="L775">
            <v>2003</v>
          </cell>
          <cell r="M775" t="str">
            <v>No Trade</v>
          </cell>
          <cell r="N775" t="str">
            <v/>
          </cell>
          <cell r="O775" t="str">
            <v/>
          </cell>
          <cell r="P775" t="str">
            <v/>
          </cell>
        </row>
        <row r="776">
          <cell r="A776" t="str">
            <v>LO</v>
          </cell>
          <cell r="B776">
            <v>6</v>
          </cell>
          <cell r="C776">
            <v>3</v>
          </cell>
          <cell r="D776" t="str">
            <v>P</v>
          </cell>
          <cell r="E776">
            <v>27.5</v>
          </cell>
          <cell r="F776">
            <v>37756</v>
          </cell>
          <cell r="G776">
            <v>0</v>
          </cell>
          <cell r="H776">
            <v>0</v>
          </cell>
          <cell r="I776" t="str">
            <v>0          0</v>
          </cell>
          <cell r="J776">
            <v>0</v>
          </cell>
          <cell r="K776">
            <v>0</v>
          </cell>
          <cell r="L776">
            <v>2003</v>
          </cell>
          <cell r="M776" t="str">
            <v>No Trade</v>
          </cell>
          <cell r="N776" t="str">
            <v/>
          </cell>
          <cell r="O776" t="str">
            <v/>
          </cell>
          <cell r="P776" t="str">
            <v/>
          </cell>
        </row>
        <row r="777">
          <cell r="A777" t="str">
            <v>LO</v>
          </cell>
          <cell r="B777">
            <v>6</v>
          </cell>
          <cell r="C777">
            <v>3</v>
          </cell>
          <cell r="D777" t="str">
            <v>C</v>
          </cell>
          <cell r="E777">
            <v>28</v>
          </cell>
          <cell r="F777">
            <v>37756</v>
          </cell>
          <cell r="G777">
            <v>1.55</v>
          </cell>
          <cell r="H777">
            <v>1.2</v>
          </cell>
          <cell r="I777" t="str">
            <v>8          0</v>
          </cell>
          <cell r="J777">
            <v>0</v>
          </cell>
          <cell r="K777">
            <v>0</v>
          </cell>
          <cell r="L777">
            <v>2003</v>
          </cell>
          <cell r="M777" t="str">
            <v>No Trade</v>
          </cell>
          <cell r="N777" t="str">
            <v/>
          </cell>
          <cell r="O777" t="str">
            <v/>
          </cell>
          <cell r="P777" t="str">
            <v/>
          </cell>
        </row>
        <row r="778">
          <cell r="A778" t="str">
            <v>LO</v>
          </cell>
          <cell r="B778">
            <v>6</v>
          </cell>
          <cell r="C778">
            <v>3</v>
          </cell>
          <cell r="D778" t="str">
            <v>P</v>
          </cell>
          <cell r="E778">
            <v>28</v>
          </cell>
          <cell r="F778">
            <v>37756</v>
          </cell>
          <cell r="G778">
            <v>3.71</v>
          </cell>
          <cell r="H778">
            <v>3.9</v>
          </cell>
          <cell r="I778" t="str">
            <v>3          0</v>
          </cell>
          <cell r="J778">
            <v>0</v>
          </cell>
          <cell r="K778">
            <v>0</v>
          </cell>
          <cell r="L778">
            <v>2003</v>
          </cell>
          <cell r="M778" t="str">
            <v>No Trade</v>
          </cell>
          <cell r="N778" t="str">
            <v/>
          </cell>
          <cell r="O778" t="str">
            <v/>
          </cell>
          <cell r="P778" t="str">
            <v/>
          </cell>
        </row>
        <row r="779">
          <cell r="A779" t="str">
            <v>LO</v>
          </cell>
          <cell r="B779">
            <v>6</v>
          </cell>
          <cell r="C779">
            <v>3</v>
          </cell>
          <cell r="D779" t="str">
            <v>C</v>
          </cell>
          <cell r="E779">
            <v>28.5</v>
          </cell>
          <cell r="F779">
            <v>37756</v>
          </cell>
          <cell r="G779">
            <v>1.38</v>
          </cell>
          <cell r="H779">
            <v>1.1000000000000001</v>
          </cell>
          <cell r="I779" t="str">
            <v>3          0</v>
          </cell>
          <cell r="J779">
            <v>0</v>
          </cell>
          <cell r="K779">
            <v>0</v>
          </cell>
          <cell r="L779">
            <v>2003</v>
          </cell>
          <cell r="M779" t="str">
            <v>No Trade</v>
          </cell>
          <cell r="N779" t="str">
            <v/>
          </cell>
          <cell r="O779" t="str">
            <v/>
          </cell>
          <cell r="P779" t="str">
            <v/>
          </cell>
        </row>
        <row r="780">
          <cell r="A780" t="str">
            <v>LO</v>
          </cell>
          <cell r="B780">
            <v>6</v>
          </cell>
          <cell r="C780">
            <v>3</v>
          </cell>
          <cell r="D780" t="str">
            <v>P</v>
          </cell>
          <cell r="E780">
            <v>28.5</v>
          </cell>
          <cell r="F780">
            <v>37756</v>
          </cell>
          <cell r="G780">
            <v>4.33</v>
          </cell>
          <cell r="H780">
            <v>4.3</v>
          </cell>
          <cell r="I780" t="str">
            <v>3          0</v>
          </cell>
          <cell r="J780">
            <v>0</v>
          </cell>
          <cell r="K780">
            <v>0</v>
          </cell>
          <cell r="L780">
            <v>2003</v>
          </cell>
          <cell r="M780" t="str">
            <v>No Trade</v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A781" t="str">
            <v>LO</v>
          </cell>
          <cell r="B781">
            <v>6</v>
          </cell>
          <cell r="C781">
            <v>3</v>
          </cell>
          <cell r="D781" t="str">
            <v>C</v>
          </cell>
          <cell r="E781">
            <v>29</v>
          </cell>
          <cell r="F781">
            <v>37756</v>
          </cell>
          <cell r="G781">
            <v>1.22</v>
          </cell>
          <cell r="H781">
            <v>0.9</v>
          </cell>
          <cell r="I781" t="str">
            <v>9          0</v>
          </cell>
          <cell r="J781">
            <v>0</v>
          </cell>
          <cell r="K781">
            <v>0</v>
          </cell>
          <cell r="L781">
            <v>2003</v>
          </cell>
          <cell r="M781" t="str">
            <v>No Trade</v>
          </cell>
          <cell r="N781" t="str">
            <v/>
          </cell>
          <cell r="O781" t="str">
            <v/>
          </cell>
          <cell r="P781" t="str">
            <v/>
          </cell>
        </row>
        <row r="782">
          <cell r="A782" t="str">
            <v>LO</v>
          </cell>
          <cell r="B782">
            <v>6</v>
          </cell>
          <cell r="C782">
            <v>3</v>
          </cell>
          <cell r="D782" t="str">
            <v>P</v>
          </cell>
          <cell r="E782">
            <v>29</v>
          </cell>
          <cell r="F782">
            <v>37756</v>
          </cell>
          <cell r="G782">
            <v>4.75</v>
          </cell>
          <cell r="H782">
            <v>4.7</v>
          </cell>
          <cell r="I782" t="str">
            <v>5          0</v>
          </cell>
          <cell r="J782">
            <v>0</v>
          </cell>
          <cell r="K782">
            <v>0</v>
          </cell>
          <cell r="L782">
            <v>2003</v>
          </cell>
          <cell r="M782" t="str">
            <v>No Trade</v>
          </cell>
          <cell r="N782" t="str">
            <v/>
          </cell>
          <cell r="O782" t="str">
            <v/>
          </cell>
          <cell r="P782" t="str">
            <v/>
          </cell>
        </row>
        <row r="783">
          <cell r="A783" t="str">
            <v>LO</v>
          </cell>
          <cell r="B783">
            <v>6</v>
          </cell>
          <cell r="C783">
            <v>3</v>
          </cell>
          <cell r="D783" t="str">
            <v>C</v>
          </cell>
          <cell r="E783">
            <v>29.5</v>
          </cell>
          <cell r="F783">
            <v>37756</v>
          </cell>
          <cell r="G783">
            <v>1.08</v>
          </cell>
          <cell r="H783">
            <v>0.8</v>
          </cell>
          <cell r="I783" t="str">
            <v>6          0</v>
          </cell>
          <cell r="J783">
            <v>0</v>
          </cell>
          <cell r="K783">
            <v>0</v>
          </cell>
          <cell r="L783">
            <v>2003</v>
          </cell>
          <cell r="M783" t="str">
            <v>No Trade</v>
          </cell>
          <cell r="N783" t="str">
            <v/>
          </cell>
          <cell r="O783" t="str">
            <v/>
          </cell>
          <cell r="P783" t="str">
            <v/>
          </cell>
        </row>
        <row r="784">
          <cell r="A784" t="str">
            <v>LO</v>
          </cell>
          <cell r="B784">
            <v>6</v>
          </cell>
          <cell r="C784">
            <v>3</v>
          </cell>
          <cell r="D784" t="str">
            <v>C</v>
          </cell>
          <cell r="E784">
            <v>30</v>
          </cell>
          <cell r="F784">
            <v>37756</v>
          </cell>
          <cell r="G784">
            <v>0.94</v>
          </cell>
          <cell r="H784">
            <v>0.7</v>
          </cell>
          <cell r="I784" t="str">
            <v>8         25</v>
          </cell>
          <cell r="J784">
            <v>0</v>
          </cell>
          <cell r="K784">
            <v>0</v>
          </cell>
          <cell r="L784">
            <v>2003</v>
          </cell>
          <cell r="M784" t="str">
            <v>No Trade</v>
          </cell>
          <cell r="N784" t="str">
            <v/>
          </cell>
          <cell r="O784" t="str">
            <v/>
          </cell>
          <cell r="P784" t="str">
            <v/>
          </cell>
        </row>
        <row r="785">
          <cell r="A785" t="str">
            <v>LO</v>
          </cell>
          <cell r="B785">
            <v>6</v>
          </cell>
          <cell r="C785">
            <v>3</v>
          </cell>
          <cell r="D785" t="str">
            <v>P</v>
          </cell>
          <cell r="E785">
            <v>30</v>
          </cell>
          <cell r="F785">
            <v>37756</v>
          </cell>
          <cell r="G785">
            <v>5.43</v>
          </cell>
          <cell r="H785">
            <v>5.4</v>
          </cell>
          <cell r="I785" t="str">
            <v>3          0</v>
          </cell>
          <cell r="J785">
            <v>0</v>
          </cell>
          <cell r="K785">
            <v>0</v>
          </cell>
          <cell r="L785">
            <v>2003</v>
          </cell>
          <cell r="M785" t="str">
            <v>No Trade</v>
          </cell>
          <cell r="N785" t="str">
            <v/>
          </cell>
          <cell r="O785" t="str">
            <v/>
          </cell>
          <cell r="P785" t="str">
            <v/>
          </cell>
        </row>
        <row r="786">
          <cell r="A786" t="str">
            <v>LO</v>
          </cell>
          <cell r="B786">
            <v>6</v>
          </cell>
          <cell r="C786">
            <v>3</v>
          </cell>
          <cell r="D786" t="str">
            <v>C</v>
          </cell>
          <cell r="E786">
            <v>30.5</v>
          </cell>
          <cell r="F786">
            <v>37756</v>
          </cell>
          <cell r="G786">
            <v>0.84</v>
          </cell>
          <cell r="H786">
            <v>0.6</v>
          </cell>
          <cell r="I786" t="str">
            <v>7          0</v>
          </cell>
          <cell r="J786">
            <v>0</v>
          </cell>
          <cell r="K786">
            <v>0</v>
          </cell>
          <cell r="L786">
            <v>2003</v>
          </cell>
          <cell r="M786" t="str">
            <v>No Trade</v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A787" t="str">
            <v>LO</v>
          </cell>
          <cell r="B787">
            <v>6</v>
          </cell>
          <cell r="C787">
            <v>3</v>
          </cell>
          <cell r="D787" t="str">
            <v>C</v>
          </cell>
          <cell r="E787">
            <v>31</v>
          </cell>
          <cell r="F787">
            <v>37756</v>
          </cell>
          <cell r="G787">
            <v>0.75</v>
          </cell>
          <cell r="H787">
            <v>0.5</v>
          </cell>
          <cell r="I787" t="str">
            <v>9         28</v>
          </cell>
          <cell r="J787">
            <v>0.74</v>
          </cell>
          <cell r="K787">
            <v>0.65</v>
          </cell>
          <cell r="L787">
            <v>2003</v>
          </cell>
          <cell r="M787" t="str">
            <v>No Trade</v>
          </cell>
          <cell r="N787" t="str">
            <v/>
          </cell>
          <cell r="O787" t="str">
            <v/>
          </cell>
          <cell r="P787" t="str">
            <v/>
          </cell>
        </row>
        <row r="788">
          <cell r="A788" t="str">
            <v>LO</v>
          </cell>
          <cell r="B788">
            <v>6</v>
          </cell>
          <cell r="C788">
            <v>3</v>
          </cell>
          <cell r="D788" t="str">
            <v>P</v>
          </cell>
          <cell r="E788">
            <v>31</v>
          </cell>
          <cell r="F788">
            <v>37756</v>
          </cell>
          <cell r="G788">
            <v>6.6</v>
          </cell>
          <cell r="H788">
            <v>6.6</v>
          </cell>
          <cell r="I788" t="str">
            <v>0          0</v>
          </cell>
          <cell r="J788">
            <v>0</v>
          </cell>
          <cell r="K788">
            <v>0</v>
          </cell>
          <cell r="L788">
            <v>2003</v>
          </cell>
          <cell r="M788" t="str">
            <v>No Trade</v>
          </cell>
          <cell r="N788" t="str">
            <v/>
          </cell>
          <cell r="O788" t="str">
            <v/>
          </cell>
          <cell r="P788" t="str">
            <v/>
          </cell>
        </row>
        <row r="789">
          <cell r="A789" t="str">
            <v>LO</v>
          </cell>
          <cell r="B789">
            <v>6</v>
          </cell>
          <cell r="C789">
            <v>3</v>
          </cell>
          <cell r="D789" t="str">
            <v>C</v>
          </cell>
          <cell r="E789">
            <v>31.5</v>
          </cell>
          <cell r="F789">
            <v>37756</v>
          </cell>
          <cell r="G789">
            <v>0.67</v>
          </cell>
          <cell r="H789">
            <v>0.5</v>
          </cell>
          <cell r="I789" t="str">
            <v>2          0</v>
          </cell>
          <cell r="J789">
            <v>0</v>
          </cell>
          <cell r="K789">
            <v>0</v>
          </cell>
          <cell r="L789">
            <v>2003</v>
          </cell>
          <cell r="M789" t="str">
            <v>No Trade</v>
          </cell>
          <cell r="N789" t="str">
            <v/>
          </cell>
          <cell r="O789" t="str">
            <v/>
          </cell>
          <cell r="P789" t="str">
            <v/>
          </cell>
        </row>
        <row r="790">
          <cell r="A790" t="str">
            <v>LO</v>
          </cell>
          <cell r="B790">
            <v>6</v>
          </cell>
          <cell r="C790">
            <v>3</v>
          </cell>
          <cell r="D790" t="str">
            <v>P</v>
          </cell>
          <cell r="E790">
            <v>31.5</v>
          </cell>
          <cell r="F790">
            <v>37756</v>
          </cell>
          <cell r="G790">
            <v>7.47</v>
          </cell>
          <cell r="H790">
            <v>7.4</v>
          </cell>
          <cell r="I790" t="str">
            <v>7          0</v>
          </cell>
          <cell r="J790">
            <v>0</v>
          </cell>
          <cell r="K790">
            <v>0</v>
          </cell>
          <cell r="L790">
            <v>2003</v>
          </cell>
          <cell r="M790" t="str">
            <v>No Trade</v>
          </cell>
          <cell r="N790" t="str">
            <v/>
          </cell>
          <cell r="O790" t="str">
            <v/>
          </cell>
          <cell r="P790" t="str">
            <v/>
          </cell>
        </row>
        <row r="791">
          <cell r="A791" t="str">
            <v>LO</v>
          </cell>
          <cell r="B791">
            <v>6</v>
          </cell>
          <cell r="C791">
            <v>3</v>
          </cell>
          <cell r="D791" t="str">
            <v>C</v>
          </cell>
          <cell r="E791">
            <v>32</v>
          </cell>
          <cell r="F791">
            <v>37756</v>
          </cell>
          <cell r="G791">
            <v>0.59</v>
          </cell>
          <cell r="H791">
            <v>0.4</v>
          </cell>
          <cell r="I791" t="str">
            <v>7          0</v>
          </cell>
          <cell r="J791">
            <v>0</v>
          </cell>
          <cell r="K791">
            <v>0</v>
          </cell>
          <cell r="L791">
            <v>2003</v>
          </cell>
          <cell r="M791" t="str">
            <v>No Trade</v>
          </cell>
          <cell r="N791" t="str">
            <v/>
          </cell>
          <cell r="O791" t="str">
            <v/>
          </cell>
          <cell r="P791" t="str">
            <v/>
          </cell>
        </row>
        <row r="792">
          <cell r="A792" t="str">
            <v>LO</v>
          </cell>
          <cell r="B792">
            <v>6</v>
          </cell>
          <cell r="C792">
            <v>3</v>
          </cell>
          <cell r="D792" t="str">
            <v>P</v>
          </cell>
          <cell r="E792">
            <v>32</v>
          </cell>
          <cell r="F792">
            <v>37756</v>
          </cell>
          <cell r="G792">
            <v>0</v>
          </cell>
          <cell r="H792">
            <v>0</v>
          </cell>
          <cell r="I792" t="str">
            <v>0          0</v>
          </cell>
          <cell r="J792">
            <v>0</v>
          </cell>
          <cell r="K792">
            <v>0</v>
          </cell>
          <cell r="L792">
            <v>2003</v>
          </cell>
          <cell r="M792" t="str">
            <v>No Trade</v>
          </cell>
          <cell r="N792" t="str">
            <v/>
          </cell>
          <cell r="O792" t="str">
            <v/>
          </cell>
          <cell r="P792" t="str">
            <v/>
          </cell>
        </row>
        <row r="793">
          <cell r="A793" t="str">
            <v>LO</v>
          </cell>
          <cell r="B793">
            <v>6</v>
          </cell>
          <cell r="C793">
            <v>3</v>
          </cell>
          <cell r="D793" t="str">
            <v>C</v>
          </cell>
          <cell r="E793">
            <v>32.5</v>
          </cell>
          <cell r="F793">
            <v>37756</v>
          </cell>
          <cell r="G793">
            <v>0.54</v>
          </cell>
          <cell r="H793">
            <v>0.4</v>
          </cell>
          <cell r="I793" t="str">
            <v>3          0</v>
          </cell>
          <cell r="J793">
            <v>0</v>
          </cell>
          <cell r="K793">
            <v>0</v>
          </cell>
          <cell r="L793">
            <v>2003</v>
          </cell>
          <cell r="M793" t="str">
            <v>No Trade</v>
          </cell>
          <cell r="N793" t="str">
            <v/>
          </cell>
          <cell r="O793" t="str">
            <v/>
          </cell>
          <cell r="P793" t="str">
            <v/>
          </cell>
        </row>
        <row r="794">
          <cell r="A794" t="str">
            <v>LO</v>
          </cell>
          <cell r="B794">
            <v>6</v>
          </cell>
          <cell r="C794">
            <v>3</v>
          </cell>
          <cell r="D794" t="str">
            <v>C</v>
          </cell>
          <cell r="E794">
            <v>33</v>
          </cell>
          <cell r="F794">
            <v>37756</v>
          </cell>
          <cell r="G794">
            <v>0.49</v>
          </cell>
          <cell r="H794">
            <v>0.3</v>
          </cell>
          <cell r="I794" t="str">
            <v>9         10</v>
          </cell>
          <cell r="J794">
            <v>0</v>
          </cell>
          <cell r="K794">
            <v>0</v>
          </cell>
          <cell r="L794">
            <v>2003</v>
          </cell>
          <cell r="M794" t="str">
            <v>No Trade</v>
          </cell>
          <cell r="N794" t="str">
            <v/>
          </cell>
          <cell r="O794" t="str">
            <v/>
          </cell>
          <cell r="P794" t="str">
            <v/>
          </cell>
        </row>
        <row r="795">
          <cell r="A795" t="str">
            <v>LO</v>
          </cell>
          <cell r="B795">
            <v>6</v>
          </cell>
          <cell r="C795">
            <v>3</v>
          </cell>
          <cell r="D795" t="str">
            <v>P</v>
          </cell>
          <cell r="E795">
            <v>33</v>
          </cell>
          <cell r="F795">
            <v>37756</v>
          </cell>
          <cell r="G795">
            <v>9.2799999999999994</v>
          </cell>
          <cell r="H795">
            <v>9.1999999999999993</v>
          </cell>
          <cell r="I795" t="str">
            <v>8          0</v>
          </cell>
          <cell r="J795">
            <v>0</v>
          </cell>
          <cell r="K795">
            <v>0</v>
          </cell>
          <cell r="L795">
            <v>2003</v>
          </cell>
          <cell r="M795" t="str">
            <v>No Trade</v>
          </cell>
          <cell r="N795" t="str">
            <v/>
          </cell>
          <cell r="O795" t="str">
            <v/>
          </cell>
          <cell r="P795" t="str">
            <v/>
          </cell>
        </row>
        <row r="796">
          <cell r="A796" t="str">
            <v>LO</v>
          </cell>
          <cell r="B796">
            <v>6</v>
          </cell>
          <cell r="C796">
            <v>3</v>
          </cell>
          <cell r="D796" t="str">
            <v>C</v>
          </cell>
          <cell r="E796">
            <v>33.5</v>
          </cell>
          <cell r="F796">
            <v>37756</v>
          </cell>
          <cell r="G796">
            <v>0.45</v>
          </cell>
          <cell r="H796">
            <v>0.3</v>
          </cell>
          <cell r="I796" t="str">
            <v>5          0</v>
          </cell>
          <cell r="J796">
            <v>0</v>
          </cell>
          <cell r="K796">
            <v>0</v>
          </cell>
          <cell r="L796">
            <v>2003</v>
          </cell>
          <cell r="M796" t="str">
            <v>No Trade</v>
          </cell>
          <cell r="N796" t="str">
            <v/>
          </cell>
          <cell r="O796" t="str">
            <v/>
          </cell>
          <cell r="P796" t="str">
            <v/>
          </cell>
        </row>
        <row r="797">
          <cell r="A797" t="str">
            <v>LO</v>
          </cell>
          <cell r="B797">
            <v>6</v>
          </cell>
          <cell r="C797">
            <v>3</v>
          </cell>
          <cell r="D797" t="str">
            <v>C</v>
          </cell>
          <cell r="E797">
            <v>34</v>
          </cell>
          <cell r="F797">
            <v>37756</v>
          </cell>
          <cell r="G797">
            <v>0.41</v>
          </cell>
          <cell r="H797">
            <v>0.3</v>
          </cell>
          <cell r="I797" t="str">
            <v>2          0</v>
          </cell>
          <cell r="J797">
            <v>0</v>
          </cell>
          <cell r="K797">
            <v>0</v>
          </cell>
          <cell r="L797">
            <v>2003</v>
          </cell>
          <cell r="M797" t="str">
            <v>No Trade</v>
          </cell>
          <cell r="N797" t="str">
            <v/>
          </cell>
          <cell r="O797" t="str">
            <v/>
          </cell>
          <cell r="P797" t="str">
            <v/>
          </cell>
        </row>
        <row r="798">
          <cell r="A798" t="str">
            <v>LO</v>
          </cell>
          <cell r="B798">
            <v>6</v>
          </cell>
          <cell r="C798">
            <v>3</v>
          </cell>
          <cell r="D798" t="str">
            <v>C</v>
          </cell>
          <cell r="E798">
            <v>34.5</v>
          </cell>
          <cell r="F798">
            <v>37756</v>
          </cell>
          <cell r="G798">
            <v>0.37</v>
          </cell>
          <cell r="H798">
            <v>0.2</v>
          </cell>
          <cell r="I798" t="str">
            <v>9          0</v>
          </cell>
          <cell r="J798">
            <v>0</v>
          </cell>
          <cell r="K798">
            <v>0</v>
          </cell>
          <cell r="L798">
            <v>2003</v>
          </cell>
          <cell r="M798" t="str">
            <v>No Trade</v>
          </cell>
          <cell r="N798" t="str">
            <v/>
          </cell>
          <cell r="O798" t="str">
            <v/>
          </cell>
          <cell r="P798" t="str">
            <v/>
          </cell>
        </row>
        <row r="799">
          <cell r="A799" t="str">
            <v>LO</v>
          </cell>
          <cell r="B799">
            <v>6</v>
          </cell>
          <cell r="C799">
            <v>3</v>
          </cell>
          <cell r="D799" t="str">
            <v>C</v>
          </cell>
          <cell r="E799">
            <v>35</v>
          </cell>
          <cell r="F799">
            <v>37756</v>
          </cell>
          <cell r="G799">
            <v>0.34</v>
          </cell>
          <cell r="H799">
            <v>0.2</v>
          </cell>
          <cell r="I799" t="str">
            <v>6         10</v>
          </cell>
          <cell r="J799">
            <v>0</v>
          </cell>
          <cell r="K799">
            <v>0</v>
          </cell>
          <cell r="L799">
            <v>2003</v>
          </cell>
          <cell r="M799" t="str">
            <v>No Trade</v>
          </cell>
          <cell r="N799" t="str">
            <v/>
          </cell>
          <cell r="O799" t="str">
            <v/>
          </cell>
          <cell r="P799" t="str">
            <v/>
          </cell>
        </row>
        <row r="800">
          <cell r="A800" t="str">
            <v>LO</v>
          </cell>
          <cell r="B800">
            <v>6</v>
          </cell>
          <cell r="C800">
            <v>3</v>
          </cell>
          <cell r="D800" t="str">
            <v>P</v>
          </cell>
          <cell r="E800">
            <v>35</v>
          </cell>
          <cell r="F800">
            <v>37756</v>
          </cell>
          <cell r="G800">
            <v>0</v>
          </cell>
          <cell r="H800">
            <v>0</v>
          </cell>
          <cell r="I800" t="str">
            <v>0          0</v>
          </cell>
          <cell r="J800">
            <v>0</v>
          </cell>
          <cell r="K800">
            <v>0</v>
          </cell>
          <cell r="L800">
            <v>2003</v>
          </cell>
          <cell r="M800" t="str">
            <v>No Trade</v>
          </cell>
          <cell r="N800" t="str">
            <v/>
          </cell>
          <cell r="O800" t="str">
            <v/>
          </cell>
          <cell r="P800" t="str">
            <v/>
          </cell>
        </row>
        <row r="801">
          <cell r="A801" t="str">
            <v>LO</v>
          </cell>
          <cell r="B801">
            <v>6</v>
          </cell>
          <cell r="C801">
            <v>3</v>
          </cell>
          <cell r="D801" t="str">
            <v>C</v>
          </cell>
          <cell r="E801">
            <v>35.5</v>
          </cell>
          <cell r="F801">
            <v>37756</v>
          </cell>
          <cell r="G801">
            <v>0</v>
          </cell>
          <cell r="H801">
            <v>0</v>
          </cell>
          <cell r="I801" t="str">
            <v>0          0</v>
          </cell>
          <cell r="J801">
            <v>0</v>
          </cell>
          <cell r="K801">
            <v>0</v>
          </cell>
          <cell r="L801">
            <v>2003</v>
          </cell>
          <cell r="M801" t="str">
            <v>No Trade</v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A802" t="str">
            <v>LO</v>
          </cell>
          <cell r="B802">
            <v>6</v>
          </cell>
          <cell r="C802">
            <v>3</v>
          </cell>
          <cell r="D802" t="str">
            <v>C</v>
          </cell>
          <cell r="E802">
            <v>36</v>
          </cell>
          <cell r="F802">
            <v>37756</v>
          </cell>
          <cell r="G802">
            <v>0.28999999999999998</v>
          </cell>
          <cell r="H802">
            <v>0.2</v>
          </cell>
          <cell r="I802" t="str">
            <v>2          4</v>
          </cell>
          <cell r="J802">
            <v>0</v>
          </cell>
          <cell r="K802">
            <v>0</v>
          </cell>
          <cell r="L802">
            <v>2003</v>
          </cell>
          <cell r="M802" t="str">
            <v>No Trade</v>
          </cell>
          <cell r="N802" t="str">
            <v/>
          </cell>
          <cell r="O802" t="str">
            <v/>
          </cell>
          <cell r="P802" t="str">
            <v/>
          </cell>
        </row>
        <row r="803">
          <cell r="A803" t="str">
            <v>LO</v>
          </cell>
          <cell r="B803">
            <v>6</v>
          </cell>
          <cell r="C803">
            <v>3</v>
          </cell>
          <cell r="D803" t="str">
            <v>C</v>
          </cell>
          <cell r="E803">
            <v>37</v>
          </cell>
          <cell r="F803">
            <v>37756</v>
          </cell>
          <cell r="G803">
            <v>0.24</v>
          </cell>
          <cell r="H803">
            <v>0.1</v>
          </cell>
          <cell r="I803" t="str">
            <v>9          0</v>
          </cell>
          <cell r="J803">
            <v>0</v>
          </cell>
          <cell r="K803">
            <v>0</v>
          </cell>
          <cell r="L803">
            <v>2003</v>
          </cell>
          <cell r="M803" t="str">
            <v>No Trade</v>
          </cell>
          <cell r="N803" t="str">
            <v/>
          </cell>
          <cell r="O803" t="str">
            <v/>
          </cell>
          <cell r="P803" t="str">
            <v/>
          </cell>
        </row>
        <row r="804">
          <cell r="A804" t="str">
            <v>LO</v>
          </cell>
          <cell r="B804">
            <v>6</v>
          </cell>
          <cell r="C804">
            <v>3</v>
          </cell>
          <cell r="D804" t="str">
            <v>C</v>
          </cell>
          <cell r="E804">
            <v>38</v>
          </cell>
          <cell r="F804">
            <v>37756</v>
          </cell>
          <cell r="G804">
            <v>0.21</v>
          </cell>
          <cell r="H804">
            <v>0.1</v>
          </cell>
          <cell r="I804" t="str">
            <v>6          0</v>
          </cell>
          <cell r="J804">
            <v>0</v>
          </cell>
          <cell r="K804">
            <v>0</v>
          </cell>
          <cell r="L804">
            <v>2003</v>
          </cell>
          <cell r="M804" t="str">
            <v>No Trade</v>
          </cell>
          <cell r="N804" t="str">
            <v/>
          </cell>
          <cell r="O804" t="str">
            <v/>
          </cell>
          <cell r="P804" t="str">
            <v/>
          </cell>
        </row>
        <row r="805">
          <cell r="A805" t="str">
            <v>LO</v>
          </cell>
          <cell r="B805">
            <v>6</v>
          </cell>
          <cell r="C805">
            <v>3</v>
          </cell>
          <cell r="D805" t="str">
            <v>C</v>
          </cell>
          <cell r="E805">
            <v>40</v>
          </cell>
          <cell r="F805">
            <v>37756</v>
          </cell>
          <cell r="G805">
            <v>0.15</v>
          </cell>
          <cell r="H805">
            <v>0.1</v>
          </cell>
          <cell r="I805" t="str">
            <v>2          4</v>
          </cell>
          <cell r="J805">
            <v>0</v>
          </cell>
          <cell r="K805">
            <v>0</v>
          </cell>
          <cell r="L805">
            <v>2003</v>
          </cell>
          <cell r="M805" t="str">
            <v>No Trade</v>
          </cell>
          <cell r="N805" t="str">
            <v/>
          </cell>
          <cell r="O805" t="str">
            <v/>
          </cell>
          <cell r="P805" t="str">
            <v/>
          </cell>
        </row>
        <row r="806">
          <cell r="A806" t="str">
            <v>LO</v>
          </cell>
          <cell r="B806">
            <v>6</v>
          </cell>
          <cell r="C806">
            <v>3</v>
          </cell>
          <cell r="D806" t="str">
            <v>C</v>
          </cell>
          <cell r="E806">
            <v>45</v>
          </cell>
          <cell r="F806">
            <v>37756</v>
          </cell>
          <cell r="G806">
            <v>0.08</v>
          </cell>
          <cell r="H806">
            <v>0</v>
          </cell>
          <cell r="I806" t="str">
            <v>6          0</v>
          </cell>
          <cell r="J806">
            <v>0</v>
          </cell>
          <cell r="K806">
            <v>0</v>
          </cell>
          <cell r="L806">
            <v>2003</v>
          </cell>
          <cell r="M806" t="str">
            <v>No Trade</v>
          </cell>
          <cell r="N806" t="str">
            <v/>
          </cell>
          <cell r="O806" t="str">
            <v/>
          </cell>
          <cell r="P806" t="str">
            <v/>
          </cell>
        </row>
        <row r="807">
          <cell r="A807" t="str">
            <v>LO</v>
          </cell>
          <cell r="B807">
            <v>7</v>
          </cell>
          <cell r="C807">
            <v>3</v>
          </cell>
          <cell r="D807" t="str">
            <v>P</v>
          </cell>
          <cell r="E807">
            <v>7.5</v>
          </cell>
          <cell r="F807">
            <v>37789</v>
          </cell>
          <cell r="G807">
            <v>0</v>
          </cell>
          <cell r="H807">
            <v>0</v>
          </cell>
          <cell r="I807" t="str">
            <v>0          0</v>
          </cell>
          <cell r="J807">
            <v>0</v>
          </cell>
          <cell r="K807">
            <v>0</v>
          </cell>
          <cell r="L807">
            <v>2003</v>
          </cell>
          <cell r="M807" t="str">
            <v>No Trade</v>
          </cell>
          <cell r="N807" t="str">
            <v/>
          </cell>
          <cell r="O807" t="str">
            <v/>
          </cell>
          <cell r="P807" t="str">
            <v/>
          </cell>
        </row>
        <row r="808">
          <cell r="A808" t="str">
            <v>LO</v>
          </cell>
          <cell r="B808">
            <v>7</v>
          </cell>
          <cell r="C808">
            <v>3</v>
          </cell>
          <cell r="D808" t="str">
            <v>P</v>
          </cell>
          <cell r="E808">
            <v>14</v>
          </cell>
          <cell r="F808">
            <v>37789</v>
          </cell>
          <cell r="G808">
            <v>0.09</v>
          </cell>
          <cell r="H808">
            <v>0</v>
          </cell>
          <cell r="I808" t="str">
            <v>9          0</v>
          </cell>
          <cell r="J808">
            <v>0</v>
          </cell>
          <cell r="K808">
            <v>0</v>
          </cell>
          <cell r="L808">
            <v>2003</v>
          </cell>
          <cell r="M808" t="str">
            <v>No Trade</v>
          </cell>
          <cell r="N808" t="str">
            <v/>
          </cell>
          <cell r="O808" t="str">
            <v/>
          </cell>
          <cell r="P808" t="str">
            <v/>
          </cell>
        </row>
        <row r="809">
          <cell r="A809" t="str">
            <v>LO</v>
          </cell>
          <cell r="B809">
            <v>7</v>
          </cell>
          <cell r="C809">
            <v>3</v>
          </cell>
          <cell r="D809" t="str">
            <v>P</v>
          </cell>
          <cell r="E809">
            <v>17</v>
          </cell>
          <cell r="F809">
            <v>37789</v>
          </cell>
          <cell r="G809">
            <v>0.3</v>
          </cell>
          <cell r="H809">
            <v>0.3</v>
          </cell>
          <cell r="I809" t="str">
            <v>2          0</v>
          </cell>
          <cell r="J809">
            <v>0</v>
          </cell>
          <cell r="K809">
            <v>0</v>
          </cell>
          <cell r="L809">
            <v>2003</v>
          </cell>
          <cell r="M809" t="str">
            <v>No Trade</v>
          </cell>
          <cell r="N809" t="str">
            <v/>
          </cell>
          <cell r="O809" t="str">
            <v/>
          </cell>
          <cell r="P809" t="str">
            <v/>
          </cell>
        </row>
        <row r="810">
          <cell r="A810" t="str">
            <v>LO</v>
          </cell>
          <cell r="B810">
            <v>7</v>
          </cell>
          <cell r="C810">
            <v>3</v>
          </cell>
          <cell r="D810" t="str">
            <v>C</v>
          </cell>
          <cell r="E810">
            <v>17.5</v>
          </cell>
          <cell r="F810">
            <v>37789</v>
          </cell>
          <cell r="G810">
            <v>0</v>
          </cell>
          <cell r="H810">
            <v>0</v>
          </cell>
          <cell r="I810" t="str">
            <v>0          0</v>
          </cell>
          <cell r="J810">
            <v>0</v>
          </cell>
          <cell r="K810">
            <v>0</v>
          </cell>
          <cell r="L810">
            <v>2003</v>
          </cell>
          <cell r="M810" t="str">
            <v>No Trade</v>
          </cell>
          <cell r="N810" t="str">
            <v/>
          </cell>
          <cell r="O810" t="str">
            <v/>
          </cell>
          <cell r="P810" t="str">
            <v/>
          </cell>
        </row>
        <row r="811">
          <cell r="A811" t="str">
            <v>LO</v>
          </cell>
          <cell r="B811">
            <v>7</v>
          </cell>
          <cell r="C811">
            <v>3</v>
          </cell>
          <cell r="D811" t="str">
            <v>P</v>
          </cell>
          <cell r="E811">
            <v>17.5</v>
          </cell>
          <cell r="F811">
            <v>37789</v>
          </cell>
          <cell r="G811">
            <v>0.36</v>
          </cell>
          <cell r="H811">
            <v>0.3</v>
          </cell>
          <cell r="I811" t="str">
            <v>8          0</v>
          </cell>
          <cell r="J811">
            <v>0</v>
          </cell>
          <cell r="K811">
            <v>0</v>
          </cell>
          <cell r="L811">
            <v>2003</v>
          </cell>
          <cell r="M811" t="str">
            <v>No Trade</v>
          </cell>
          <cell r="N811" t="str">
            <v/>
          </cell>
          <cell r="O811" t="str">
            <v/>
          </cell>
          <cell r="P811" t="str">
            <v/>
          </cell>
        </row>
        <row r="812">
          <cell r="A812" t="str">
            <v>LO</v>
          </cell>
          <cell r="B812">
            <v>7</v>
          </cell>
          <cell r="C812">
            <v>3</v>
          </cell>
          <cell r="D812" t="str">
            <v>P</v>
          </cell>
          <cell r="E812">
            <v>18</v>
          </cell>
          <cell r="F812">
            <v>37789</v>
          </cell>
          <cell r="G812">
            <v>0.42</v>
          </cell>
          <cell r="H812">
            <v>0.4</v>
          </cell>
          <cell r="I812" t="str">
            <v>4          0</v>
          </cell>
          <cell r="J812">
            <v>0</v>
          </cell>
          <cell r="K812">
            <v>0</v>
          </cell>
          <cell r="L812">
            <v>2003</v>
          </cell>
          <cell r="M812" t="str">
            <v>No Trade</v>
          </cell>
          <cell r="N812" t="str">
            <v/>
          </cell>
          <cell r="O812" t="str">
            <v/>
          </cell>
          <cell r="P812" t="str">
            <v/>
          </cell>
        </row>
        <row r="813">
          <cell r="A813" t="str">
            <v>LO</v>
          </cell>
          <cell r="B813">
            <v>7</v>
          </cell>
          <cell r="C813">
            <v>3</v>
          </cell>
          <cell r="D813" t="str">
            <v>P</v>
          </cell>
          <cell r="E813">
            <v>18.5</v>
          </cell>
          <cell r="F813">
            <v>37789</v>
          </cell>
          <cell r="G813">
            <v>0.49</v>
          </cell>
          <cell r="H813">
            <v>0.5</v>
          </cell>
          <cell r="I813" t="str">
            <v>2          0</v>
          </cell>
          <cell r="J813">
            <v>0</v>
          </cell>
          <cell r="K813">
            <v>0</v>
          </cell>
          <cell r="L813">
            <v>2003</v>
          </cell>
          <cell r="M813" t="str">
            <v>No Trade</v>
          </cell>
          <cell r="N813" t="str">
            <v/>
          </cell>
          <cell r="O813" t="str">
            <v/>
          </cell>
          <cell r="P813" t="str">
            <v/>
          </cell>
        </row>
        <row r="814">
          <cell r="A814" t="str">
            <v>LO</v>
          </cell>
          <cell r="B814">
            <v>7</v>
          </cell>
          <cell r="C814">
            <v>3</v>
          </cell>
          <cell r="D814" t="str">
            <v>P</v>
          </cell>
          <cell r="E814">
            <v>19</v>
          </cell>
          <cell r="F814">
            <v>37789</v>
          </cell>
          <cell r="G814">
            <v>0.56999999999999995</v>
          </cell>
          <cell r="H814">
            <v>0.6</v>
          </cell>
          <cell r="I814" t="str">
            <v>0          0</v>
          </cell>
          <cell r="J814">
            <v>0</v>
          </cell>
          <cell r="K814">
            <v>0</v>
          </cell>
          <cell r="L814">
            <v>2003</v>
          </cell>
          <cell r="M814" t="str">
            <v>No Trade</v>
          </cell>
          <cell r="N814" t="str">
            <v/>
          </cell>
          <cell r="O814" t="str">
            <v/>
          </cell>
          <cell r="P814" t="str">
            <v/>
          </cell>
        </row>
        <row r="815">
          <cell r="A815" t="str">
            <v>LO</v>
          </cell>
          <cell r="B815">
            <v>7</v>
          </cell>
          <cell r="C815">
            <v>3</v>
          </cell>
          <cell r="D815" t="str">
            <v>P</v>
          </cell>
          <cell r="E815">
            <v>20</v>
          </cell>
          <cell r="F815">
            <v>37789</v>
          </cell>
          <cell r="G815">
            <v>0.76</v>
          </cell>
          <cell r="H815">
            <v>0.8</v>
          </cell>
          <cell r="I815" t="str">
            <v>0          0</v>
          </cell>
          <cell r="J815">
            <v>0</v>
          </cell>
          <cell r="K815">
            <v>0</v>
          </cell>
          <cell r="L815">
            <v>2003</v>
          </cell>
          <cell r="M815" t="str">
            <v>No Trade</v>
          </cell>
          <cell r="N815" t="str">
            <v/>
          </cell>
          <cell r="O815" t="str">
            <v/>
          </cell>
          <cell r="P815" t="str">
            <v/>
          </cell>
        </row>
        <row r="816">
          <cell r="A816" t="str">
            <v>LO</v>
          </cell>
          <cell r="B816">
            <v>7</v>
          </cell>
          <cell r="C816">
            <v>3</v>
          </cell>
          <cell r="D816" t="str">
            <v>P</v>
          </cell>
          <cell r="E816">
            <v>20.5</v>
          </cell>
          <cell r="F816">
            <v>37789</v>
          </cell>
          <cell r="G816">
            <v>0.86</v>
          </cell>
          <cell r="H816">
            <v>0.9</v>
          </cell>
          <cell r="I816" t="str">
            <v>1          0</v>
          </cell>
          <cell r="J816">
            <v>0</v>
          </cell>
          <cell r="K816">
            <v>0</v>
          </cell>
          <cell r="L816">
            <v>2003</v>
          </cell>
          <cell r="M816" t="str">
            <v>No Trade</v>
          </cell>
          <cell r="N816" t="str">
            <v/>
          </cell>
          <cell r="O816" t="str">
            <v/>
          </cell>
          <cell r="P816" t="str">
            <v/>
          </cell>
        </row>
        <row r="817">
          <cell r="A817" t="str">
            <v>LO</v>
          </cell>
          <cell r="B817">
            <v>7</v>
          </cell>
          <cell r="C817">
            <v>3</v>
          </cell>
          <cell r="D817" t="str">
            <v>P</v>
          </cell>
          <cell r="E817">
            <v>21</v>
          </cell>
          <cell r="F817">
            <v>37789</v>
          </cell>
          <cell r="G817">
            <v>0.98</v>
          </cell>
          <cell r="H817">
            <v>1</v>
          </cell>
          <cell r="I817" t="str">
            <v>4          0</v>
          </cell>
          <cell r="J817">
            <v>0</v>
          </cell>
          <cell r="K817">
            <v>0</v>
          </cell>
          <cell r="L817">
            <v>2003</v>
          </cell>
          <cell r="M817" t="str">
            <v>No Trade</v>
          </cell>
          <cell r="N817" t="str">
            <v/>
          </cell>
          <cell r="O817" t="str">
            <v/>
          </cell>
          <cell r="P817" t="str">
            <v/>
          </cell>
        </row>
        <row r="818">
          <cell r="A818" t="str">
            <v>LO</v>
          </cell>
          <cell r="B818">
            <v>7</v>
          </cell>
          <cell r="C818">
            <v>3</v>
          </cell>
          <cell r="D818" t="str">
            <v>P</v>
          </cell>
          <cell r="E818">
            <v>21.5</v>
          </cell>
          <cell r="F818">
            <v>37789</v>
          </cell>
          <cell r="G818">
            <v>1.1100000000000001</v>
          </cell>
          <cell r="H818">
            <v>1.1000000000000001</v>
          </cell>
          <cell r="I818" t="str">
            <v>8          0</v>
          </cell>
          <cell r="J818">
            <v>0</v>
          </cell>
          <cell r="K818">
            <v>0</v>
          </cell>
          <cell r="L818">
            <v>2003</v>
          </cell>
          <cell r="M818" t="str">
            <v>No Trade</v>
          </cell>
          <cell r="N818" t="str">
            <v/>
          </cell>
          <cell r="O818" t="str">
            <v/>
          </cell>
          <cell r="P818" t="str">
            <v/>
          </cell>
        </row>
        <row r="819">
          <cell r="A819" t="str">
            <v>LO</v>
          </cell>
          <cell r="B819">
            <v>7</v>
          </cell>
          <cell r="C819">
            <v>3</v>
          </cell>
          <cell r="D819" t="str">
            <v>P</v>
          </cell>
          <cell r="E819">
            <v>22</v>
          </cell>
          <cell r="F819">
            <v>37789</v>
          </cell>
          <cell r="G819">
            <v>1.25</v>
          </cell>
          <cell r="H819">
            <v>1.3</v>
          </cell>
          <cell r="I819" t="str">
            <v>3         25</v>
          </cell>
          <cell r="J819">
            <v>0</v>
          </cell>
          <cell r="K819">
            <v>0</v>
          </cell>
          <cell r="L819">
            <v>2003</v>
          </cell>
          <cell r="M819" t="str">
            <v>No Trade</v>
          </cell>
          <cell r="N819" t="str">
            <v/>
          </cell>
          <cell r="O819" t="str">
            <v/>
          </cell>
          <cell r="P819" t="str">
            <v/>
          </cell>
        </row>
        <row r="820">
          <cell r="A820" t="str">
            <v>LO</v>
          </cell>
          <cell r="B820">
            <v>7</v>
          </cell>
          <cell r="C820">
            <v>3</v>
          </cell>
          <cell r="D820" t="str">
            <v>P</v>
          </cell>
          <cell r="E820">
            <v>22.5</v>
          </cell>
          <cell r="F820">
            <v>37789</v>
          </cell>
          <cell r="G820">
            <v>1.41</v>
          </cell>
          <cell r="H820">
            <v>1.4</v>
          </cell>
          <cell r="I820" t="str">
            <v>9          0</v>
          </cell>
          <cell r="J820">
            <v>0</v>
          </cell>
          <cell r="K820">
            <v>0</v>
          </cell>
          <cell r="L820">
            <v>2003</v>
          </cell>
          <cell r="M820" t="str">
            <v>No Trade</v>
          </cell>
          <cell r="N820" t="str">
            <v/>
          </cell>
          <cell r="O820" t="str">
            <v/>
          </cell>
          <cell r="P820" t="str">
            <v/>
          </cell>
        </row>
        <row r="821">
          <cell r="A821" t="str">
            <v>LO</v>
          </cell>
          <cell r="B821">
            <v>7</v>
          </cell>
          <cell r="C821">
            <v>3</v>
          </cell>
          <cell r="D821" t="str">
            <v>P</v>
          </cell>
          <cell r="E821">
            <v>23</v>
          </cell>
          <cell r="F821">
            <v>37789</v>
          </cell>
          <cell r="G821">
            <v>1.57</v>
          </cell>
          <cell r="H821">
            <v>1.6</v>
          </cell>
          <cell r="I821" t="str">
            <v>6          0</v>
          </cell>
          <cell r="J821">
            <v>0</v>
          </cell>
          <cell r="K821">
            <v>0</v>
          </cell>
          <cell r="L821">
            <v>2003</v>
          </cell>
          <cell r="M821" t="str">
            <v>No Trade</v>
          </cell>
          <cell r="N821" t="str">
            <v/>
          </cell>
          <cell r="O821" t="str">
            <v/>
          </cell>
          <cell r="P821" t="str">
            <v/>
          </cell>
        </row>
        <row r="822">
          <cell r="A822" t="str">
            <v>LO</v>
          </cell>
          <cell r="B822">
            <v>7</v>
          </cell>
          <cell r="C822">
            <v>3</v>
          </cell>
          <cell r="D822" t="str">
            <v>C</v>
          </cell>
          <cell r="E822">
            <v>23.5</v>
          </cell>
          <cell r="F822">
            <v>37789</v>
          </cell>
          <cell r="G822">
            <v>3.7</v>
          </cell>
          <cell r="H822">
            <v>3.3</v>
          </cell>
          <cell r="I822" t="str">
            <v>3          0</v>
          </cell>
          <cell r="J822">
            <v>0</v>
          </cell>
          <cell r="K822">
            <v>0</v>
          </cell>
          <cell r="L822">
            <v>2003</v>
          </cell>
          <cell r="M822" t="str">
            <v>No Trade</v>
          </cell>
          <cell r="N822" t="str">
            <v/>
          </cell>
          <cell r="O822" t="str">
            <v/>
          </cell>
          <cell r="P822" t="str">
            <v/>
          </cell>
        </row>
        <row r="823">
          <cell r="A823" t="str">
            <v>LO</v>
          </cell>
          <cell r="B823">
            <v>7</v>
          </cell>
          <cell r="C823">
            <v>3</v>
          </cell>
          <cell r="D823" t="str">
            <v>P</v>
          </cell>
          <cell r="E823">
            <v>23.5</v>
          </cell>
          <cell r="F823">
            <v>37789</v>
          </cell>
          <cell r="G823">
            <v>1.75</v>
          </cell>
          <cell r="H823">
            <v>1.8</v>
          </cell>
          <cell r="I823" t="str">
            <v>5          0</v>
          </cell>
          <cell r="J823">
            <v>0</v>
          </cell>
          <cell r="K823">
            <v>0</v>
          </cell>
          <cell r="L823">
            <v>2003</v>
          </cell>
          <cell r="M823" t="str">
            <v>No Trade</v>
          </cell>
          <cell r="N823" t="str">
            <v/>
          </cell>
          <cell r="O823" t="str">
            <v/>
          </cell>
          <cell r="P823" t="str">
            <v/>
          </cell>
        </row>
        <row r="824">
          <cell r="A824" t="str">
            <v>LO</v>
          </cell>
          <cell r="B824">
            <v>7</v>
          </cell>
          <cell r="C824">
            <v>3</v>
          </cell>
          <cell r="D824" t="str">
            <v>C</v>
          </cell>
          <cell r="E824">
            <v>24</v>
          </cell>
          <cell r="F824">
            <v>37789</v>
          </cell>
          <cell r="G824">
            <v>3.4</v>
          </cell>
          <cell r="H824">
            <v>3</v>
          </cell>
          <cell r="I824" t="str">
            <v>6          0</v>
          </cell>
          <cell r="J824">
            <v>0</v>
          </cell>
          <cell r="K824">
            <v>0</v>
          </cell>
          <cell r="L824">
            <v>2003</v>
          </cell>
          <cell r="M824" t="str">
            <v>No Trade</v>
          </cell>
          <cell r="N824" t="str">
            <v/>
          </cell>
          <cell r="O824" t="str">
            <v/>
          </cell>
          <cell r="P824" t="str">
            <v/>
          </cell>
        </row>
        <row r="825">
          <cell r="A825" t="str">
            <v>LO</v>
          </cell>
          <cell r="B825">
            <v>7</v>
          </cell>
          <cell r="C825">
            <v>3</v>
          </cell>
          <cell r="D825" t="str">
            <v>P</v>
          </cell>
          <cell r="E825">
            <v>24</v>
          </cell>
          <cell r="F825">
            <v>37789</v>
          </cell>
          <cell r="G825">
            <v>1.94</v>
          </cell>
          <cell r="H825">
            <v>2</v>
          </cell>
          <cell r="I825" t="str">
            <v>6          0</v>
          </cell>
          <cell r="J825">
            <v>0</v>
          </cell>
          <cell r="K825">
            <v>0</v>
          </cell>
          <cell r="L825">
            <v>2003</v>
          </cell>
          <cell r="M825" t="str">
            <v>No Trade</v>
          </cell>
          <cell r="N825" t="str">
            <v/>
          </cell>
          <cell r="O825" t="str">
            <v/>
          </cell>
          <cell r="P825" t="str">
            <v/>
          </cell>
        </row>
        <row r="826">
          <cell r="A826" t="str">
            <v>LO</v>
          </cell>
          <cell r="B826">
            <v>7</v>
          </cell>
          <cell r="C826">
            <v>3</v>
          </cell>
          <cell r="D826" t="str">
            <v>C</v>
          </cell>
          <cell r="E826">
            <v>24.5</v>
          </cell>
          <cell r="F826">
            <v>37789</v>
          </cell>
          <cell r="G826">
            <v>3.12</v>
          </cell>
          <cell r="H826">
            <v>2.7</v>
          </cell>
          <cell r="I826" t="str">
            <v>7          0</v>
          </cell>
          <cell r="J826">
            <v>0</v>
          </cell>
          <cell r="K826">
            <v>0</v>
          </cell>
          <cell r="L826">
            <v>2003</v>
          </cell>
          <cell r="M826" t="str">
            <v>No Trade</v>
          </cell>
          <cell r="N826" t="str">
            <v/>
          </cell>
          <cell r="O826" t="str">
            <v/>
          </cell>
          <cell r="P826" t="str">
            <v/>
          </cell>
        </row>
        <row r="827">
          <cell r="A827" t="str">
            <v>LO</v>
          </cell>
          <cell r="B827">
            <v>7</v>
          </cell>
          <cell r="C827">
            <v>3</v>
          </cell>
          <cell r="D827" t="str">
            <v>P</v>
          </cell>
          <cell r="E827">
            <v>24.5</v>
          </cell>
          <cell r="F827">
            <v>37789</v>
          </cell>
          <cell r="G827">
            <v>2.14</v>
          </cell>
          <cell r="H827">
            <v>2.2000000000000002</v>
          </cell>
          <cell r="I827" t="str">
            <v>7         50</v>
          </cell>
          <cell r="J827">
            <v>2.2000000000000002</v>
          </cell>
          <cell r="K827">
            <v>2.2000000000000002</v>
          </cell>
          <cell r="L827">
            <v>2003</v>
          </cell>
          <cell r="M827" t="str">
            <v>No Trade</v>
          </cell>
          <cell r="N827" t="str">
            <v/>
          </cell>
          <cell r="O827" t="str">
            <v/>
          </cell>
          <cell r="P827" t="str">
            <v/>
          </cell>
        </row>
        <row r="828">
          <cell r="A828" t="str">
            <v>LO</v>
          </cell>
          <cell r="B828">
            <v>7</v>
          </cell>
          <cell r="C828">
            <v>3</v>
          </cell>
          <cell r="D828" t="str">
            <v>C</v>
          </cell>
          <cell r="E828">
            <v>25</v>
          </cell>
          <cell r="F828">
            <v>37789</v>
          </cell>
          <cell r="G828">
            <v>2.84</v>
          </cell>
          <cell r="H828">
            <v>2.5</v>
          </cell>
          <cell r="I828" t="str">
            <v>1          0</v>
          </cell>
          <cell r="J828">
            <v>0</v>
          </cell>
          <cell r="K828">
            <v>0</v>
          </cell>
          <cell r="L828">
            <v>2003</v>
          </cell>
          <cell r="M828" t="str">
            <v>No Trade</v>
          </cell>
          <cell r="N828" t="str">
            <v/>
          </cell>
          <cell r="O828" t="str">
            <v/>
          </cell>
          <cell r="P828" t="str">
            <v/>
          </cell>
        </row>
        <row r="829">
          <cell r="A829" t="str">
            <v>LO</v>
          </cell>
          <cell r="B829">
            <v>7</v>
          </cell>
          <cell r="C829">
            <v>3</v>
          </cell>
          <cell r="D829" t="str">
            <v>P</v>
          </cell>
          <cell r="E829">
            <v>25</v>
          </cell>
          <cell r="F829">
            <v>37789</v>
          </cell>
          <cell r="G829">
            <v>2.36</v>
          </cell>
          <cell r="H829">
            <v>2.5</v>
          </cell>
          <cell r="I829" t="str">
            <v>1          0</v>
          </cell>
          <cell r="J829">
            <v>0</v>
          </cell>
          <cell r="K829">
            <v>0</v>
          </cell>
          <cell r="L829">
            <v>2003</v>
          </cell>
          <cell r="M829" t="str">
            <v>No Trade</v>
          </cell>
          <cell r="N829" t="str">
            <v/>
          </cell>
          <cell r="O829" t="str">
            <v/>
          </cell>
          <cell r="P829" t="str">
            <v/>
          </cell>
        </row>
        <row r="830">
          <cell r="A830" t="str">
            <v>LO</v>
          </cell>
          <cell r="B830">
            <v>7</v>
          </cell>
          <cell r="C830">
            <v>3</v>
          </cell>
          <cell r="D830" t="str">
            <v>C</v>
          </cell>
          <cell r="E830">
            <v>25.5</v>
          </cell>
          <cell r="F830">
            <v>37789</v>
          </cell>
          <cell r="G830">
            <v>2.57</v>
          </cell>
          <cell r="H830">
            <v>2.2000000000000002</v>
          </cell>
          <cell r="I830" t="str">
            <v>7          0</v>
          </cell>
          <cell r="J830">
            <v>0</v>
          </cell>
          <cell r="K830">
            <v>0</v>
          </cell>
          <cell r="L830">
            <v>2003</v>
          </cell>
          <cell r="M830" t="str">
            <v>No Trade</v>
          </cell>
          <cell r="N830" t="str">
            <v/>
          </cell>
          <cell r="O830" t="str">
            <v/>
          </cell>
          <cell r="P830" t="str">
            <v/>
          </cell>
        </row>
        <row r="831">
          <cell r="A831" t="str">
            <v>LO</v>
          </cell>
          <cell r="B831">
            <v>7</v>
          </cell>
          <cell r="C831">
            <v>3</v>
          </cell>
          <cell r="D831" t="str">
            <v>P</v>
          </cell>
          <cell r="E831">
            <v>25.5</v>
          </cell>
          <cell r="F831">
            <v>37789</v>
          </cell>
          <cell r="G831">
            <v>2.59</v>
          </cell>
          <cell r="H831">
            <v>2.7</v>
          </cell>
          <cell r="I831" t="str">
            <v>7          0</v>
          </cell>
          <cell r="J831">
            <v>0</v>
          </cell>
          <cell r="K831">
            <v>0</v>
          </cell>
          <cell r="L831">
            <v>2003</v>
          </cell>
          <cell r="M831" t="str">
            <v>No Trade</v>
          </cell>
          <cell r="N831" t="str">
            <v/>
          </cell>
          <cell r="O831" t="str">
            <v/>
          </cell>
          <cell r="P831" t="str">
            <v/>
          </cell>
        </row>
        <row r="832">
          <cell r="A832" t="str">
            <v>LO</v>
          </cell>
          <cell r="B832">
            <v>7</v>
          </cell>
          <cell r="C832">
            <v>3</v>
          </cell>
          <cell r="D832" t="str">
            <v>C</v>
          </cell>
          <cell r="E832">
            <v>26</v>
          </cell>
          <cell r="F832">
            <v>37789</v>
          </cell>
          <cell r="G832">
            <v>2.34</v>
          </cell>
          <cell r="H832">
            <v>2</v>
          </cell>
          <cell r="I832" t="str">
            <v>5          0</v>
          </cell>
          <cell r="J832">
            <v>0</v>
          </cell>
          <cell r="K832">
            <v>0</v>
          </cell>
          <cell r="L832">
            <v>2003</v>
          </cell>
          <cell r="M832" t="str">
            <v>No Trade</v>
          </cell>
          <cell r="N832" t="str">
            <v/>
          </cell>
          <cell r="O832" t="str">
            <v/>
          </cell>
          <cell r="P832" t="str">
            <v/>
          </cell>
        </row>
        <row r="833">
          <cell r="A833" t="str">
            <v>LO</v>
          </cell>
          <cell r="B833">
            <v>7</v>
          </cell>
          <cell r="C833">
            <v>3</v>
          </cell>
          <cell r="D833" t="str">
            <v>P</v>
          </cell>
          <cell r="E833">
            <v>26</v>
          </cell>
          <cell r="F833">
            <v>37789</v>
          </cell>
          <cell r="G833">
            <v>2.86</v>
          </cell>
          <cell r="H833">
            <v>3</v>
          </cell>
          <cell r="I833" t="str">
            <v>5          0</v>
          </cell>
          <cell r="J833">
            <v>0</v>
          </cell>
          <cell r="K833">
            <v>0</v>
          </cell>
          <cell r="L833">
            <v>2003</v>
          </cell>
          <cell r="M833" t="str">
            <v>No Trade</v>
          </cell>
          <cell r="N833" t="str">
            <v/>
          </cell>
          <cell r="O833" t="str">
            <v/>
          </cell>
          <cell r="P833" t="str">
            <v/>
          </cell>
        </row>
        <row r="834">
          <cell r="A834" t="str">
            <v>LO</v>
          </cell>
          <cell r="B834">
            <v>7</v>
          </cell>
          <cell r="C834">
            <v>3</v>
          </cell>
          <cell r="D834" t="str">
            <v>C</v>
          </cell>
          <cell r="E834">
            <v>27</v>
          </cell>
          <cell r="F834">
            <v>37789</v>
          </cell>
          <cell r="G834">
            <v>1.91</v>
          </cell>
          <cell r="H834">
            <v>1.6</v>
          </cell>
          <cell r="I834" t="str">
            <v>5          0</v>
          </cell>
          <cell r="J834">
            <v>0</v>
          </cell>
          <cell r="K834">
            <v>0</v>
          </cell>
          <cell r="L834">
            <v>2003</v>
          </cell>
          <cell r="M834" t="str">
            <v>No Trade</v>
          </cell>
          <cell r="N834" t="str">
            <v/>
          </cell>
          <cell r="O834" t="str">
            <v/>
          </cell>
          <cell r="P834" t="str">
            <v/>
          </cell>
        </row>
        <row r="835">
          <cell r="A835" t="str">
            <v>LO</v>
          </cell>
          <cell r="B835">
            <v>7</v>
          </cell>
          <cell r="C835">
            <v>3</v>
          </cell>
          <cell r="D835" t="str">
            <v>C</v>
          </cell>
          <cell r="E835">
            <v>27.5</v>
          </cell>
          <cell r="F835">
            <v>37789</v>
          </cell>
          <cell r="G835">
            <v>1.72</v>
          </cell>
          <cell r="H835">
            <v>1.4</v>
          </cell>
          <cell r="I835" t="str">
            <v>8          0</v>
          </cell>
          <cell r="J835">
            <v>0</v>
          </cell>
          <cell r="K835">
            <v>0</v>
          </cell>
          <cell r="L835">
            <v>2003</v>
          </cell>
          <cell r="M835" t="str">
            <v>No Trade</v>
          </cell>
          <cell r="N835" t="str">
            <v/>
          </cell>
          <cell r="O835" t="str">
            <v/>
          </cell>
          <cell r="P835" t="str">
            <v/>
          </cell>
        </row>
        <row r="836">
          <cell r="A836" t="str">
            <v>LO</v>
          </cell>
          <cell r="B836">
            <v>7</v>
          </cell>
          <cell r="C836">
            <v>3</v>
          </cell>
          <cell r="D836" t="str">
            <v>C</v>
          </cell>
          <cell r="E836">
            <v>28</v>
          </cell>
          <cell r="F836">
            <v>37789</v>
          </cell>
          <cell r="G836">
            <v>1.54</v>
          </cell>
          <cell r="H836">
            <v>1.3</v>
          </cell>
          <cell r="I836" t="str">
            <v>1          0</v>
          </cell>
          <cell r="J836">
            <v>0</v>
          </cell>
          <cell r="K836">
            <v>0</v>
          </cell>
          <cell r="L836">
            <v>2003</v>
          </cell>
          <cell r="M836" t="str">
            <v>No Trade</v>
          </cell>
          <cell r="N836" t="str">
            <v/>
          </cell>
          <cell r="O836" t="str">
            <v/>
          </cell>
          <cell r="P836" t="str">
            <v/>
          </cell>
        </row>
        <row r="837">
          <cell r="A837" t="str">
            <v>LO</v>
          </cell>
          <cell r="B837">
            <v>7</v>
          </cell>
          <cell r="C837">
            <v>3</v>
          </cell>
          <cell r="D837" t="str">
            <v>C</v>
          </cell>
          <cell r="E837">
            <v>28.5</v>
          </cell>
          <cell r="F837">
            <v>37789</v>
          </cell>
          <cell r="G837">
            <v>1.38</v>
          </cell>
          <cell r="H837">
            <v>1.1000000000000001</v>
          </cell>
          <cell r="I837" t="str">
            <v>6          0</v>
          </cell>
          <cell r="J837">
            <v>0</v>
          </cell>
          <cell r="K837">
            <v>0</v>
          </cell>
          <cell r="L837">
            <v>2003</v>
          </cell>
          <cell r="M837" t="str">
            <v>No Trade</v>
          </cell>
          <cell r="N837" t="str">
            <v/>
          </cell>
          <cell r="O837" t="str">
            <v/>
          </cell>
          <cell r="P837" t="str">
            <v/>
          </cell>
        </row>
        <row r="838">
          <cell r="A838" t="str">
            <v>LO</v>
          </cell>
          <cell r="B838">
            <v>7</v>
          </cell>
          <cell r="C838">
            <v>3</v>
          </cell>
          <cell r="D838" t="str">
            <v>C</v>
          </cell>
          <cell r="E838">
            <v>29</v>
          </cell>
          <cell r="F838">
            <v>37789</v>
          </cell>
          <cell r="G838">
            <v>1.22</v>
          </cell>
          <cell r="H838">
            <v>1</v>
          </cell>
          <cell r="I838" t="str">
            <v>3          0</v>
          </cell>
          <cell r="J838">
            <v>0</v>
          </cell>
          <cell r="K838">
            <v>0</v>
          </cell>
          <cell r="L838">
            <v>2003</v>
          </cell>
          <cell r="M838" t="str">
            <v>No Trade</v>
          </cell>
          <cell r="N838" t="str">
            <v/>
          </cell>
          <cell r="O838" t="str">
            <v/>
          </cell>
          <cell r="P838" t="str">
            <v/>
          </cell>
        </row>
        <row r="839">
          <cell r="A839" t="str">
            <v>LO</v>
          </cell>
          <cell r="B839">
            <v>7</v>
          </cell>
          <cell r="C839">
            <v>3</v>
          </cell>
          <cell r="D839" t="str">
            <v>C</v>
          </cell>
          <cell r="E839">
            <v>30</v>
          </cell>
          <cell r="F839">
            <v>37789</v>
          </cell>
          <cell r="G839">
            <v>0.98</v>
          </cell>
          <cell r="H839">
            <v>0.8</v>
          </cell>
          <cell r="I839" t="str">
            <v>2         75</v>
          </cell>
          <cell r="J839">
            <v>0</v>
          </cell>
          <cell r="K839">
            <v>0</v>
          </cell>
          <cell r="L839">
            <v>2003</v>
          </cell>
          <cell r="M839" t="str">
            <v>No Trade</v>
          </cell>
          <cell r="N839" t="str">
            <v/>
          </cell>
          <cell r="O839" t="str">
            <v/>
          </cell>
          <cell r="P839" t="str">
            <v/>
          </cell>
        </row>
        <row r="840">
          <cell r="A840" t="str">
            <v>LO</v>
          </cell>
          <cell r="B840">
            <v>7</v>
          </cell>
          <cell r="C840">
            <v>3</v>
          </cell>
          <cell r="D840" t="str">
            <v>C</v>
          </cell>
          <cell r="E840">
            <v>31</v>
          </cell>
          <cell r="F840">
            <v>37789</v>
          </cell>
          <cell r="G840">
            <v>0.78</v>
          </cell>
          <cell r="H840">
            <v>0.6</v>
          </cell>
          <cell r="I840" t="str">
            <v>5          0</v>
          </cell>
          <cell r="J840">
            <v>0</v>
          </cell>
          <cell r="K840">
            <v>0</v>
          </cell>
          <cell r="L840">
            <v>2003</v>
          </cell>
          <cell r="M840" t="str">
            <v>No Trade</v>
          </cell>
          <cell r="N840" t="str">
            <v/>
          </cell>
          <cell r="O840" t="str">
            <v/>
          </cell>
          <cell r="P840" t="str">
            <v/>
          </cell>
        </row>
        <row r="841">
          <cell r="A841" t="str">
            <v>LO</v>
          </cell>
          <cell r="B841">
            <v>7</v>
          </cell>
          <cell r="C841">
            <v>3</v>
          </cell>
          <cell r="D841" t="str">
            <v>C</v>
          </cell>
          <cell r="E841">
            <v>32</v>
          </cell>
          <cell r="F841">
            <v>37789</v>
          </cell>
          <cell r="G841">
            <v>0.64</v>
          </cell>
          <cell r="H841">
            <v>0.5</v>
          </cell>
          <cell r="I841" t="str">
            <v>5          0</v>
          </cell>
          <cell r="J841">
            <v>0</v>
          </cell>
          <cell r="K841">
            <v>0</v>
          </cell>
          <cell r="L841">
            <v>2003</v>
          </cell>
          <cell r="M841" t="str">
            <v>No Trade</v>
          </cell>
          <cell r="N841" t="str">
            <v/>
          </cell>
          <cell r="O841" t="str">
            <v/>
          </cell>
          <cell r="P841" t="str">
            <v/>
          </cell>
        </row>
        <row r="842">
          <cell r="A842" t="str">
            <v>LO</v>
          </cell>
          <cell r="B842">
            <v>7</v>
          </cell>
          <cell r="C842">
            <v>3</v>
          </cell>
          <cell r="D842" t="str">
            <v>C</v>
          </cell>
          <cell r="E842">
            <v>33</v>
          </cell>
          <cell r="F842">
            <v>37789</v>
          </cell>
          <cell r="G842">
            <v>0.54</v>
          </cell>
          <cell r="H842">
            <v>0.4</v>
          </cell>
          <cell r="I842" t="str">
            <v>6          0</v>
          </cell>
          <cell r="J842">
            <v>0</v>
          </cell>
          <cell r="K842">
            <v>0</v>
          </cell>
          <cell r="L842">
            <v>2003</v>
          </cell>
          <cell r="M842" t="str">
            <v>No Trade</v>
          </cell>
          <cell r="N842" t="str">
            <v/>
          </cell>
          <cell r="O842" t="str">
            <v/>
          </cell>
          <cell r="P842" t="str">
            <v/>
          </cell>
        </row>
        <row r="843">
          <cell r="A843" t="str">
            <v>LO</v>
          </cell>
          <cell r="B843">
            <v>7</v>
          </cell>
          <cell r="C843">
            <v>3</v>
          </cell>
          <cell r="D843" t="str">
            <v>C</v>
          </cell>
          <cell r="E843">
            <v>34</v>
          </cell>
          <cell r="F843">
            <v>37789</v>
          </cell>
          <cell r="G843">
            <v>0.46</v>
          </cell>
          <cell r="H843">
            <v>0.3</v>
          </cell>
          <cell r="I843" t="str">
            <v>9          0</v>
          </cell>
          <cell r="J843">
            <v>0</v>
          </cell>
          <cell r="K843">
            <v>0</v>
          </cell>
          <cell r="L843">
            <v>2003</v>
          </cell>
          <cell r="M843" t="str">
            <v>No Trade</v>
          </cell>
          <cell r="N843" t="str">
            <v/>
          </cell>
          <cell r="O843" t="str">
            <v/>
          </cell>
          <cell r="P843" t="str">
            <v/>
          </cell>
        </row>
        <row r="844">
          <cell r="A844" t="str">
            <v>LO</v>
          </cell>
          <cell r="B844">
            <v>7</v>
          </cell>
          <cell r="C844">
            <v>3</v>
          </cell>
          <cell r="D844" t="str">
            <v>C</v>
          </cell>
          <cell r="E844">
            <v>35</v>
          </cell>
          <cell r="F844">
            <v>37789</v>
          </cell>
          <cell r="G844">
            <v>0.39</v>
          </cell>
          <cell r="H844">
            <v>0.3</v>
          </cell>
          <cell r="I844" t="str">
            <v>3          0</v>
          </cell>
          <cell r="J844">
            <v>0</v>
          </cell>
          <cell r="K844">
            <v>0</v>
          </cell>
          <cell r="L844">
            <v>2003</v>
          </cell>
          <cell r="M844" t="str">
            <v>No Trade</v>
          </cell>
          <cell r="N844" t="str">
            <v/>
          </cell>
          <cell r="O844" t="str">
            <v/>
          </cell>
          <cell r="P844" t="str">
            <v/>
          </cell>
        </row>
        <row r="845">
          <cell r="A845" t="str">
            <v>LO</v>
          </cell>
          <cell r="B845">
            <v>7</v>
          </cell>
          <cell r="C845">
            <v>3</v>
          </cell>
          <cell r="D845" t="str">
            <v>C</v>
          </cell>
          <cell r="E845">
            <v>36</v>
          </cell>
          <cell r="F845">
            <v>37789</v>
          </cell>
          <cell r="G845">
            <v>0.34</v>
          </cell>
          <cell r="H845">
            <v>0.2</v>
          </cell>
          <cell r="I845" t="str">
            <v>8          0</v>
          </cell>
          <cell r="J845">
            <v>0</v>
          </cell>
          <cell r="K845">
            <v>0</v>
          </cell>
          <cell r="L845">
            <v>2003</v>
          </cell>
          <cell r="M845" t="str">
            <v>No Trade</v>
          </cell>
          <cell r="N845" t="str">
            <v/>
          </cell>
          <cell r="O845" t="str">
            <v/>
          </cell>
          <cell r="P845" t="str">
            <v/>
          </cell>
        </row>
        <row r="846">
          <cell r="A846" t="str">
            <v>LO</v>
          </cell>
          <cell r="B846">
            <v>7</v>
          </cell>
          <cell r="C846">
            <v>3</v>
          </cell>
          <cell r="D846" t="str">
            <v>C</v>
          </cell>
          <cell r="E846">
            <v>40</v>
          </cell>
          <cell r="F846">
            <v>37789</v>
          </cell>
          <cell r="G846">
            <v>0.2</v>
          </cell>
          <cell r="H846">
            <v>0.1</v>
          </cell>
          <cell r="I846" t="str">
            <v>6         10</v>
          </cell>
          <cell r="J846">
            <v>0.18</v>
          </cell>
          <cell r="K846">
            <v>0.18</v>
          </cell>
          <cell r="L846">
            <v>2003</v>
          </cell>
          <cell r="M846" t="str">
            <v>No Trade</v>
          </cell>
          <cell r="N846" t="str">
            <v/>
          </cell>
          <cell r="O846" t="str">
            <v/>
          </cell>
          <cell r="P846" t="str">
            <v/>
          </cell>
        </row>
        <row r="847">
          <cell r="A847" t="str">
            <v>LO</v>
          </cell>
          <cell r="B847">
            <v>8</v>
          </cell>
          <cell r="C847">
            <v>3</v>
          </cell>
          <cell r="D847" t="str">
            <v>P</v>
          </cell>
          <cell r="E847">
            <v>14</v>
          </cell>
          <cell r="F847">
            <v>37819</v>
          </cell>
          <cell r="G847">
            <v>0.12</v>
          </cell>
          <cell r="H847">
            <v>0.1</v>
          </cell>
          <cell r="I847" t="str">
            <v>2          0</v>
          </cell>
          <cell r="J847">
            <v>0</v>
          </cell>
          <cell r="K847">
            <v>0</v>
          </cell>
          <cell r="L847">
            <v>2003</v>
          </cell>
          <cell r="M847" t="str">
            <v>No Trade</v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A848" t="str">
            <v>LO</v>
          </cell>
          <cell r="B848">
            <v>8</v>
          </cell>
          <cell r="C848">
            <v>3</v>
          </cell>
          <cell r="D848" t="str">
            <v>P</v>
          </cell>
          <cell r="E848">
            <v>17</v>
          </cell>
          <cell r="F848">
            <v>37819</v>
          </cell>
          <cell r="G848">
            <v>0.37</v>
          </cell>
          <cell r="H848">
            <v>0.3</v>
          </cell>
          <cell r="I848" t="str">
            <v>8          0</v>
          </cell>
          <cell r="J848">
            <v>0</v>
          </cell>
          <cell r="K848">
            <v>0</v>
          </cell>
          <cell r="L848">
            <v>2003</v>
          </cell>
          <cell r="M848" t="str">
            <v>No Trade</v>
          </cell>
          <cell r="N848" t="str">
            <v/>
          </cell>
          <cell r="O848" t="str">
            <v/>
          </cell>
          <cell r="P848" t="str">
            <v/>
          </cell>
        </row>
        <row r="849">
          <cell r="A849" t="str">
            <v>LO</v>
          </cell>
          <cell r="B849">
            <v>8</v>
          </cell>
          <cell r="C849">
            <v>3</v>
          </cell>
          <cell r="D849" t="str">
            <v>P</v>
          </cell>
          <cell r="E849">
            <v>18</v>
          </cell>
          <cell r="F849">
            <v>37819</v>
          </cell>
          <cell r="G849">
            <v>0.5</v>
          </cell>
          <cell r="H849">
            <v>0.5</v>
          </cell>
          <cell r="I849" t="str">
            <v>2          0</v>
          </cell>
          <cell r="J849">
            <v>0</v>
          </cell>
          <cell r="K849">
            <v>0</v>
          </cell>
          <cell r="L849">
            <v>2003</v>
          </cell>
          <cell r="M849" t="str">
            <v>No Trade</v>
          </cell>
          <cell r="N849" t="str">
            <v/>
          </cell>
          <cell r="O849" t="str">
            <v/>
          </cell>
          <cell r="P849" t="str">
            <v/>
          </cell>
        </row>
        <row r="850">
          <cell r="A850" t="str">
            <v>LO</v>
          </cell>
          <cell r="B850">
            <v>8</v>
          </cell>
          <cell r="C850">
            <v>3</v>
          </cell>
          <cell r="D850" t="str">
            <v>P</v>
          </cell>
          <cell r="E850">
            <v>18.5</v>
          </cell>
          <cell r="F850">
            <v>37819</v>
          </cell>
          <cell r="G850">
            <v>0.57999999999999996</v>
          </cell>
          <cell r="H850">
            <v>0.6</v>
          </cell>
          <cell r="I850" t="str">
            <v>1          0</v>
          </cell>
          <cell r="J850">
            <v>0</v>
          </cell>
          <cell r="K850">
            <v>0</v>
          </cell>
          <cell r="L850">
            <v>2003</v>
          </cell>
          <cell r="M850" t="str">
            <v>No Trade</v>
          </cell>
          <cell r="N850" t="str">
            <v/>
          </cell>
          <cell r="O850" t="str">
            <v/>
          </cell>
          <cell r="P850" t="str">
            <v/>
          </cell>
        </row>
        <row r="851">
          <cell r="A851" t="str">
            <v>LO</v>
          </cell>
          <cell r="B851">
            <v>8</v>
          </cell>
          <cell r="C851">
            <v>3</v>
          </cell>
          <cell r="D851" t="str">
            <v>P</v>
          </cell>
          <cell r="E851">
            <v>20</v>
          </cell>
          <cell r="F851">
            <v>37819</v>
          </cell>
          <cell r="G851">
            <v>0.87</v>
          </cell>
          <cell r="H851">
            <v>0.9</v>
          </cell>
          <cell r="I851" t="str">
            <v>1          0</v>
          </cell>
          <cell r="J851">
            <v>0</v>
          </cell>
          <cell r="K851">
            <v>0</v>
          </cell>
          <cell r="L851">
            <v>2003</v>
          </cell>
          <cell r="M851" t="str">
            <v>No Trade</v>
          </cell>
          <cell r="N851" t="str">
            <v/>
          </cell>
          <cell r="O851" t="str">
            <v/>
          </cell>
          <cell r="P851" t="str">
            <v/>
          </cell>
        </row>
        <row r="852">
          <cell r="A852" t="str">
            <v>LO</v>
          </cell>
          <cell r="B852">
            <v>8</v>
          </cell>
          <cell r="C852">
            <v>3</v>
          </cell>
          <cell r="D852" t="str">
            <v>P</v>
          </cell>
          <cell r="E852">
            <v>21</v>
          </cell>
          <cell r="F852">
            <v>37819</v>
          </cell>
          <cell r="G852">
            <v>1.1200000000000001</v>
          </cell>
          <cell r="H852">
            <v>1.1000000000000001</v>
          </cell>
          <cell r="I852" t="str">
            <v>7          0</v>
          </cell>
          <cell r="J852">
            <v>0</v>
          </cell>
          <cell r="K852">
            <v>0</v>
          </cell>
          <cell r="L852">
            <v>2003</v>
          </cell>
          <cell r="M852" t="str">
            <v>No Trade</v>
          </cell>
          <cell r="N852" t="str">
            <v/>
          </cell>
          <cell r="O852" t="str">
            <v/>
          </cell>
          <cell r="P852" t="str">
            <v/>
          </cell>
        </row>
        <row r="853">
          <cell r="A853" t="str">
            <v>LO</v>
          </cell>
          <cell r="B853">
            <v>8</v>
          </cell>
          <cell r="C853">
            <v>3</v>
          </cell>
          <cell r="D853" t="str">
            <v>P</v>
          </cell>
          <cell r="E853">
            <v>22</v>
          </cell>
          <cell r="F853">
            <v>37819</v>
          </cell>
          <cell r="G853">
            <v>1.4</v>
          </cell>
          <cell r="H853">
            <v>1.4</v>
          </cell>
          <cell r="I853" t="str">
            <v>7          0</v>
          </cell>
          <cell r="J853">
            <v>0</v>
          </cell>
          <cell r="K853">
            <v>0</v>
          </cell>
          <cell r="L853">
            <v>2003</v>
          </cell>
          <cell r="M853" t="str">
            <v>No Trade</v>
          </cell>
          <cell r="N853" t="str">
            <v/>
          </cell>
          <cell r="O853" t="str">
            <v/>
          </cell>
          <cell r="P853" t="str">
            <v/>
          </cell>
        </row>
        <row r="854">
          <cell r="A854" t="str">
            <v>LO</v>
          </cell>
          <cell r="B854">
            <v>8</v>
          </cell>
          <cell r="C854">
            <v>3</v>
          </cell>
          <cell r="D854" t="str">
            <v>P</v>
          </cell>
          <cell r="E854">
            <v>23</v>
          </cell>
          <cell r="F854">
            <v>37819</v>
          </cell>
          <cell r="G854">
            <v>1.74</v>
          </cell>
          <cell r="H854">
            <v>1.8</v>
          </cell>
          <cell r="I854" t="str">
            <v>3          0</v>
          </cell>
          <cell r="J854">
            <v>0</v>
          </cell>
          <cell r="K854">
            <v>0</v>
          </cell>
          <cell r="L854">
            <v>2003</v>
          </cell>
          <cell r="M854" t="str">
            <v>No Trade</v>
          </cell>
          <cell r="N854" t="str">
            <v/>
          </cell>
          <cell r="O854" t="str">
            <v/>
          </cell>
          <cell r="P854" t="str">
            <v/>
          </cell>
        </row>
        <row r="855">
          <cell r="A855" t="str">
            <v>LO</v>
          </cell>
          <cell r="B855">
            <v>8</v>
          </cell>
          <cell r="C855">
            <v>3</v>
          </cell>
          <cell r="D855" t="str">
            <v>C</v>
          </cell>
          <cell r="E855">
            <v>24</v>
          </cell>
          <cell r="F855">
            <v>37819</v>
          </cell>
          <cell r="G855">
            <v>3.29</v>
          </cell>
          <cell r="H855">
            <v>2.9</v>
          </cell>
          <cell r="I855" t="str">
            <v>5          0</v>
          </cell>
          <cell r="J855">
            <v>0</v>
          </cell>
          <cell r="K855">
            <v>0</v>
          </cell>
          <cell r="L855">
            <v>2003</v>
          </cell>
          <cell r="M855" t="str">
            <v>No Trade</v>
          </cell>
          <cell r="N855" t="str">
            <v/>
          </cell>
          <cell r="O855" t="str">
            <v/>
          </cell>
          <cell r="P855" t="str">
            <v/>
          </cell>
        </row>
        <row r="856">
          <cell r="A856" t="str">
            <v>LO</v>
          </cell>
          <cell r="B856">
            <v>8</v>
          </cell>
          <cell r="C856">
            <v>3</v>
          </cell>
          <cell r="D856" t="str">
            <v>P</v>
          </cell>
          <cell r="E856">
            <v>24</v>
          </cell>
          <cell r="F856">
            <v>37819</v>
          </cell>
          <cell r="G856">
            <v>2.12</v>
          </cell>
          <cell r="H856">
            <v>2.2000000000000002</v>
          </cell>
          <cell r="I856" t="str">
            <v>3          0</v>
          </cell>
          <cell r="J856">
            <v>0</v>
          </cell>
          <cell r="K856">
            <v>0</v>
          </cell>
          <cell r="L856">
            <v>2003</v>
          </cell>
          <cell r="M856" t="str">
            <v>No Trade</v>
          </cell>
          <cell r="N856" t="str">
            <v/>
          </cell>
          <cell r="O856" t="str">
            <v/>
          </cell>
          <cell r="P856" t="str">
            <v/>
          </cell>
        </row>
        <row r="857">
          <cell r="A857" t="str">
            <v>LO</v>
          </cell>
          <cell r="B857">
            <v>8</v>
          </cell>
          <cell r="C857">
            <v>3</v>
          </cell>
          <cell r="D857" t="str">
            <v>C</v>
          </cell>
          <cell r="E857">
            <v>24.5</v>
          </cell>
          <cell r="F857">
            <v>37819</v>
          </cell>
          <cell r="G857">
            <v>3</v>
          </cell>
          <cell r="H857">
            <v>2.6</v>
          </cell>
          <cell r="I857" t="str">
            <v>8          0</v>
          </cell>
          <cell r="J857">
            <v>0</v>
          </cell>
          <cell r="K857">
            <v>0</v>
          </cell>
          <cell r="L857">
            <v>2003</v>
          </cell>
          <cell r="M857" t="str">
            <v>No Trade</v>
          </cell>
          <cell r="N857" t="str">
            <v/>
          </cell>
          <cell r="O857" t="str">
            <v/>
          </cell>
          <cell r="P857" t="str">
            <v/>
          </cell>
        </row>
        <row r="858">
          <cell r="A858" t="str">
            <v>LO</v>
          </cell>
          <cell r="B858">
            <v>8</v>
          </cell>
          <cell r="C858">
            <v>3</v>
          </cell>
          <cell r="D858" t="str">
            <v>P</v>
          </cell>
          <cell r="E858">
            <v>24.5</v>
          </cell>
          <cell r="F858">
            <v>37819</v>
          </cell>
          <cell r="G858">
            <v>2.34</v>
          </cell>
          <cell r="H858">
            <v>2.4</v>
          </cell>
          <cell r="I858" t="str">
            <v>6          0</v>
          </cell>
          <cell r="J858">
            <v>0</v>
          </cell>
          <cell r="K858">
            <v>0</v>
          </cell>
          <cell r="L858">
            <v>2003</v>
          </cell>
          <cell r="M858" t="str">
            <v>No Trade</v>
          </cell>
          <cell r="N858" t="str">
            <v/>
          </cell>
          <cell r="O858" t="str">
            <v/>
          </cell>
          <cell r="P858" t="str">
            <v/>
          </cell>
        </row>
        <row r="859">
          <cell r="A859" t="str">
            <v>LO</v>
          </cell>
          <cell r="B859">
            <v>8</v>
          </cell>
          <cell r="C859">
            <v>3</v>
          </cell>
          <cell r="D859" t="str">
            <v>C</v>
          </cell>
          <cell r="E859">
            <v>25</v>
          </cell>
          <cell r="F859">
            <v>37819</v>
          </cell>
          <cell r="G859">
            <v>2.74</v>
          </cell>
          <cell r="H859">
            <v>2.4</v>
          </cell>
          <cell r="I859" t="str">
            <v>3        400</v>
          </cell>
          <cell r="J859">
            <v>0</v>
          </cell>
          <cell r="K859">
            <v>0</v>
          </cell>
          <cell r="L859">
            <v>2003</v>
          </cell>
          <cell r="M859" t="str">
            <v>No Trade</v>
          </cell>
          <cell r="N859" t="str">
            <v/>
          </cell>
          <cell r="O859" t="str">
            <v/>
          </cell>
          <cell r="P859" t="str">
            <v/>
          </cell>
        </row>
        <row r="860">
          <cell r="A860" t="str">
            <v>LO</v>
          </cell>
          <cell r="B860">
            <v>8</v>
          </cell>
          <cell r="C860">
            <v>3</v>
          </cell>
          <cell r="D860" t="str">
            <v>P</v>
          </cell>
          <cell r="E860">
            <v>25</v>
          </cell>
          <cell r="F860">
            <v>37819</v>
          </cell>
          <cell r="G860">
            <v>2.56</v>
          </cell>
          <cell r="H860">
            <v>2.7</v>
          </cell>
          <cell r="I860" t="str">
            <v>1          0</v>
          </cell>
          <cell r="J860">
            <v>0</v>
          </cell>
          <cell r="K860">
            <v>0</v>
          </cell>
          <cell r="L860">
            <v>2003</v>
          </cell>
          <cell r="M860" t="str">
            <v>No Trade</v>
          </cell>
          <cell r="N860" t="str">
            <v/>
          </cell>
          <cell r="O860" t="str">
            <v/>
          </cell>
          <cell r="P860" t="str">
            <v/>
          </cell>
        </row>
        <row r="861">
          <cell r="A861" t="str">
            <v>LO</v>
          </cell>
          <cell r="B861">
            <v>8</v>
          </cell>
          <cell r="C861">
            <v>3</v>
          </cell>
          <cell r="D861" t="str">
            <v>C</v>
          </cell>
          <cell r="E861">
            <v>25.5</v>
          </cell>
          <cell r="F861">
            <v>37819</v>
          </cell>
          <cell r="G861">
            <v>2.5</v>
          </cell>
          <cell r="H861">
            <v>2.2000000000000002</v>
          </cell>
          <cell r="I861" t="str">
            <v>1          0</v>
          </cell>
          <cell r="J861">
            <v>0</v>
          </cell>
          <cell r="K861">
            <v>0</v>
          </cell>
          <cell r="L861">
            <v>2003</v>
          </cell>
          <cell r="M861" t="str">
            <v>No Trade</v>
          </cell>
          <cell r="N861" t="str">
            <v/>
          </cell>
          <cell r="O861" t="str">
            <v/>
          </cell>
          <cell r="P861" t="str">
            <v/>
          </cell>
        </row>
        <row r="862">
          <cell r="A862" t="str">
            <v>LO</v>
          </cell>
          <cell r="B862">
            <v>8</v>
          </cell>
          <cell r="C862">
            <v>3</v>
          </cell>
          <cell r="D862" t="str">
            <v>P</v>
          </cell>
          <cell r="E862">
            <v>25.5</v>
          </cell>
          <cell r="F862">
            <v>37819</v>
          </cell>
          <cell r="G862">
            <v>2.81</v>
          </cell>
          <cell r="H862">
            <v>2.9</v>
          </cell>
          <cell r="I862" t="str">
            <v>9          0</v>
          </cell>
          <cell r="J862">
            <v>0</v>
          </cell>
          <cell r="K862">
            <v>0</v>
          </cell>
          <cell r="L862">
            <v>2003</v>
          </cell>
          <cell r="M862" t="str">
            <v>No Trade</v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A863" t="str">
            <v>LO</v>
          </cell>
          <cell r="B863">
            <v>8</v>
          </cell>
          <cell r="C863">
            <v>3</v>
          </cell>
          <cell r="D863" t="str">
            <v>C</v>
          </cell>
          <cell r="E863">
            <v>26</v>
          </cell>
          <cell r="F863">
            <v>37819</v>
          </cell>
          <cell r="G863">
            <v>2.27</v>
          </cell>
          <cell r="H863">
            <v>1.9</v>
          </cell>
          <cell r="I863" t="str">
            <v>9          0</v>
          </cell>
          <cell r="J863">
            <v>0</v>
          </cell>
          <cell r="K863">
            <v>0</v>
          </cell>
          <cell r="L863">
            <v>2003</v>
          </cell>
          <cell r="M863" t="str">
            <v>No Trade</v>
          </cell>
          <cell r="N863" t="str">
            <v/>
          </cell>
          <cell r="O863" t="str">
            <v/>
          </cell>
          <cell r="P863" t="str">
            <v/>
          </cell>
        </row>
        <row r="864">
          <cell r="A864" t="str">
            <v>LO</v>
          </cell>
          <cell r="B864">
            <v>8</v>
          </cell>
          <cell r="C864">
            <v>3</v>
          </cell>
          <cell r="D864" t="str">
            <v>P</v>
          </cell>
          <cell r="E864">
            <v>26</v>
          </cell>
          <cell r="F864">
            <v>37819</v>
          </cell>
          <cell r="G864">
            <v>3.09</v>
          </cell>
          <cell r="H864">
            <v>3.2</v>
          </cell>
          <cell r="I864" t="str">
            <v>6          0</v>
          </cell>
          <cell r="J864">
            <v>0</v>
          </cell>
          <cell r="K864">
            <v>0</v>
          </cell>
          <cell r="L864">
            <v>2003</v>
          </cell>
          <cell r="M864" t="str">
            <v>No Trade</v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A865" t="str">
            <v>LO</v>
          </cell>
          <cell r="B865">
            <v>8</v>
          </cell>
          <cell r="C865">
            <v>3</v>
          </cell>
          <cell r="D865" t="str">
            <v>C</v>
          </cell>
          <cell r="E865">
            <v>27</v>
          </cell>
          <cell r="F865">
            <v>37819</v>
          </cell>
          <cell r="G865">
            <v>1.86</v>
          </cell>
          <cell r="H865">
            <v>1.6</v>
          </cell>
          <cell r="I865" t="str">
            <v>1          0</v>
          </cell>
          <cell r="J865">
            <v>0</v>
          </cell>
          <cell r="K865">
            <v>0</v>
          </cell>
          <cell r="L865">
            <v>2003</v>
          </cell>
          <cell r="M865" t="str">
            <v>No Trade</v>
          </cell>
          <cell r="N865" t="str">
            <v/>
          </cell>
          <cell r="O865" t="str">
            <v/>
          </cell>
          <cell r="P865" t="str">
            <v/>
          </cell>
        </row>
        <row r="866">
          <cell r="A866" t="str">
            <v>LO</v>
          </cell>
          <cell r="B866">
            <v>8</v>
          </cell>
          <cell r="C866">
            <v>3</v>
          </cell>
          <cell r="D866" t="str">
            <v>C</v>
          </cell>
          <cell r="E866">
            <v>28</v>
          </cell>
          <cell r="F866">
            <v>37819</v>
          </cell>
          <cell r="G866">
            <v>1.5</v>
          </cell>
          <cell r="H866">
            <v>1.2</v>
          </cell>
          <cell r="I866" t="str">
            <v>8          0</v>
          </cell>
          <cell r="J866">
            <v>0</v>
          </cell>
          <cell r="K866">
            <v>0</v>
          </cell>
          <cell r="L866">
            <v>2003</v>
          </cell>
          <cell r="M866" t="str">
            <v>No Trade</v>
          </cell>
          <cell r="N866" t="str">
            <v/>
          </cell>
          <cell r="O866" t="str">
            <v/>
          </cell>
          <cell r="P866" t="str">
            <v/>
          </cell>
        </row>
        <row r="867">
          <cell r="A867" t="str">
            <v>LO</v>
          </cell>
          <cell r="B867">
            <v>8</v>
          </cell>
          <cell r="C867">
            <v>3</v>
          </cell>
          <cell r="D867" t="str">
            <v>C</v>
          </cell>
          <cell r="E867">
            <v>28.5</v>
          </cell>
          <cell r="F867">
            <v>37819</v>
          </cell>
          <cell r="G867">
            <v>1.34</v>
          </cell>
          <cell r="H867">
            <v>1.1000000000000001</v>
          </cell>
          <cell r="I867" t="str">
            <v>4          0</v>
          </cell>
          <cell r="J867">
            <v>0</v>
          </cell>
          <cell r="K867">
            <v>0</v>
          </cell>
          <cell r="L867">
            <v>2003</v>
          </cell>
          <cell r="M867" t="str">
            <v>No Trade</v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A868" t="str">
            <v>LO</v>
          </cell>
          <cell r="B868">
            <v>8</v>
          </cell>
          <cell r="C868">
            <v>3</v>
          </cell>
          <cell r="D868" t="str">
            <v>C</v>
          </cell>
          <cell r="E868">
            <v>30</v>
          </cell>
          <cell r="F868">
            <v>37819</v>
          </cell>
          <cell r="G868">
            <v>0.97</v>
          </cell>
          <cell r="H868">
            <v>0.8</v>
          </cell>
          <cell r="I868" t="str">
            <v>2          0</v>
          </cell>
          <cell r="J868">
            <v>0</v>
          </cell>
          <cell r="K868">
            <v>0</v>
          </cell>
          <cell r="L868">
            <v>2003</v>
          </cell>
          <cell r="M868" t="str">
            <v>No Trade</v>
          </cell>
          <cell r="N868" t="str">
            <v/>
          </cell>
          <cell r="O868" t="str">
            <v/>
          </cell>
          <cell r="P868" t="str">
            <v/>
          </cell>
        </row>
        <row r="869">
          <cell r="A869" t="str">
            <v>LO</v>
          </cell>
          <cell r="B869">
            <v>8</v>
          </cell>
          <cell r="C869">
            <v>3</v>
          </cell>
          <cell r="D869" t="str">
            <v>C</v>
          </cell>
          <cell r="E869">
            <v>31</v>
          </cell>
          <cell r="F869">
            <v>37819</v>
          </cell>
          <cell r="G869">
            <v>0.79</v>
          </cell>
          <cell r="H869">
            <v>0.6</v>
          </cell>
          <cell r="I869" t="str">
            <v>8        407</v>
          </cell>
          <cell r="J869">
            <v>0</v>
          </cell>
          <cell r="K869">
            <v>0</v>
          </cell>
          <cell r="L869">
            <v>2003</v>
          </cell>
          <cell r="M869" t="str">
            <v>No Trade</v>
          </cell>
          <cell r="N869" t="str">
            <v/>
          </cell>
          <cell r="O869" t="str">
            <v/>
          </cell>
          <cell r="P869" t="str">
            <v/>
          </cell>
        </row>
        <row r="870">
          <cell r="A870" t="str">
            <v>LO</v>
          </cell>
          <cell r="B870">
            <v>8</v>
          </cell>
          <cell r="C870">
            <v>3</v>
          </cell>
          <cell r="D870" t="str">
            <v>C</v>
          </cell>
          <cell r="E870">
            <v>32</v>
          </cell>
          <cell r="F870">
            <v>37819</v>
          </cell>
          <cell r="G870">
            <v>0.67</v>
          </cell>
          <cell r="H870">
            <v>0.5</v>
          </cell>
          <cell r="I870" t="str">
            <v>7          0</v>
          </cell>
          <cell r="J870">
            <v>0</v>
          </cell>
          <cell r="K870">
            <v>0</v>
          </cell>
          <cell r="L870">
            <v>2003</v>
          </cell>
          <cell r="M870" t="str">
            <v>No Trade</v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A871" t="str">
            <v>LO</v>
          </cell>
          <cell r="B871">
            <v>8</v>
          </cell>
          <cell r="C871">
            <v>3</v>
          </cell>
          <cell r="D871" t="str">
            <v>C</v>
          </cell>
          <cell r="E871">
            <v>33</v>
          </cell>
          <cell r="F871">
            <v>37819</v>
          </cell>
          <cell r="G871">
            <v>0.56999999999999995</v>
          </cell>
          <cell r="H871">
            <v>0.4</v>
          </cell>
          <cell r="I871" t="str">
            <v>9          7</v>
          </cell>
          <cell r="J871">
            <v>0</v>
          </cell>
          <cell r="K871">
            <v>0</v>
          </cell>
          <cell r="L871">
            <v>2003</v>
          </cell>
          <cell r="M871" t="str">
            <v>No Trade</v>
          </cell>
          <cell r="N871" t="str">
            <v/>
          </cell>
          <cell r="O871" t="str">
            <v/>
          </cell>
          <cell r="P871" t="str">
            <v/>
          </cell>
        </row>
        <row r="872">
          <cell r="A872" t="str">
            <v>LO</v>
          </cell>
          <cell r="B872">
            <v>8</v>
          </cell>
          <cell r="C872">
            <v>3</v>
          </cell>
          <cell r="D872" t="str">
            <v>C</v>
          </cell>
          <cell r="E872">
            <v>34</v>
          </cell>
          <cell r="F872">
            <v>37819</v>
          </cell>
          <cell r="G872">
            <v>0.49</v>
          </cell>
          <cell r="H872">
            <v>0.4</v>
          </cell>
          <cell r="I872" t="str">
            <v>2          0</v>
          </cell>
          <cell r="J872">
            <v>0</v>
          </cell>
          <cell r="K872">
            <v>0</v>
          </cell>
          <cell r="L872">
            <v>2003</v>
          </cell>
          <cell r="M872" t="str">
            <v>No Trade</v>
          </cell>
          <cell r="N872" t="str">
            <v/>
          </cell>
          <cell r="O872" t="str">
            <v/>
          </cell>
          <cell r="P872" t="str">
            <v/>
          </cell>
        </row>
        <row r="873">
          <cell r="A873" t="str">
            <v>LO</v>
          </cell>
          <cell r="B873">
            <v>8</v>
          </cell>
          <cell r="C873">
            <v>3</v>
          </cell>
          <cell r="D873" t="str">
            <v>C</v>
          </cell>
          <cell r="E873">
            <v>35</v>
          </cell>
          <cell r="F873">
            <v>37819</v>
          </cell>
          <cell r="G873">
            <v>0.43</v>
          </cell>
          <cell r="H873">
            <v>0.3</v>
          </cell>
          <cell r="I873" t="str">
            <v>6          0</v>
          </cell>
          <cell r="J873">
            <v>0</v>
          </cell>
          <cell r="K873">
            <v>0</v>
          </cell>
          <cell r="L873">
            <v>2003</v>
          </cell>
          <cell r="M873" t="str">
            <v>No Trade</v>
          </cell>
          <cell r="N873" t="str">
            <v/>
          </cell>
          <cell r="O873" t="str">
            <v/>
          </cell>
          <cell r="P873" t="str">
            <v/>
          </cell>
        </row>
        <row r="874">
          <cell r="A874" t="str">
            <v>LO</v>
          </cell>
          <cell r="B874">
            <v>8</v>
          </cell>
          <cell r="C874">
            <v>3</v>
          </cell>
          <cell r="D874" t="str">
            <v>C</v>
          </cell>
          <cell r="E874">
            <v>36</v>
          </cell>
          <cell r="F874">
            <v>37819</v>
          </cell>
          <cell r="G874">
            <v>0.37</v>
          </cell>
          <cell r="H874">
            <v>0.3</v>
          </cell>
          <cell r="I874" t="str">
            <v>1          0</v>
          </cell>
          <cell r="J874">
            <v>0</v>
          </cell>
          <cell r="K874">
            <v>0</v>
          </cell>
          <cell r="L874">
            <v>2003</v>
          </cell>
          <cell r="M874" t="str">
            <v>No Trade</v>
          </cell>
          <cell r="N874" t="str">
            <v/>
          </cell>
          <cell r="O874" t="str">
            <v/>
          </cell>
          <cell r="P874" t="str">
            <v/>
          </cell>
        </row>
        <row r="875">
          <cell r="A875" t="str">
            <v>LO</v>
          </cell>
          <cell r="B875">
            <v>9</v>
          </cell>
          <cell r="C875">
            <v>3</v>
          </cell>
          <cell r="D875" t="str">
            <v>P</v>
          </cell>
          <cell r="E875">
            <v>14</v>
          </cell>
          <cell r="F875">
            <v>37848</v>
          </cell>
          <cell r="G875">
            <v>0.16</v>
          </cell>
          <cell r="H875">
            <v>0.1</v>
          </cell>
          <cell r="I875" t="str">
            <v>6          0</v>
          </cell>
          <cell r="J875">
            <v>0</v>
          </cell>
          <cell r="K875">
            <v>0</v>
          </cell>
          <cell r="L875">
            <v>2003</v>
          </cell>
          <cell r="M875" t="str">
            <v>No Trade</v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A876" t="str">
            <v>LO</v>
          </cell>
          <cell r="B876">
            <v>9</v>
          </cell>
          <cell r="C876">
            <v>3</v>
          </cell>
          <cell r="D876" t="str">
            <v>P</v>
          </cell>
          <cell r="E876">
            <v>17</v>
          </cell>
          <cell r="F876">
            <v>37848</v>
          </cell>
          <cell r="G876">
            <v>0.44</v>
          </cell>
          <cell r="H876">
            <v>0.4</v>
          </cell>
          <cell r="I876" t="str">
            <v>5          0</v>
          </cell>
          <cell r="J876">
            <v>0</v>
          </cell>
          <cell r="K876">
            <v>0</v>
          </cell>
          <cell r="L876">
            <v>2003</v>
          </cell>
          <cell r="M876" t="str">
            <v>No Trade</v>
          </cell>
          <cell r="N876" t="str">
            <v/>
          </cell>
          <cell r="O876" t="str">
            <v/>
          </cell>
          <cell r="P876" t="str">
            <v/>
          </cell>
        </row>
        <row r="877">
          <cell r="A877" t="str">
            <v>LO</v>
          </cell>
          <cell r="B877">
            <v>9</v>
          </cell>
          <cell r="C877">
            <v>3</v>
          </cell>
          <cell r="D877" t="str">
            <v>P</v>
          </cell>
          <cell r="E877">
            <v>19.5</v>
          </cell>
          <cell r="F877">
            <v>37848</v>
          </cell>
          <cell r="G877">
            <v>0.88</v>
          </cell>
          <cell r="H877">
            <v>0.9</v>
          </cell>
          <cell r="I877" t="str">
            <v>1          0</v>
          </cell>
          <cell r="J877">
            <v>0</v>
          </cell>
          <cell r="K877">
            <v>0</v>
          </cell>
          <cell r="L877">
            <v>2003</v>
          </cell>
          <cell r="M877" t="str">
            <v>No Trade</v>
          </cell>
          <cell r="N877" t="str">
            <v/>
          </cell>
          <cell r="O877" t="str">
            <v/>
          </cell>
          <cell r="P877" t="str">
            <v/>
          </cell>
        </row>
        <row r="878">
          <cell r="A878" t="str">
            <v>LO</v>
          </cell>
          <cell r="B878">
            <v>9</v>
          </cell>
          <cell r="C878">
            <v>3</v>
          </cell>
          <cell r="D878" t="str">
            <v>P</v>
          </cell>
          <cell r="E878">
            <v>20</v>
          </cell>
          <cell r="F878">
            <v>37848</v>
          </cell>
          <cell r="G878">
            <v>0.99</v>
          </cell>
          <cell r="H878">
            <v>1</v>
          </cell>
          <cell r="I878" t="str">
            <v>3          0</v>
          </cell>
          <cell r="J878">
            <v>0</v>
          </cell>
          <cell r="K878">
            <v>0</v>
          </cell>
          <cell r="L878">
            <v>2003</v>
          </cell>
          <cell r="M878" t="str">
            <v>No Trade</v>
          </cell>
          <cell r="N878" t="str">
            <v/>
          </cell>
          <cell r="O878" t="str">
            <v/>
          </cell>
          <cell r="P878" t="str">
            <v/>
          </cell>
        </row>
        <row r="879">
          <cell r="A879" t="str">
            <v>LO</v>
          </cell>
          <cell r="B879">
            <v>9</v>
          </cell>
          <cell r="C879">
            <v>3</v>
          </cell>
          <cell r="D879" t="str">
            <v>P</v>
          </cell>
          <cell r="E879">
            <v>21</v>
          </cell>
          <cell r="F879">
            <v>37848</v>
          </cell>
          <cell r="G879">
            <v>1.25</v>
          </cell>
          <cell r="H879">
            <v>1.3</v>
          </cell>
          <cell r="I879" t="str">
            <v>0          0</v>
          </cell>
          <cell r="J879">
            <v>0</v>
          </cell>
          <cell r="K879">
            <v>0</v>
          </cell>
          <cell r="L879">
            <v>2003</v>
          </cell>
          <cell r="M879" t="str">
            <v>No Trade</v>
          </cell>
          <cell r="N879" t="str">
            <v/>
          </cell>
          <cell r="O879" t="str">
            <v/>
          </cell>
          <cell r="P879" t="str">
            <v/>
          </cell>
        </row>
        <row r="880">
          <cell r="A880" t="str">
            <v>LO</v>
          </cell>
          <cell r="B880">
            <v>9</v>
          </cell>
          <cell r="C880">
            <v>3</v>
          </cell>
          <cell r="D880" t="str">
            <v>P</v>
          </cell>
          <cell r="E880">
            <v>22</v>
          </cell>
          <cell r="F880">
            <v>37848</v>
          </cell>
          <cell r="G880">
            <v>1.55</v>
          </cell>
          <cell r="H880">
            <v>1.6</v>
          </cell>
          <cell r="I880" t="str">
            <v>2          0</v>
          </cell>
          <cell r="J880">
            <v>0</v>
          </cell>
          <cell r="K880">
            <v>0</v>
          </cell>
          <cell r="L880">
            <v>2003</v>
          </cell>
          <cell r="M880" t="str">
            <v>No Trade</v>
          </cell>
          <cell r="N880" t="str">
            <v/>
          </cell>
          <cell r="O880" t="str">
            <v/>
          </cell>
          <cell r="P880" t="str">
            <v/>
          </cell>
        </row>
        <row r="881">
          <cell r="A881" t="str">
            <v>LO</v>
          </cell>
          <cell r="B881">
            <v>9</v>
          </cell>
          <cell r="C881">
            <v>3</v>
          </cell>
          <cell r="D881" t="str">
            <v>P</v>
          </cell>
          <cell r="E881">
            <v>23</v>
          </cell>
          <cell r="F881">
            <v>37848</v>
          </cell>
          <cell r="G881">
            <v>1.9</v>
          </cell>
          <cell r="H881">
            <v>1.9</v>
          </cell>
          <cell r="I881" t="str">
            <v>9          0</v>
          </cell>
          <cell r="J881">
            <v>0</v>
          </cell>
          <cell r="K881">
            <v>0</v>
          </cell>
          <cell r="L881">
            <v>2003</v>
          </cell>
          <cell r="M881" t="str">
            <v>No Trade</v>
          </cell>
          <cell r="N881" t="str">
            <v/>
          </cell>
          <cell r="O881" t="str">
            <v/>
          </cell>
          <cell r="P881" t="str">
            <v/>
          </cell>
        </row>
        <row r="882">
          <cell r="A882" t="str">
            <v>LO</v>
          </cell>
          <cell r="B882">
            <v>9</v>
          </cell>
          <cell r="C882">
            <v>3</v>
          </cell>
          <cell r="D882" t="str">
            <v>C</v>
          </cell>
          <cell r="E882">
            <v>24</v>
          </cell>
          <cell r="F882">
            <v>37848</v>
          </cell>
          <cell r="G882">
            <v>3.2</v>
          </cell>
          <cell r="H882">
            <v>2.8</v>
          </cell>
          <cell r="I882" t="str">
            <v>9          0</v>
          </cell>
          <cell r="J882">
            <v>0</v>
          </cell>
          <cell r="K882">
            <v>0</v>
          </cell>
          <cell r="L882">
            <v>2003</v>
          </cell>
          <cell r="M882" t="str">
            <v>No Trade</v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A883" t="str">
            <v>LO</v>
          </cell>
          <cell r="B883">
            <v>9</v>
          </cell>
          <cell r="C883">
            <v>3</v>
          </cell>
          <cell r="D883" t="str">
            <v>P</v>
          </cell>
          <cell r="E883">
            <v>24</v>
          </cell>
          <cell r="F883">
            <v>37848</v>
          </cell>
          <cell r="G883">
            <v>2.2999999999999998</v>
          </cell>
          <cell r="H883">
            <v>2.4</v>
          </cell>
          <cell r="I883" t="str">
            <v>1          0</v>
          </cell>
          <cell r="J883">
            <v>0</v>
          </cell>
          <cell r="K883">
            <v>0</v>
          </cell>
          <cell r="L883">
            <v>2003</v>
          </cell>
          <cell r="M883" t="str">
            <v>No Trade</v>
          </cell>
          <cell r="N883" t="str">
            <v/>
          </cell>
          <cell r="O883" t="str">
            <v/>
          </cell>
          <cell r="P883" t="str">
            <v/>
          </cell>
        </row>
        <row r="884">
          <cell r="A884" t="str">
            <v>LO</v>
          </cell>
          <cell r="B884">
            <v>9</v>
          </cell>
          <cell r="C884">
            <v>3</v>
          </cell>
          <cell r="D884" t="str">
            <v>C</v>
          </cell>
          <cell r="E884">
            <v>24.5</v>
          </cell>
          <cell r="F884">
            <v>37848</v>
          </cell>
          <cell r="G884">
            <v>2.93</v>
          </cell>
          <cell r="H884">
            <v>2.6</v>
          </cell>
          <cell r="I884" t="str">
            <v>2          0</v>
          </cell>
          <cell r="J884">
            <v>0</v>
          </cell>
          <cell r="K884">
            <v>0</v>
          </cell>
          <cell r="L884">
            <v>2003</v>
          </cell>
          <cell r="M884" t="str">
            <v>No Trade</v>
          </cell>
          <cell r="N884" t="str">
            <v/>
          </cell>
          <cell r="O884" t="str">
            <v/>
          </cell>
          <cell r="P884" t="str">
            <v/>
          </cell>
        </row>
        <row r="885">
          <cell r="A885" t="str">
            <v>LO</v>
          </cell>
          <cell r="B885">
            <v>9</v>
          </cell>
          <cell r="C885">
            <v>3</v>
          </cell>
          <cell r="D885" t="str">
            <v>P</v>
          </cell>
          <cell r="E885">
            <v>24.5</v>
          </cell>
          <cell r="F885">
            <v>37848</v>
          </cell>
          <cell r="G885">
            <v>2.52</v>
          </cell>
          <cell r="H885">
            <v>2.6</v>
          </cell>
          <cell r="I885" t="str">
            <v>4          0</v>
          </cell>
          <cell r="J885">
            <v>0</v>
          </cell>
          <cell r="K885">
            <v>0</v>
          </cell>
          <cell r="L885">
            <v>2003</v>
          </cell>
          <cell r="M885" t="str">
            <v>No Trade</v>
          </cell>
          <cell r="N885" t="str">
            <v/>
          </cell>
          <cell r="O885" t="str">
            <v/>
          </cell>
          <cell r="P885" t="str">
            <v/>
          </cell>
        </row>
        <row r="886">
          <cell r="A886" t="str">
            <v>LO</v>
          </cell>
          <cell r="B886">
            <v>9</v>
          </cell>
          <cell r="C886">
            <v>3</v>
          </cell>
          <cell r="D886" t="str">
            <v>C</v>
          </cell>
          <cell r="E886">
            <v>25</v>
          </cell>
          <cell r="F886">
            <v>37848</v>
          </cell>
          <cell r="G886">
            <v>2.67</v>
          </cell>
          <cell r="H886">
            <v>2.2999999999999998</v>
          </cell>
          <cell r="I886" t="str">
            <v>8          0</v>
          </cell>
          <cell r="J886">
            <v>0</v>
          </cell>
          <cell r="K886">
            <v>0</v>
          </cell>
          <cell r="L886">
            <v>2003</v>
          </cell>
          <cell r="M886" t="str">
            <v>No Trade</v>
          </cell>
          <cell r="N886" t="str">
            <v/>
          </cell>
          <cell r="O886" t="str">
            <v/>
          </cell>
          <cell r="P886" t="str">
            <v/>
          </cell>
        </row>
        <row r="887">
          <cell r="A887" t="str">
            <v>LO</v>
          </cell>
          <cell r="B887">
            <v>9</v>
          </cell>
          <cell r="C887">
            <v>3</v>
          </cell>
          <cell r="D887" t="str">
            <v>P</v>
          </cell>
          <cell r="E887">
            <v>25</v>
          </cell>
          <cell r="F887">
            <v>37848</v>
          </cell>
          <cell r="G887">
            <v>2.75</v>
          </cell>
          <cell r="H887">
            <v>2.9</v>
          </cell>
          <cell r="I887" t="str">
            <v>0          0</v>
          </cell>
          <cell r="J887">
            <v>0</v>
          </cell>
          <cell r="K887">
            <v>0</v>
          </cell>
          <cell r="L887">
            <v>2003</v>
          </cell>
          <cell r="M887" t="str">
            <v>No Trade</v>
          </cell>
          <cell r="N887" t="str">
            <v/>
          </cell>
          <cell r="O887" t="str">
            <v/>
          </cell>
          <cell r="P887" t="str">
            <v/>
          </cell>
        </row>
        <row r="888">
          <cell r="A888" t="str">
            <v>LO</v>
          </cell>
          <cell r="B888">
            <v>9</v>
          </cell>
          <cell r="C888">
            <v>3</v>
          </cell>
          <cell r="D888" t="str">
            <v>C</v>
          </cell>
          <cell r="E888">
            <v>25.5</v>
          </cell>
          <cell r="F888">
            <v>37848</v>
          </cell>
          <cell r="G888">
            <v>2.44</v>
          </cell>
          <cell r="H888">
            <v>2.1</v>
          </cell>
          <cell r="I888" t="str">
            <v>6          0</v>
          </cell>
          <cell r="J888">
            <v>0</v>
          </cell>
          <cell r="K888">
            <v>0</v>
          </cell>
          <cell r="L888">
            <v>2003</v>
          </cell>
          <cell r="M888" t="str">
            <v>No Trade</v>
          </cell>
          <cell r="N888" t="str">
            <v/>
          </cell>
          <cell r="O888" t="str">
            <v/>
          </cell>
          <cell r="P888" t="str">
            <v/>
          </cell>
        </row>
        <row r="889">
          <cell r="A889" t="str">
            <v>LO</v>
          </cell>
          <cell r="B889">
            <v>9</v>
          </cell>
          <cell r="C889">
            <v>3</v>
          </cell>
          <cell r="D889" t="str">
            <v>P</v>
          </cell>
          <cell r="E889">
            <v>25.5</v>
          </cell>
          <cell r="F889">
            <v>37848</v>
          </cell>
          <cell r="G889">
            <v>3.02</v>
          </cell>
          <cell r="H889">
            <v>3.1</v>
          </cell>
          <cell r="I889" t="str">
            <v>8          0</v>
          </cell>
          <cell r="J889">
            <v>0</v>
          </cell>
          <cell r="K889">
            <v>0</v>
          </cell>
          <cell r="L889">
            <v>2003</v>
          </cell>
          <cell r="M889" t="str">
            <v>No Trade</v>
          </cell>
          <cell r="N889" t="str">
            <v/>
          </cell>
          <cell r="O889" t="str">
            <v/>
          </cell>
          <cell r="P889" t="str">
            <v/>
          </cell>
        </row>
        <row r="890">
          <cell r="A890" t="str">
            <v>LO</v>
          </cell>
          <cell r="B890">
            <v>9</v>
          </cell>
          <cell r="C890">
            <v>3</v>
          </cell>
          <cell r="D890" t="str">
            <v>C</v>
          </cell>
          <cell r="E890">
            <v>26</v>
          </cell>
          <cell r="F890">
            <v>37848</v>
          </cell>
          <cell r="G890">
            <v>2.2200000000000002</v>
          </cell>
          <cell r="H890">
            <v>1.9</v>
          </cell>
          <cell r="I890" t="str">
            <v>5          0</v>
          </cell>
          <cell r="J890">
            <v>0</v>
          </cell>
          <cell r="K890">
            <v>0</v>
          </cell>
          <cell r="L890">
            <v>2003</v>
          </cell>
          <cell r="M890" t="str">
            <v>No Trade</v>
          </cell>
          <cell r="N890" t="str">
            <v/>
          </cell>
          <cell r="O890" t="str">
            <v/>
          </cell>
          <cell r="P890" t="str">
            <v/>
          </cell>
        </row>
        <row r="891">
          <cell r="A891" t="str">
            <v>LO</v>
          </cell>
          <cell r="B891">
            <v>9</v>
          </cell>
          <cell r="C891">
            <v>3</v>
          </cell>
          <cell r="D891" t="str">
            <v>P</v>
          </cell>
          <cell r="E891">
            <v>26</v>
          </cell>
          <cell r="F891">
            <v>37848</v>
          </cell>
          <cell r="G891">
            <v>3.28</v>
          </cell>
          <cell r="H891">
            <v>3.4</v>
          </cell>
          <cell r="I891" t="str">
            <v>5          0</v>
          </cell>
          <cell r="J891">
            <v>0</v>
          </cell>
          <cell r="K891">
            <v>0</v>
          </cell>
          <cell r="L891">
            <v>2003</v>
          </cell>
          <cell r="M891" t="str">
            <v>No Trade</v>
          </cell>
          <cell r="N891" t="str">
            <v/>
          </cell>
          <cell r="O891" t="str">
            <v/>
          </cell>
          <cell r="P891" t="str">
            <v/>
          </cell>
        </row>
        <row r="892">
          <cell r="A892" t="str">
            <v>LO</v>
          </cell>
          <cell r="B892">
            <v>9</v>
          </cell>
          <cell r="C892">
            <v>3</v>
          </cell>
          <cell r="D892" t="str">
            <v>C</v>
          </cell>
          <cell r="E892">
            <v>26.5</v>
          </cell>
          <cell r="F892">
            <v>37848</v>
          </cell>
          <cell r="G892">
            <v>2.0099999999999998</v>
          </cell>
          <cell r="H892">
            <v>1.7</v>
          </cell>
          <cell r="I892" t="str">
            <v>6          0</v>
          </cell>
          <cell r="J892">
            <v>0</v>
          </cell>
          <cell r="K892">
            <v>0</v>
          </cell>
          <cell r="L892">
            <v>2003</v>
          </cell>
          <cell r="M892" t="str">
            <v>No Trade</v>
          </cell>
          <cell r="N892" t="str">
            <v/>
          </cell>
          <cell r="O892" t="str">
            <v/>
          </cell>
          <cell r="P892" t="str">
            <v/>
          </cell>
        </row>
        <row r="893">
          <cell r="A893" t="str">
            <v>LO</v>
          </cell>
          <cell r="B893">
            <v>9</v>
          </cell>
          <cell r="C893">
            <v>3</v>
          </cell>
          <cell r="D893" t="str">
            <v>C</v>
          </cell>
          <cell r="E893">
            <v>27</v>
          </cell>
          <cell r="F893">
            <v>37848</v>
          </cell>
          <cell r="G893">
            <v>1.82</v>
          </cell>
          <cell r="H893">
            <v>1.5</v>
          </cell>
          <cell r="I893" t="str">
            <v>8          0</v>
          </cell>
          <cell r="J893">
            <v>0</v>
          </cell>
          <cell r="K893">
            <v>0</v>
          </cell>
          <cell r="L893">
            <v>2003</v>
          </cell>
          <cell r="M893" t="str">
            <v>No Trade</v>
          </cell>
          <cell r="N893" t="str">
            <v/>
          </cell>
          <cell r="O893" t="str">
            <v/>
          </cell>
          <cell r="P893" t="str">
            <v/>
          </cell>
        </row>
        <row r="894">
          <cell r="A894" t="str">
            <v>LO</v>
          </cell>
          <cell r="B894">
            <v>9</v>
          </cell>
          <cell r="C894">
            <v>3</v>
          </cell>
          <cell r="D894" t="str">
            <v>C</v>
          </cell>
          <cell r="E894">
            <v>27.5</v>
          </cell>
          <cell r="F894">
            <v>37848</v>
          </cell>
          <cell r="G894">
            <v>1.64</v>
          </cell>
          <cell r="H894">
            <v>1.4</v>
          </cell>
          <cell r="I894" t="str">
            <v>2          0</v>
          </cell>
          <cell r="J894">
            <v>0</v>
          </cell>
          <cell r="K894">
            <v>0</v>
          </cell>
          <cell r="L894">
            <v>2003</v>
          </cell>
          <cell r="M894" t="str">
            <v>No Trade</v>
          </cell>
          <cell r="N894" t="str">
            <v/>
          </cell>
          <cell r="O894" t="str">
            <v/>
          </cell>
          <cell r="P894" t="str">
            <v/>
          </cell>
        </row>
        <row r="895">
          <cell r="A895" t="str">
            <v>LO</v>
          </cell>
          <cell r="B895">
            <v>9</v>
          </cell>
          <cell r="C895">
            <v>3</v>
          </cell>
          <cell r="D895" t="str">
            <v>C</v>
          </cell>
          <cell r="E895">
            <v>28</v>
          </cell>
          <cell r="F895">
            <v>37848</v>
          </cell>
          <cell r="G895">
            <v>1.47</v>
          </cell>
          <cell r="H895">
            <v>1.2</v>
          </cell>
          <cell r="I895" t="str">
            <v>6          0</v>
          </cell>
          <cell r="J895">
            <v>0</v>
          </cell>
          <cell r="K895">
            <v>0</v>
          </cell>
          <cell r="L895">
            <v>2003</v>
          </cell>
          <cell r="M895" t="str">
            <v>No Trade</v>
          </cell>
          <cell r="N895" t="str">
            <v/>
          </cell>
          <cell r="O895" t="str">
            <v/>
          </cell>
          <cell r="P895" t="str">
            <v/>
          </cell>
        </row>
        <row r="896">
          <cell r="A896" t="str">
            <v>LO</v>
          </cell>
          <cell r="B896">
            <v>9</v>
          </cell>
          <cell r="C896">
            <v>3</v>
          </cell>
          <cell r="D896" t="str">
            <v>C</v>
          </cell>
          <cell r="E896">
            <v>28.5</v>
          </cell>
          <cell r="F896">
            <v>37848</v>
          </cell>
          <cell r="G896">
            <v>1.32</v>
          </cell>
          <cell r="H896">
            <v>1.1000000000000001</v>
          </cell>
          <cell r="I896" t="str">
            <v>2          0</v>
          </cell>
          <cell r="J896">
            <v>0</v>
          </cell>
          <cell r="K896">
            <v>0</v>
          </cell>
          <cell r="L896">
            <v>2003</v>
          </cell>
          <cell r="M896" t="str">
            <v>No Trade</v>
          </cell>
          <cell r="N896" t="str">
            <v/>
          </cell>
          <cell r="O896" t="str">
            <v/>
          </cell>
          <cell r="P896" t="str">
            <v/>
          </cell>
        </row>
        <row r="897">
          <cell r="A897" t="str">
            <v>LO</v>
          </cell>
          <cell r="B897">
            <v>9</v>
          </cell>
          <cell r="C897">
            <v>3</v>
          </cell>
          <cell r="D897" t="str">
            <v>C</v>
          </cell>
          <cell r="E897">
            <v>29</v>
          </cell>
          <cell r="F897">
            <v>37848</v>
          </cell>
          <cell r="G897">
            <v>1.17</v>
          </cell>
          <cell r="H897">
            <v>1</v>
          </cell>
          <cell r="I897" t="str">
            <v>1          0</v>
          </cell>
          <cell r="J897">
            <v>0</v>
          </cell>
          <cell r="K897">
            <v>0</v>
          </cell>
          <cell r="L897">
            <v>2003</v>
          </cell>
          <cell r="M897" t="str">
            <v>No Trade</v>
          </cell>
          <cell r="N897" t="str">
            <v/>
          </cell>
          <cell r="O897" t="str">
            <v/>
          </cell>
          <cell r="P897" t="str">
            <v/>
          </cell>
        </row>
        <row r="898">
          <cell r="A898" t="str">
            <v>LO</v>
          </cell>
          <cell r="B898">
            <v>9</v>
          </cell>
          <cell r="C898">
            <v>3</v>
          </cell>
          <cell r="D898" t="str">
            <v>C</v>
          </cell>
          <cell r="E898">
            <v>30</v>
          </cell>
          <cell r="F898">
            <v>37848</v>
          </cell>
          <cell r="G898">
            <v>0.96</v>
          </cell>
          <cell r="H898">
            <v>0.8</v>
          </cell>
          <cell r="I898" t="str">
            <v>2          0</v>
          </cell>
          <cell r="J898">
            <v>0</v>
          </cell>
          <cell r="K898">
            <v>0</v>
          </cell>
          <cell r="L898">
            <v>2003</v>
          </cell>
          <cell r="M898" t="str">
            <v>No Trade</v>
          </cell>
          <cell r="N898" t="str">
            <v/>
          </cell>
          <cell r="O898" t="str">
            <v/>
          </cell>
          <cell r="P898" t="str">
            <v/>
          </cell>
        </row>
        <row r="899">
          <cell r="A899" t="str">
            <v>LO</v>
          </cell>
          <cell r="B899">
            <v>9</v>
          </cell>
          <cell r="C899">
            <v>3</v>
          </cell>
          <cell r="D899" t="str">
            <v>C</v>
          </cell>
          <cell r="E899">
            <v>31</v>
          </cell>
          <cell r="F899">
            <v>37848</v>
          </cell>
          <cell r="G899">
            <v>0.78</v>
          </cell>
          <cell r="H899">
            <v>0.6</v>
          </cell>
          <cell r="I899" t="str">
            <v>8          0</v>
          </cell>
          <cell r="J899">
            <v>0</v>
          </cell>
          <cell r="K899">
            <v>0</v>
          </cell>
          <cell r="L899">
            <v>2003</v>
          </cell>
          <cell r="M899" t="str">
            <v>No Trade</v>
          </cell>
          <cell r="N899" t="str">
            <v/>
          </cell>
          <cell r="O899" t="str">
            <v/>
          </cell>
          <cell r="P899" t="str">
            <v/>
          </cell>
        </row>
        <row r="900">
          <cell r="A900" t="str">
            <v>LO</v>
          </cell>
          <cell r="B900">
            <v>9</v>
          </cell>
          <cell r="C900">
            <v>3</v>
          </cell>
          <cell r="D900" t="str">
            <v>C</v>
          </cell>
          <cell r="E900">
            <v>32</v>
          </cell>
          <cell r="F900">
            <v>37848</v>
          </cell>
          <cell r="G900">
            <v>0.67</v>
          </cell>
          <cell r="H900">
            <v>0.5</v>
          </cell>
          <cell r="I900" t="str">
            <v>8          0</v>
          </cell>
          <cell r="J900">
            <v>0</v>
          </cell>
          <cell r="K900">
            <v>0</v>
          </cell>
          <cell r="L900">
            <v>2003</v>
          </cell>
          <cell r="M900" t="str">
            <v>No Trade</v>
          </cell>
          <cell r="N900" t="str">
            <v/>
          </cell>
          <cell r="O900" t="str">
            <v/>
          </cell>
          <cell r="P900" t="str">
            <v/>
          </cell>
        </row>
        <row r="901">
          <cell r="A901" t="str">
            <v>LO</v>
          </cell>
          <cell r="B901">
            <v>9</v>
          </cell>
          <cell r="C901">
            <v>3</v>
          </cell>
          <cell r="D901" t="str">
            <v>C</v>
          </cell>
          <cell r="E901">
            <v>33</v>
          </cell>
          <cell r="F901">
            <v>37848</v>
          </cell>
          <cell r="G901">
            <v>0.57999999999999996</v>
          </cell>
          <cell r="H901">
            <v>0.5</v>
          </cell>
          <cell r="I901" t="str">
            <v>0          0</v>
          </cell>
          <cell r="J901">
            <v>0</v>
          </cell>
          <cell r="K901">
            <v>0</v>
          </cell>
          <cell r="L901">
            <v>2003</v>
          </cell>
          <cell r="M901" t="str">
            <v>No Trade</v>
          </cell>
          <cell r="N901" t="str">
            <v/>
          </cell>
          <cell r="O901" t="str">
            <v/>
          </cell>
          <cell r="P901" t="str">
            <v/>
          </cell>
        </row>
        <row r="902">
          <cell r="A902" t="str">
            <v>LO</v>
          </cell>
          <cell r="B902">
            <v>9</v>
          </cell>
          <cell r="C902">
            <v>3</v>
          </cell>
          <cell r="D902" t="str">
            <v>C</v>
          </cell>
          <cell r="E902">
            <v>34</v>
          </cell>
          <cell r="F902">
            <v>37848</v>
          </cell>
          <cell r="G902">
            <v>0.5</v>
          </cell>
          <cell r="H902">
            <v>0.4</v>
          </cell>
          <cell r="I902" t="str">
            <v>3          0</v>
          </cell>
          <cell r="J902">
            <v>0</v>
          </cell>
          <cell r="K902">
            <v>0</v>
          </cell>
          <cell r="L902">
            <v>2003</v>
          </cell>
          <cell r="M902" t="str">
            <v>No Trade</v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A903" t="str">
            <v>LO</v>
          </cell>
          <cell r="B903">
            <v>9</v>
          </cell>
          <cell r="C903">
            <v>3</v>
          </cell>
          <cell r="D903" t="str">
            <v>C</v>
          </cell>
          <cell r="E903">
            <v>35</v>
          </cell>
          <cell r="F903">
            <v>37848</v>
          </cell>
          <cell r="G903">
            <v>0.44</v>
          </cell>
          <cell r="H903">
            <v>0.3</v>
          </cell>
          <cell r="I903" t="str">
            <v>7          0</v>
          </cell>
          <cell r="J903">
            <v>0</v>
          </cell>
          <cell r="K903">
            <v>0</v>
          </cell>
          <cell r="L903">
            <v>2003</v>
          </cell>
          <cell r="M903" t="str">
            <v>No Trade</v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A904" t="str">
            <v>LO</v>
          </cell>
          <cell r="B904">
            <v>9</v>
          </cell>
          <cell r="C904">
            <v>3</v>
          </cell>
          <cell r="D904" t="str">
            <v>P</v>
          </cell>
          <cell r="E904">
            <v>35</v>
          </cell>
          <cell r="F904">
            <v>37848</v>
          </cell>
          <cell r="G904">
            <v>10.01</v>
          </cell>
          <cell r="H904">
            <v>10</v>
          </cell>
          <cell r="I904" t="str">
            <v>1          0</v>
          </cell>
          <cell r="J904">
            <v>0</v>
          </cell>
          <cell r="K904">
            <v>0</v>
          </cell>
          <cell r="L904">
            <v>2003</v>
          </cell>
          <cell r="M904" t="str">
            <v>No Trade</v>
          </cell>
          <cell r="N904" t="str">
            <v/>
          </cell>
          <cell r="O904" t="str">
            <v/>
          </cell>
          <cell r="P904" t="str">
            <v/>
          </cell>
        </row>
        <row r="905">
          <cell r="A905" t="str">
            <v>LO</v>
          </cell>
          <cell r="B905">
            <v>9</v>
          </cell>
          <cell r="C905">
            <v>3</v>
          </cell>
          <cell r="D905" t="str">
            <v>C</v>
          </cell>
          <cell r="E905">
            <v>36</v>
          </cell>
          <cell r="F905">
            <v>37848</v>
          </cell>
          <cell r="G905">
            <v>0.38</v>
          </cell>
          <cell r="H905">
            <v>0.3</v>
          </cell>
          <cell r="I905" t="str">
            <v>3          0</v>
          </cell>
          <cell r="J905">
            <v>0</v>
          </cell>
          <cell r="K905">
            <v>0</v>
          </cell>
          <cell r="L905">
            <v>2003</v>
          </cell>
          <cell r="M905" t="str">
            <v>No Trade</v>
          </cell>
          <cell r="N905" t="str">
            <v/>
          </cell>
          <cell r="O905" t="str">
            <v/>
          </cell>
          <cell r="P905" t="str">
            <v/>
          </cell>
        </row>
        <row r="906">
          <cell r="A906" t="str">
            <v>LO</v>
          </cell>
          <cell r="B906">
            <v>10</v>
          </cell>
          <cell r="C906">
            <v>3</v>
          </cell>
          <cell r="D906" t="str">
            <v>P</v>
          </cell>
          <cell r="E906">
            <v>14</v>
          </cell>
          <cell r="F906">
            <v>37881</v>
          </cell>
          <cell r="G906">
            <v>0.19</v>
          </cell>
          <cell r="H906">
            <v>0.1</v>
          </cell>
          <cell r="I906" t="str">
            <v>9          0</v>
          </cell>
          <cell r="J906">
            <v>0</v>
          </cell>
          <cell r="K906">
            <v>0</v>
          </cell>
          <cell r="L906">
            <v>2003</v>
          </cell>
          <cell r="M906" t="str">
            <v>No Trade</v>
          </cell>
          <cell r="N906" t="str">
            <v/>
          </cell>
          <cell r="O906" t="str">
            <v/>
          </cell>
          <cell r="P906" t="str">
            <v/>
          </cell>
        </row>
        <row r="907">
          <cell r="A907" t="str">
            <v>LO</v>
          </cell>
          <cell r="B907">
            <v>10</v>
          </cell>
          <cell r="C907">
            <v>3</v>
          </cell>
          <cell r="D907" t="str">
            <v>P</v>
          </cell>
          <cell r="E907">
            <v>15</v>
          </cell>
          <cell r="F907">
            <v>37881</v>
          </cell>
          <cell r="G907">
            <v>0.27</v>
          </cell>
          <cell r="H907">
            <v>0.2</v>
          </cell>
          <cell r="I907" t="str">
            <v>7          0</v>
          </cell>
          <cell r="J907">
            <v>0</v>
          </cell>
          <cell r="K907">
            <v>0</v>
          </cell>
          <cell r="L907">
            <v>2003</v>
          </cell>
          <cell r="M907" t="str">
            <v>No Trade</v>
          </cell>
          <cell r="N907" t="str">
            <v/>
          </cell>
          <cell r="O907" t="str">
            <v/>
          </cell>
          <cell r="P907" t="str">
            <v/>
          </cell>
        </row>
        <row r="908">
          <cell r="A908" t="str">
            <v>LO</v>
          </cell>
          <cell r="B908">
            <v>10</v>
          </cell>
          <cell r="C908">
            <v>3</v>
          </cell>
          <cell r="D908" t="str">
            <v>P</v>
          </cell>
          <cell r="E908">
            <v>17</v>
          </cell>
          <cell r="F908">
            <v>37881</v>
          </cell>
          <cell r="G908">
            <v>0.5</v>
          </cell>
          <cell r="H908">
            <v>0.5</v>
          </cell>
          <cell r="I908" t="str">
            <v>1          0</v>
          </cell>
          <cell r="J908">
            <v>0</v>
          </cell>
          <cell r="K908">
            <v>0</v>
          </cell>
          <cell r="L908">
            <v>2003</v>
          </cell>
          <cell r="M908" t="str">
            <v>No Trade</v>
          </cell>
          <cell r="N908" t="str">
            <v/>
          </cell>
          <cell r="O908" t="str">
            <v/>
          </cell>
          <cell r="P908" t="str">
            <v/>
          </cell>
        </row>
        <row r="909">
          <cell r="A909" t="str">
            <v>LO</v>
          </cell>
          <cell r="B909">
            <v>10</v>
          </cell>
          <cell r="C909">
            <v>3</v>
          </cell>
          <cell r="D909" t="str">
            <v>P</v>
          </cell>
          <cell r="E909">
            <v>21</v>
          </cell>
          <cell r="F909">
            <v>37881</v>
          </cell>
          <cell r="G909">
            <v>1.36</v>
          </cell>
          <cell r="H909">
            <v>1.4</v>
          </cell>
          <cell r="I909" t="str">
            <v>0          0</v>
          </cell>
          <cell r="J909">
            <v>0</v>
          </cell>
          <cell r="K909">
            <v>0</v>
          </cell>
          <cell r="L909">
            <v>2003</v>
          </cell>
          <cell r="M909" t="str">
            <v>No Trade</v>
          </cell>
          <cell r="N909" t="str">
            <v/>
          </cell>
          <cell r="O909" t="str">
            <v/>
          </cell>
          <cell r="P909" t="str">
            <v/>
          </cell>
        </row>
        <row r="910">
          <cell r="A910" t="str">
            <v>LO</v>
          </cell>
          <cell r="B910">
            <v>10</v>
          </cell>
          <cell r="C910">
            <v>3</v>
          </cell>
          <cell r="D910" t="str">
            <v>P</v>
          </cell>
          <cell r="E910">
            <v>22</v>
          </cell>
          <cell r="F910">
            <v>37881</v>
          </cell>
          <cell r="G910">
            <v>1.67</v>
          </cell>
          <cell r="H910">
            <v>1.7</v>
          </cell>
          <cell r="I910" t="str">
            <v>3          0</v>
          </cell>
          <cell r="J910">
            <v>0</v>
          </cell>
          <cell r="K910">
            <v>0</v>
          </cell>
          <cell r="L910">
            <v>2003</v>
          </cell>
          <cell r="M910" t="str">
            <v>No Trade</v>
          </cell>
          <cell r="N910" t="str">
            <v/>
          </cell>
          <cell r="O910" t="str">
            <v/>
          </cell>
          <cell r="P910" t="str">
            <v/>
          </cell>
        </row>
        <row r="911">
          <cell r="A911" t="str">
            <v>LO</v>
          </cell>
          <cell r="B911">
            <v>10</v>
          </cell>
          <cell r="C911">
            <v>3</v>
          </cell>
          <cell r="D911" t="str">
            <v>C</v>
          </cell>
          <cell r="E911">
            <v>23.5</v>
          </cell>
          <cell r="F911">
            <v>37881</v>
          </cell>
          <cell r="G911">
            <v>3.38</v>
          </cell>
          <cell r="H911">
            <v>3</v>
          </cell>
          <cell r="I911" t="str">
            <v>5          0</v>
          </cell>
          <cell r="J911">
            <v>0</v>
          </cell>
          <cell r="K911">
            <v>0</v>
          </cell>
          <cell r="L911">
            <v>2003</v>
          </cell>
          <cell r="M911" t="str">
            <v>No Trade</v>
          </cell>
          <cell r="N911" t="str">
            <v/>
          </cell>
          <cell r="O911" t="str">
            <v/>
          </cell>
          <cell r="P911" t="str">
            <v/>
          </cell>
        </row>
        <row r="912">
          <cell r="A912" t="str">
            <v>LO</v>
          </cell>
          <cell r="B912">
            <v>10</v>
          </cell>
          <cell r="C912">
            <v>3</v>
          </cell>
          <cell r="D912" t="str">
            <v>P</v>
          </cell>
          <cell r="E912">
            <v>23.5</v>
          </cell>
          <cell r="F912">
            <v>37881</v>
          </cell>
          <cell r="G912">
            <v>2.23</v>
          </cell>
          <cell r="H912">
            <v>2.2999999999999998</v>
          </cell>
          <cell r="I912" t="str">
            <v>2          0</v>
          </cell>
          <cell r="J912">
            <v>0</v>
          </cell>
          <cell r="K912">
            <v>0</v>
          </cell>
          <cell r="L912">
            <v>2003</v>
          </cell>
          <cell r="M912" t="str">
            <v>No Trade</v>
          </cell>
          <cell r="N912" t="str">
            <v/>
          </cell>
          <cell r="O912" t="str">
            <v/>
          </cell>
          <cell r="P912" t="str">
            <v/>
          </cell>
        </row>
        <row r="913">
          <cell r="A913" t="str">
            <v>LO</v>
          </cell>
          <cell r="B913">
            <v>10</v>
          </cell>
          <cell r="C913">
            <v>3</v>
          </cell>
          <cell r="D913" t="str">
            <v>C</v>
          </cell>
          <cell r="E913">
            <v>24</v>
          </cell>
          <cell r="F913">
            <v>37881</v>
          </cell>
          <cell r="G913">
            <v>3.1</v>
          </cell>
          <cell r="H913">
            <v>2.7</v>
          </cell>
          <cell r="I913" t="str">
            <v>8          0</v>
          </cell>
          <cell r="J913">
            <v>0</v>
          </cell>
          <cell r="K913">
            <v>0</v>
          </cell>
          <cell r="L913">
            <v>2003</v>
          </cell>
          <cell r="M913" t="str">
            <v>No Trade</v>
          </cell>
          <cell r="N913" t="str">
            <v/>
          </cell>
          <cell r="O913" t="str">
            <v/>
          </cell>
          <cell r="P913" t="str">
            <v/>
          </cell>
        </row>
        <row r="914">
          <cell r="A914" t="str">
            <v>LO</v>
          </cell>
          <cell r="B914">
            <v>10</v>
          </cell>
          <cell r="C914">
            <v>3</v>
          </cell>
          <cell r="D914" t="str">
            <v>P</v>
          </cell>
          <cell r="E914">
            <v>24</v>
          </cell>
          <cell r="F914">
            <v>37881</v>
          </cell>
          <cell r="G914">
            <v>2.44</v>
          </cell>
          <cell r="H914">
            <v>2.5</v>
          </cell>
          <cell r="I914" t="str">
            <v>4          0</v>
          </cell>
          <cell r="J914">
            <v>0</v>
          </cell>
          <cell r="K914">
            <v>0</v>
          </cell>
          <cell r="L914">
            <v>2003</v>
          </cell>
          <cell r="M914" t="str">
            <v>No Trade</v>
          </cell>
          <cell r="N914" t="str">
            <v/>
          </cell>
          <cell r="O914" t="str">
            <v/>
          </cell>
          <cell r="P914" t="str">
            <v/>
          </cell>
        </row>
        <row r="915">
          <cell r="A915" t="str">
            <v>LO</v>
          </cell>
          <cell r="B915">
            <v>10</v>
          </cell>
          <cell r="C915">
            <v>3</v>
          </cell>
          <cell r="D915" t="str">
            <v>C</v>
          </cell>
          <cell r="E915">
            <v>24.5</v>
          </cell>
          <cell r="F915">
            <v>37881</v>
          </cell>
          <cell r="G915">
            <v>2.83</v>
          </cell>
          <cell r="H915">
            <v>2.5</v>
          </cell>
          <cell r="I915" t="str">
            <v>4          0</v>
          </cell>
          <cell r="J915">
            <v>0</v>
          </cell>
          <cell r="K915">
            <v>0</v>
          </cell>
          <cell r="L915">
            <v>2003</v>
          </cell>
          <cell r="M915" t="str">
            <v>No Trade</v>
          </cell>
          <cell r="N915" t="str">
            <v/>
          </cell>
          <cell r="O915" t="str">
            <v/>
          </cell>
          <cell r="P915" t="str">
            <v/>
          </cell>
        </row>
        <row r="916">
          <cell r="A916" t="str">
            <v>LO</v>
          </cell>
          <cell r="B916">
            <v>10</v>
          </cell>
          <cell r="C916">
            <v>3</v>
          </cell>
          <cell r="D916" t="str">
            <v>C</v>
          </cell>
          <cell r="E916">
            <v>25</v>
          </cell>
          <cell r="F916">
            <v>37881</v>
          </cell>
          <cell r="G916">
            <v>2.6</v>
          </cell>
          <cell r="H916">
            <v>2.2999999999999998</v>
          </cell>
          <cell r="I916" t="str">
            <v>1          0</v>
          </cell>
          <cell r="J916">
            <v>0</v>
          </cell>
          <cell r="K916">
            <v>0</v>
          </cell>
          <cell r="L916">
            <v>2003</v>
          </cell>
          <cell r="M916" t="str">
            <v>No Trade</v>
          </cell>
          <cell r="N916" t="str">
            <v/>
          </cell>
          <cell r="O916" t="str">
            <v/>
          </cell>
          <cell r="P916" t="str">
            <v/>
          </cell>
        </row>
        <row r="917">
          <cell r="A917" t="str">
            <v>LO</v>
          </cell>
          <cell r="B917">
            <v>10</v>
          </cell>
          <cell r="C917">
            <v>3</v>
          </cell>
          <cell r="D917" t="str">
            <v>P</v>
          </cell>
          <cell r="E917">
            <v>25</v>
          </cell>
          <cell r="F917">
            <v>37881</v>
          </cell>
          <cell r="G917">
            <v>2.92</v>
          </cell>
          <cell r="H917">
            <v>3</v>
          </cell>
          <cell r="I917" t="str">
            <v>4          0</v>
          </cell>
          <cell r="J917">
            <v>0</v>
          </cell>
          <cell r="K917">
            <v>0</v>
          </cell>
          <cell r="L917">
            <v>2003</v>
          </cell>
          <cell r="M917" t="str">
            <v>No Trade</v>
          </cell>
          <cell r="N917" t="str">
            <v/>
          </cell>
          <cell r="O917" t="str">
            <v/>
          </cell>
          <cell r="P917" t="str">
            <v/>
          </cell>
        </row>
        <row r="918">
          <cell r="A918" t="str">
            <v>LO</v>
          </cell>
          <cell r="B918">
            <v>10</v>
          </cell>
          <cell r="C918">
            <v>3</v>
          </cell>
          <cell r="D918" t="str">
            <v>C</v>
          </cell>
          <cell r="E918">
            <v>26</v>
          </cell>
          <cell r="F918">
            <v>37881</v>
          </cell>
          <cell r="G918">
            <v>2.16</v>
          </cell>
          <cell r="H918">
            <v>1.9</v>
          </cell>
          <cell r="I918" t="str">
            <v>0          0</v>
          </cell>
          <cell r="J918">
            <v>0</v>
          </cell>
          <cell r="K918">
            <v>0</v>
          </cell>
          <cell r="L918">
            <v>2003</v>
          </cell>
          <cell r="M918" t="str">
            <v>No Trade</v>
          </cell>
          <cell r="N918" t="str">
            <v/>
          </cell>
          <cell r="O918" t="str">
            <v/>
          </cell>
          <cell r="P918" t="str">
            <v/>
          </cell>
        </row>
        <row r="919">
          <cell r="A919" t="str">
            <v>LO</v>
          </cell>
          <cell r="B919">
            <v>10</v>
          </cell>
          <cell r="C919">
            <v>3</v>
          </cell>
          <cell r="D919" t="str">
            <v>C</v>
          </cell>
          <cell r="E919">
            <v>28</v>
          </cell>
          <cell r="F919">
            <v>37881</v>
          </cell>
          <cell r="G919">
            <v>1.43</v>
          </cell>
          <cell r="H919">
            <v>1.2</v>
          </cell>
          <cell r="I919" t="str">
            <v>2          0</v>
          </cell>
          <cell r="J919">
            <v>0</v>
          </cell>
          <cell r="K919">
            <v>0</v>
          </cell>
          <cell r="L919">
            <v>2003</v>
          </cell>
          <cell r="M919" t="str">
            <v>No Trade</v>
          </cell>
          <cell r="N919" t="str">
            <v/>
          </cell>
          <cell r="O919" t="str">
            <v/>
          </cell>
          <cell r="P919" t="str">
            <v/>
          </cell>
        </row>
        <row r="920">
          <cell r="A920" t="str">
            <v>LO</v>
          </cell>
          <cell r="B920">
            <v>10</v>
          </cell>
          <cell r="C920">
            <v>3</v>
          </cell>
          <cell r="D920" t="str">
            <v>C</v>
          </cell>
          <cell r="E920">
            <v>28.5</v>
          </cell>
          <cell r="F920">
            <v>37881</v>
          </cell>
          <cell r="G920">
            <v>1.28</v>
          </cell>
          <cell r="H920">
            <v>1.1000000000000001</v>
          </cell>
          <cell r="I920" t="str">
            <v>1          0</v>
          </cell>
          <cell r="J920">
            <v>0</v>
          </cell>
          <cell r="K920">
            <v>0</v>
          </cell>
          <cell r="L920">
            <v>2003</v>
          </cell>
          <cell r="M920" t="str">
            <v>No Trade</v>
          </cell>
          <cell r="N920" t="str">
            <v/>
          </cell>
          <cell r="O920" t="str">
            <v/>
          </cell>
          <cell r="P920" t="str">
            <v/>
          </cell>
        </row>
        <row r="921">
          <cell r="A921" t="str">
            <v>LO</v>
          </cell>
          <cell r="B921">
            <v>10</v>
          </cell>
          <cell r="C921">
            <v>3</v>
          </cell>
          <cell r="D921" t="str">
            <v>P</v>
          </cell>
          <cell r="E921">
            <v>29</v>
          </cell>
          <cell r="F921">
            <v>37881</v>
          </cell>
          <cell r="G921">
            <v>2.89</v>
          </cell>
          <cell r="H921">
            <v>2.8</v>
          </cell>
          <cell r="I921" t="str">
            <v>9          0</v>
          </cell>
          <cell r="J921">
            <v>0</v>
          </cell>
          <cell r="K921">
            <v>0</v>
          </cell>
          <cell r="L921">
            <v>2003</v>
          </cell>
          <cell r="M921" t="str">
            <v>No Trade</v>
          </cell>
          <cell r="N921" t="str">
            <v/>
          </cell>
          <cell r="O921" t="str">
            <v/>
          </cell>
          <cell r="P921" t="str">
            <v/>
          </cell>
        </row>
        <row r="922">
          <cell r="A922" t="str">
            <v>LO</v>
          </cell>
          <cell r="B922">
            <v>10</v>
          </cell>
          <cell r="C922">
            <v>3</v>
          </cell>
          <cell r="D922" t="str">
            <v>C</v>
          </cell>
          <cell r="E922">
            <v>31</v>
          </cell>
          <cell r="F922">
            <v>37881</v>
          </cell>
          <cell r="G922">
            <v>0.8</v>
          </cell>
          <cell r="H922">
            <v>0.7</v>
          </cell>
          <cell r="I922" t="str">
            <v>0          0</v>
          </cell>
          <cell r="J922">
            <v>0</v>
          </cell>
          <cell r="K922">
            <v>0</v>
          </cell>
          <cell r="L922">
            <v>2003</v>
          </cell>
          <cell r="M922" t="str">
            <v>No Trade</v>
          </cell>
          <cell r="N922" t="str">
            <v/>
          </cell>
          <cell r="O922" t="str">
            <v/>
          </cell>
          <cell r="P922" t="str">
            <v/>
          </cell>
        </row>
        <row r="923">
          <cell r="A923" t="str">
            <v>LO</v>
          </cell>
          <cell r="B923">
            <v>10</v>
          </cell>
          <cell r="C923">
            <v>3</v>
          </cell>
          <cell r="D923" t="str">
            <v>C</v>
          </cell>
          <cell r="E923">
            <v>32</v>
          </cell>
          <cell r="F923">
            <v>37881</v>
          </cell>
          <cell r="G923">
            <v>0.69</v>
          </cell>
          <cell r="H923">
            <v>0.6</v>
          </cell>
          <cell r="I923" t="str">
            <v>0          0</v>
          </cell>
          <cell r="J923">
            <v>0</v>
          </cell>
          <cell r="K923">
            <v>0</v>
          </cell>
          <cell r="L923">
            <v>2003</v>
          </cell>
          <cell r="M923" t="str">
            <v>No Trade</v>
          </cell>
          <cell r="N923" t="str">
            <v/>
          </cell>
          <cell r="O923" t="str">
            <v/>
          </cell>
          <cell r="P923" t="str">
            <v/>
          </cell>
        </row>
        <row r="924">
          <cell r="A924" t="str">
            <v>LO</v>
          </cell>
          <cell r="B924">
            <v>10</v>
          </cell>
          <cell r="C924">
            <v>3</v>
          </cell>
          <cell r="D924" t="str">
            <v>C</v>
          </cell>
          <cell r="E924">
            <v>33</v>
          </cell>
          <cell r="F924">
            <v>37881</v>
          </cell>
          <cell r="G924">
            <v>0.6</v>
          </cell>
          <cell r="H924">
            <v>0.5</v>
          </cell>
          <cell r="I924" t="str">
            <v>2          0</v>
          </cell>
          <cell r="J924">
            <v>0</v>
          </cell>
          <cell r="K924">
            <v>0</v>
          </cell>
          <cell r="L924">
            <v>2003</v>
          </cell>
          <cell r="M924" t="str">
            <v>No Trade</v>
          </cell>
          <cell r="N924" t="str">
            <v/>
          </cell>
          <cell r="O924" t="str">
            <v/>
          </cell>
          <cell r="P924" t="str">
            <v/>
          </cell>
        </row>
        <row r="925">
          <cell r="A925" t="str">
            <v>LO</v>
          </cell>
          <cell r="B925">
            <v>10</v>
          </cell>
          <cell r="C925">
            <v>3</v>
          </cell>
          <cell r="D925" t="str">
            <v>C</v>
          </cell>
          <cell r="E925">
            <v>34</v>
          </cell>
          <cell r="F925">
            <v>37881</v>
          </cell>
          <cell r="G925">
            <v>0.53</v>
          </cell>
          <cell r="H925">
            <v>0.4</v>
          </cell>
          <cell r="I925" t="str">
            <v>5          0</v>
          </cell>
          <cell r="J925">
            <v>0</v>
          </cell>
          <cell r="K925">
            <v>0</v>
          </cell>
          <cell r="L925">
            <v>2003</v>
          </cell>
          <cell r="M925" t="str">
            <v>No Trade</v>
          </cell>
          <cell r="N925" t="str">
            <v/>
          </cell>
          <cell r="O925" t="str">
            <v/>
          </cell>
          <cell r="P925" t="str">
            <v/>
          </cell>
        </row>
        <row r="926">
          <cell r="A926" t="str">
            <v>LO</v>
          </cell>
          <cell r="B926">
            <v>10</v>
          </cell>
          <cell r="C926">
            <v>3</v>
          </cell>
          <cell r="D926" t="str">
            <v>C</v>
          </cell>
          <cell r="E926">
            <v>35</v>
          </cell>
          <cell r="F926">
            <v>37881</v>
          </cell>
          <cell r="G926">
            <v>0.46</v>
          </cell>
          <cell r="H926">
            <v>0.4</v>
          </cell>
          <cell r="I926" t="str">
            <v>0          0</v>
          </cell>
          <cell r="J926">
            <v>0</v>
          </cell>
          <cell r="K926">
            <v>0</v>
          </cell>
          <cell r="L926">
            <v>2003</v>
          </cell>
          <cell r="M926" t="str">
            <v>No Trade</v>
          </cell>
          <cell r="N926" t="str">
            <v/>
          </cell>
          <cell r="O926" t="str">
            <v/>
          </cell>
          <cell r="P926" t="str">
            <v/>
          </cell>
        </row>
        <row r="927">
          <cell r="A927" t="str">
            <v>LO</v>
          </cell>
          <cell r="B927">
            <v>11</v>
          </cell>
          <cell r="C927">
            <v>3</v>
          </cell>
          <cell r="D927" t="str">
            <v>P</v>
          </cell>
          <cell r="E927">
            <v>17</v>
          </cell>
          <cell r="F927">
            <v>37910</v>
          </cell>
          <cell r="G927">
            <v>0.55000000000000004</v>
          </cell>
          <cell r="H927">
            <v>0.5</v>
          </cell>
          <cell r="I927" t="str">
            <v>6          0</v>
          </cell>
          <cell r="J927">
            <v>0</v>
          </cell>
          <cell r="K927">
            <v>0</v>
          </cell>
          <cell r="L927">
            <v>2003</v>
          </cell>
          <cell r="M927" t="str">
            <v>No Trade</v>
          </cell>
          <cell r="N927" t="str">
            <v/>
          </cell>
          <cell r="O927" t="str">
            <v/>
          </cell>
          <cell r="P927" t="str">
            <v/>
          </cell>
        </row>
        <row r="928">
          <cell r="A928" t="str">
            <v>LO</v>
          </cell>
          <cell r="B928">
            <v>11</v>
          </cell>
          <cell r="C928">
            <v>3</v>
          </cell>
          <cell r="D928" t="str">
            <v>P</v>
          </cell>
          <cell r="E928">
            <v>20</v>
          </cell>
          <cell r="F928">
            <v>37910</v>
          </cell>
          <cell r="G928">
            <v>1.17</v>
          </cell>
          <cell r="H928">
            <v>1.2</v>
          </cell>
          <cell r="I928" t="str">
            <v>0          0</v>
          </cell>
          <cell r="J928">
            <v>0</v>
          </cell>
          <cell r="K928">
            <v>0</v>
          </cell>
          <cell r="L928">
            <v>2003</v>
          </cell>
          <cell r="M928" t="str">
            <v>No Trade</v>
          </cell>
          <cell r="N928" t="str">
            <v/>
          </cell>
          <cell r="O928" t="str">
            <v/>
          </cell>
          <cell r="P928" t="str">
            <v/>
          </cell>
        </row>
        <row r="929">
          <cell r="A929" t="str">
            <v>LO</v>
          </cell>
          <cell r="B929">
            <v>11</v>
          </cell>
          <cell r="C929">
            <v>3</v>
          </cell>
          <cell r="D929" t="str">
            <v>P</v>
          </cell>
          <cell r="E929">
            <v>21</v>
          </cell>
          <cell r="F929">
            <v>37910</v>
          </cell>
          <cell r="G929">
            <v>1.45</v>
          </cell>
          <cell r="H929">
            <v>1.4</v>
          </cell>
          <cell r="I929" t="str">
            <v>9          0</v>
          </cell>
          <cell r="J929">
            <v>0</v>
          </cell>
          <cell r="K929">
            <v>0</v>
          </cell>
          <cell r="L929">
            <v>2003</v>
          </cell>
          <cell r="M929" t="str">
            <v>No Trade</v>
          </cell>
          <cell r="N929" t="str">
            <v/>
          </cell>
          <cell r="O929" t="str">
            <v/>
          </cell>
          <cell r="P929" t="str">
            <v/>
          </cell>
        </row>
        <row r="930">
          <cell r="A930" t="str">
            <v>LO</v>
          </cell>
          <cell r="B930">
            <v>11</v>
          </cell>
          <cell r="C930">
            <v>3</v>
          </cell>
          <cell r="D930" t="str">
            <v>P</v>
          </cell>
          <cell r="E930">
            <v>22</v>
          </cell>
          <cell r="F930">
            <v>37910</v>
          </cell>
          <cell r="G930">
            <v>1.77</v>
          </cell>
          <cell r="H930">
            <v>1.8</v>
          </cell>
          <cell r="I930" t="str">
            <v>3          0</v>
          </cell>
          <cell r="J930">
            <v>0</v>
          </cell>
          <cell r="K930">
            <v>0</v>
          </cell>
          <cell r="L930">
            <v>2003</v>
          </cell>
          <cell r="M930" t="str">
            <v>No Trade</v>
          </cell>
          <cell r="N930" t="str">
            <v/>
          </cell>
          <cell r="O930" t="str">
            <v/>
          </cell>
          <cell r="P930" t="str">
            <v/>
          </cell>
        </row>
        <row r="931">
          <cell r="A931" t="str">
            <v>LO</v>
          </cell>
          <cell r="B931">
            <v>11</v>
          </cell>
          <cell r="C931">
            <v>3</v>
          </cell>
          <cell r="D931" t="str">
            <v>P</v>
          </cell>
          <cell r="E931">
            <v>23</v>
          </cell>
          <cell r="F931">
            <v>37910</v>
          </cell>
          <cell r="G931">
            <v>2.13</v>
          </cell>
          <cell r="H931">
            <v>2.2000000000000002</v>
          </cell>
          <cell r="I931" t="str">
            <v>1          0</v>
          </cell>
          <cell r="J931">
            <v>0</v>
          </cell>
          <cell r="K931">
            <v>0</v>
          </cell>
          <cell r="L931">
            <v>2003</v>
          </cell>
          <cell r="M931" t="str">
            <v>No Trade</v>
          </cell>
          <cell r="N931" t="str">
            <v/>
          </cell>
          <cell r="O931" t="str">
            <v/>
          </cell>
          <cell r="P931" t="str">
            <v/>
          </cell>
        </row>
        <row r="932">
          <cell r="A932" t="str">
            <v>LO</v>
          </cell>
          <cell r="B932">
            <v>11</v>
          </cell>
          <cell r="C932">
            <v>3</v>
          </cell>
          <cell r="D932" t="str">
            <v>C</v>
          </cell>
          <cell r="E932">
            <v>23.5</v>
          </cell>
          <cell r="F932">
            <v>37910</v>
          </cell>
          <cell r="G932">
            <v>3.31</v>
          </cell>
          <cell r="H932">
            <v>3</v>
          </cell>
          <cell r="I932" t="str">
            <v>0          0</v>
          </cell>
          <cell r="J932">
            <v>0</v>
          </cell>
          <cell r="K932">
            <v>0</v>
          </cell>
          <cell r="L932">
            <v>2003</v>
          </cell>
          <cell r="M932" t="str">
            <v>No Trade</v>
          </cell>
          <cell r="N932" t="str">
            <v/>
          </cell>
          <cell r="O932" t="str">
            <v/>
          </cell>
          <cell r="P932" t="str">
            <v/>
          </cell>
        </row>
        <row r="933">
          <cell r="A933" t="str">
            <v>LO</v>
          </cell>
          <cell r="B933">
            <v>11</v>
          </cell>
          <cell r="C933">
            <v>3</v>
          </cell>
          <cell r="D933" t="str">
            <v>P</v>
          </cell>
          <cell r="E933">
            <v>23.5</v>
          </cell>
          <cell r="F933">
            <v>37910</v>
          </cell>
          <cell r="G933">
            <v>2.34</v>
          </cell>
          <cell r="H933">
            <v>2.4</v>
          </cell>
          <cell r="I933" t="str">
            <v>3          0</v>
          </cell>
          <cell r="J933">
            <v>0</v>
          </cell>
          <cell r="K933">
            <v>0</v>
          </cell>
          <cell r="L933">
            <v>2003</v>
          </cell>
          <cell r="M933" t="str">
            <v>No Trade</v>
          </cell>
          <cell r="N933" t="str">
            <v/>
          </cell>
          <cell r="O933" t="str">
            <v/>
          </cell>
          <cell r="P933" t="str">
            <v/>
          </cell>
        </row>
        <row r="934">
          <cell r="A934" t="str">
            <v>LO</v>
          </cell>
          <cell r="B934">
            <v>11</v>
          </cell>
          <cell r="C934">
            <v>3</v>
          </cell>
          <cell r="D934" t="str">
            <v>C</v>
          </cell>
          <cell r="E934">
            <v>24</v>
          </cell>
          <cell r="F934">
            <v>37910</v>
          </cell>
          <cell r="G934">
            <v>3.04</v>
          </cell>
          <cell r="H934">
            <v>2.7</v>
          </cell>
          <cell r="I934" t="str">
            <v>2          0</v>
          </cell>
          <cell r="J934">
            <v>0</v>
          </cell>
          <cell r="K934">
            <v>0</v>
          </cell>
          <cell r="L934">
            <v>2003</v>
          </cell>
          <cell r="M934" t="str">
            <v>No Trade</v>
          </cell>
          <cell r="N934" t="str">
            <v/>
          </cell>
          <cell r="O934" t="str">
            <v/>
          </cell>
          <cell r="P934" t="str">
            <v/>
          </cell>
        </row>
        <row r="935">
          <cell r="A935" t="str">
            <v>LO</v>
          </cell>
          <cell r="B935">
            <v>11</v>
          </cell>
          <cell r="C935">
            <v>3</v>
          </cell>
          <cell r="D935" t="str">
            <v>P</v>
          </cell>
          <cell r="E935">
            <v>24</v>
          </cell>
          <cell r="F935">
            <v>37910</v>
          </cell>
          <cell r="G935">
            <v>2.5499999999999998</v>
          </cell>
          <cell r="H935">
            <v>2.6</v>
          </cell>
          <cell r="I935" t="str">
            <v>5          0</v>
          </cell>
          <cell r="J935">
            <v>0</v>
          </cell>
          <cell r="K935">
            <v>0</v>
          </cell>
          <cell r="L935">
            <v>2003</v>
          </cell>
          <cell r="M935" t="str">
            <v>No Trade</v>
          </cell>
          <cell r="N935" t="str">
            <v/>
          </cell>
          <cell r="O935" t="str">
            <v/>
          </cell>
          <cell r="P935" t="str">
            <v/>
          </cell>
        </row>
        <row r="936">
          <cell r="A936" t="str">
            <v>LO</v>
          </cell>
          <cell r="B936">
            <v>11</v>
          </cell>
          <cell r="C936">
            <v>3</v>
          </cell>
          <cell r="D936" t="str">
            <v>C</v>
          </cell>
          <cell r="E936">
            <v>26</v>
          </cell>
          <cell r="F936">
            <v>37910</v>
          </cell>
          <cell r="G936">
            <v>2.11</v>
          </cell>
          <cell r="H936">
            <v>1.8</v>
          </cell>
          <cell r="I936" t="str">
            <v>5          0</v>
          </cell>
          <cell r="J936">
            <v>0</v>
          </cell>
          <cell r="K936">
            <v>0</v>
          </cell>
          <cell r="L936">
            <v>2003</v>
          </cell>
          <cell r="M936" t="str">
            <v>No Trade</v>
          </cell>
          <cell r="N936" t="str">
            <v/>
          </cell>
          <cell r="O936" t="str">
            <v/>
          </cell>
          <cell r="P936" t="str">
            <v/>
          </cell>
        </row>
        <row r="937">
          <cell r="A937" t="str">
            <v>LO</v>
          </cell>
          <cell r="B937">
            <v>11</v>
          </cell>
          <cell r="C937">
            <v>3</v>
          </cell>
          <cell r="D937" t="str">
            <v>C</v>
          </cell>
          <cell r="E937">
            <v>28.5</v>
          </cell>
          <cell r="F937">
            <v>37910</v>
          </cell>
          <cell r="G937">
            <v>1.25</v>
          </cell>
          <cell r="H937">
            <v>1</v>
          </cell>
          <cell r="I937" t="str">
            <v>8          0</v>
          </cell>
          <cell r="J937">
            <v>0</v>
          </cell>
          <cell r="K937">
            <v>0</v>
          </cell>
          <cell r="L937">
            <v>2003</v>
          </cell>
          <cell r="M937" t="str">
            <v>No Trade</v>
          </cell>
          <cell r="N937" t="str">
            <v/>
          </cell>
          <cell r="O937" t="str">
            <v/>
          </cell>
          <cell r="P937" t="str">
            <v/>
          </cell>
        </row>
        <row r="938">
          <cell r="A938" t="str">
            <v>LO</v>
          </cell>
          <cell r="B938">
            <v>11</v>
          </cell>
          <cell r="C938">
            <v>3</v>
          </cell>
          <cell r="D938" t="str">
            <v>C</v>
          </cell>
          <cell r="E938">
            <v>30</v>
          </cell>
          <cell r="F938">
            <v>37910</v>
          </cell>
          <cell r="G938">
            <v>0.94</v>
          </cell>
          <cell r="H938">
            <v>0.8</v>
          </cell>
          <cell r="I938" t="str">
            <v>0          0</v>
          </cell>
          <cell r="J938">
            <v>0</v>
          </cell>
          <cell r="K938">
            <v>0</v>
          </cell>
          <cell r="L938">
            <v>2003</v>
          </cell>
          <cell r="M938" t="str">
            <v>No Trade</v>
          </cell>
          <cell r="N938" t="str">
            <v/>
          </cell>
          <cell r="O938" t="str">
            <v/>
          </cell>
          <cell r="P938" t="str">
            <v/>
          </cell>
        </row>
        <row r="939">
          <cell r="A939" t="str">
            <v>LO</v>
          </cell>
          <cell r="B939">
            <v>11</v>
          </cell>
          <cell r="C939">
            <v>3</v>
          </cell>
          <cell r="D939" t="str">
            <v>C</v>
          </cell>
          <cell r="E939">
            <v>31</v>
          </cell>
          <cell r="F939">
            <v>37910</v>
          </cell>
          <cell r="G939">
            <v>0.79</v>
          </cell>
          <cell r="H939">
            <v>0.6</v>
          </cell>
          <cell r="I939" t="str">
            <v>8          0</v>
          </cell>
          <cell r="J939">
            <v>0</v>
          </cell>
          <cell r="K939">
            <v>0</v>
          </cell>
          <cell r="L939">
            <v>2003</v>
          </cell>
          <cell r="M939" t="str">
            <v>No Trade</v>
          </cell>
          <cell r="N939" t="str">
            <v/>
          </cell>
          <cell r="O939" t="str">
            <v/>
          </cell>
          <cell r="P939" t="str">
            <v/>
          </cell>
        </row>
        <row r="940">
          <cell r="A940" t="str">
            <v>LO</v>
          </cell>
          <cell r="B940">
            <v>11</v>
          </cell>
          <cell r="C940">
            <v>3</v>
          </cell>
          <cell r="D940" t="str">
            <v>C</v>
          </cell>
          <cell r="E940">
            <v>32</v>
          </cell>
          <cell r="F940">
            <v>37910</v>
          </cell>
          <cell r="G940">
            <v>0.68</v>
          </cell>
          <cell r="H940">
            <v>0.5</v>
          </cell>
          <cell r="I940" t="str">
            <v>9          5</v>
          </cell>
          <cell r="J940">
            <v>0</v>
          </cell>
          <cell r="K940">
            <v>0</v>
          </cell>
          <cell r="L940">
            <v>2003</v>
          </cell>
          <cell r="M940" t="str">
            <v>No Trade</v>
          </cell>
          <cell r="N940" t="str">
            <v/>
          </cell>
          <cell r="O940" t="str">
            <v/>
          </cell>
          <cell r="P940" t="str">
            <v/>
          </cell>
        </row>
        <row r="941">
          <cell r="A941" t="str">
            <v>LO</v>
          </cell>
          <cell r="B941">
            <v>11</v>
          </cell>
          <cell r="C941">
            <v>3</v>
          </cell>
          <cell r="D941" t="str">
            <v>C</v>
          </cell>
          <cell r="E941">
            <v>33</v>
          </cell>
          <cell r="F941">
            <v>37910</v>
          </cell>
          <cell r="G941">
            <v>0.6</v>
          </cell>
          <cell r="H941">
            <v>0.5</v>
          </cell>
          <cell r="I941" t="str">
            <v>2          0</v>
          </cell>
          <cell r="J941">
            <v>0</v>
          </cell>
          <cell r="K941">
            <v>0</v>
          </cell>
          <cell r="L941">
            <v>2003</v>
          </cell>
          <cell r="M941" t="str">
            <v>No Trade</v>
          </cell>
          <cell r="N941" t="str">
            <v/>
          </cell>
          <cell r="O941" t="str">
            <v/>
          </cell>
          <cell r="P941" t="str">
            <v/>
          </cell>
        </row>
        <row r="942">
          <cell r="A942" t="str">
            <v>LO</v>
          </cell>
          <cell r="B942">
            <v>11</v>
          </cell>
          <cell r="C942">
            <v>3</v>
          </cell>
          <cell r="D942" t="str">
            <v>C</v>
          </cell>
          <cell r="E942">
            <v>34</v>
          </cell>
          <cell r="F942">
            <v>37910</v>
          </cell>
          <cell r="G942">
            <v>0.53</v>
          </cell>
          <cell r="H942">
            <v>0.4</v>
          </cell>
          <cell r="I942" t="str">
            <v>5          0</v>
          </cell>
          <cell r="J942">
            <v>0</v>
          </cell>
          <cell r="K942">
            <v>0</v>
          </cell>
          <cell r="L942">
            <v>2003</v>
          </cell>
          <cell r="M942" t="str">
            <v>No Trade</v>
          </cell>
          <cell r="N942" t="str">
            <v/>
          </cell>
          <cell r="O942" t="str">
            <v/>
          </cell>
          <cell r="P942" t="str">
            <v/>
          </cell>
        </row>
        <row r="943">
          <cell r="A943" t="str">
            <v>LO</v>
          </cell>
          <cell r="B943">
            <v>11</v>
          </cell>
          <cell r="C943">
            <v>3</v>
          </cell>
          <cell r="D943" t="str">
            <v>C</v>
          </cell>
          <cell r="E943">
            <v>35</v>
          </cell>
          <cell r="F943">
            <v>37910</v>
          </cell>
          <cell r="G943">
            <v>0.47</v>
          </cell>
          <cell r="H943">
            <v>0.4</v>
          </cell>
          <cell r="I943" t="str">
            <v>0          5</v>
          </cell>
          <cell r="J943">
            <v>0</v>
          </cell>
          <cell r="K943">
            <v>0</v>
          </cell>
          <cell r="L943">
            <v>2003</v>
          </cell>
          <cell r="M943" t="str">
            <v>No Trade</v>
          </cell>
          <cell r="N943" t="str">
            <v/>
          </cell>
          <cell r="O943" t="str">
            <v/>
          </cell>
          <cell r="P943" t="str">
            <v/>
          </cell>
        </row>
        <row r="944">
          <cell r="A944" t="str">
            <v>LO</v>
          </cell>
          <cell r="B944">
            <v>12</v>
          </cell>
          <cell r="C944">
            <v>3</v>
          </cell>
          <cell r="D944" t="str">
            <v>C</v>
          </cell>
          <cell r="E944">
            <v>2.5</v>
          </cell>
          <cell r="F944">
            <v>37942</v>
          </cell>
          <cell r="G944">
            <v>0</v>
          </cell>
          <cell r="H944">
            <v>0</v>
          </cell>
          <cell r="I944" t="str">
            <v>0          0</v>
          </cell>
          <cell r="J944">
            <v>0</v>
          </cell>
          <cell r="K944">
            <v>0</v>
          </cell>
          <cell r="L944">
            <v>2003</v>
          </cell>
          <cell r="M944" t="str">
            <v>No Trade</v>
          </cell>
          <cell r="N944" t="str">
            <v/>
          </cell>
          <cell r="O944" t="str">
            <v/>
          </cell>
          <cell r="P944" t="str">
            <v/>
          </cell>
        </row>
        <row r="945">
          <cell r="A945" t="str">
            <v>LO</v>
          </cell>
          <cell r="B945">
            <v>12</v>
          </cell>
          <cell r="C945">
            <v>3</v>
          </cell>
          <cell r="D945" t="str">
            <v>P</v>
          </cell>
          <cell r="E945">
            <v>2.5</v>
          </cell>
          <cell r="F945">
            <v>37942</v>
          </cell>
          <cell r="G945">
            <v>0</v>
          </cell>
          <cell r="H945">
            <v>0</v>
          </cell>
          <cell r="I945" t="str">
            <v>0          0</v>
          </cell>
          <cell r="J945">
            <v>0</v>
          </cell>
          <cell r="K945">
            <v>0</v>
          </cell>
          <cell r="L945">
            <v>2003</v>
          </cell>
          <cell r="M945" t="str">
            <v>No Trade</v>
          </cell>
          <cell r="N945" t="str">
            <v/>
          </cell>
          <cell r="O945" t="str">
            <v/>
          </cell>
          <cell r="P945" t="str">
            <v/>
          </cell>
        </row>
        <row r="946">
          <cell r="A946" t="str">
            <v>LO</v>
          </cell>
          <cell r="B946">
            <v>12</v>
          </cell>
          <cell r="C946">
            <v>3</v>
          </cell>
          <cell r="D946" t="str">
            <v>C</v>
          </cell>
          <cell r="E946">
            <v>5</v>
          </cell>
          <cell r="F946">
            <v>37942</v>
          </cell>
          <cell r="G946">
            <v>0</v>
          </cell>
          <cell r="H946">
            <v>0</v>
          </cell>
          <cell r="I946" t="str">
            <v>0          0</v>
          </cell>
          <cell r="J946">
            <v>0</v>
          </cell>
          <cell r="K946">
            <v>0</v>
          </cell>
          <cell r="L946">
            <v>2003</v>
          </cell>
          <cell r="M946" t="str">
            <v>No Trade</v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A947" t="str">
            <v>LO</v>
          </cell>
          <cell r="B947">
            <v>12</v>
          </cell>
          <cell r="C947">
            <v>3</v>
          </cell>
          <cell r="D947" t="str">
            <v>P</v>
          </cell>
          <cell r="E947">
            <v>13</v>
          </cell>
          <cell r="F947">
            <v>37942</v>
          </cell>
          <cell r="G947">
            <v>0.17</v>
          </cell>
          <cell r="H947">
            <v>0.1</v>
          </cell>
          <cell r="I947" t="str">
            <v>7          0</v>
          </cell>
          <cell r="J947">
            <v>0</v>
          </cell>
          <cell r="K947">
            <v>0</v>
          </cell>
          <cell r="L947">
            <v>2003</v>
          </cell>
          <cell r="M947" t="str">
            <v>No Trade</v>
          </cell>
          <cell r="N947" t="str">
            <v/>
          </cell>
          <cell r="O947" t="str">
            <v/>
          </cell>
          <cell r="P947" t="str">
            <v/>
          </cell>
        </row>
        <row r="948">
          <cell r="A948" t="str">
            <v>LO</v>
          </cell>
          <cell r="B948">
            <v>12</v>
          </cell>
          <cell r="C948">
            <v>3</v>
          </cell>
          <cell r="D948" t="str">
            <v>P</v>
          </cell>
          <cell r="E948">
            <v>14</v>
          </cell>
          <cell r="F948">
            <v>37942</v>
          </cell>
          <cell r="G948">
            <v>0.24</v>
          </cell>
          <cell r="H948">
            <v>0.2</v>
          </cell>
          <cell r="I948" t="str">
            <v>4          0</v>
          </cell>
          <cell r="J948">
            <v>0</v>
          </cell>
          <cell r="K948">
            <v>0</v>
          </cell>
          <cell r="L948">
            <v>2003</v>
          </cell>
          <cell r="M948" t="str">
            <v>No Trade</v>
          </cell>
          <cell r="N948" t="str">
            <v/>
          </cell>
          <cell r="O948" t="str">
            <v/>
          </cell>
          <cell r="P948" t="str">
            <v/>
          </cell>
        </row>
        <row r="949">
          <cell r="A949" t="str">
            <v>LO</v>
          </cell>
          <cell r="B949">
            <v>12</v>
          </cell>
          <cell r="C949">
            <v>3</v>
          </cell>
          <cell r="D949" t="str">
            <v>P</v>
          </cell>
          <cell r="E949">
            <v>15</v>
          </cell>
          <cell r="F949">
            <v>37942</v>
          </cell>
          <cell r="G949">
            <v>0</v>
          </cell>
          <cell r="H949">
            <v>0</v>
          </cell>
          <cell r="I949" t="str">
            <v>0          0</v>
          </cell>
          <cell r="J949">
            <v>0</v>
          </cell>
          <cell r="K949">
            <v>0</v>
          </cell>
          <cell r="L949">
            <v>2003</v>
          </cell>
          <cell r="M949" t="str">
            <v>No Trade</v>
          </cell>
          <cell r="N949" t="str">
            <v/>
          </cell>
          <cell r="O949" t="str">
            <v/>
          </cell>
          <cell r="P949" t="str">
            <v/>
          </cell>
        </row>
        <row r="950">
          <cell r="A950" t="str">
            <v>LO</v>
          </cell>
          <cell r="B950">
            <v>12</v>
          </cell>
          <cell r="C950">
            <v>3</v>
          </cell>
          <cell r="D950" t="str">
            <v>P</v>
          </cell>
          <cell r="E950">
            <v>15.5</v>
          </cell>
          <cell r="F950">
            <v>37942</v>
          </cell>
          <cell r="G950">
            <v>0</v>
          </cell>
          <cell r="H950">
            <v>0</v>
          </cell>
          <cell r="I950" t="str">
            <v>0          0</v>
          </cell>
          <cell r="J950">
            <v>0</v>
          </cell>
          <cell r="K950">
            <v>0</v>
          </cell>
          <cell r="L950">
            <v>2003</v>
          </cell>
          <cell r="M950" t="str">
            <v>No Trade</v>
          </cell>
          <cell r="N950" t="str">
            <v/>
          </cell>
          <cell r="O950" t="str">
            <v/>
          </cell>
          <cell r="P950" t="str">
            <v/>
          </cell>
        </row>
        <row r="951">
          <cell r="A951" t="str">
            <v>LO</v>
          </cell>
          <cell r="B951">
            <v>12</v>
          </cell>
          <cell r="C951">
            <v>3</v>
          </cell>
          <cell r="D951" t="str">
            <v>P</v>
          </cell>
          <cell r="E951">
            <v>16</v>
          </cell>
          <cell r="F951">
            <v>37942</v>
          </cell>
          <cell r="G951">
            <v>0.46</v>
          </cell>
          <cell r="H951">
            <v>0.4</v>
          </cell>
          <cell r="I951" t="str">
            <v>6          0</v>
          </cell>
          <cell r="J951">
            <v>0</v>
          </cell>
          <cell r="K951">
            <v>0</v>
          </cell>
          <cell r="L951">
            <v>2003</v>
          </cell>
          <cell r="M951" t="str">
            <v>No Trade</v>
          </cell>
          <cell r="N951" t="str">
            <v/>
          </cell>
          <cell r="O951" t="str">
            <v/>
          </cell>
          <cell r="P951" t="str">
            <v/>
          </cell>
        </row>
        <row r="952">
          <cell r="A952" t="str">
            <v>LO</v>
          </cell>
          <cell r="B952">
            <v>12</v>
          </cell>
          <cell r="C952">
            <v>3</v>
          </cell>
          <cell r="D952" t="str">
            <v>P</v>
          </cell>
          <cell r="E952">
            <v>17</v>
          </cell>
          <cell r="F952">
            <v>37942</v>
          </cell>
          <cell r="G952">
            <v>0.61</v>
          </cell>
          <cell r="H952">
            <v>0.6</v>
          </cell>
          <cell r="I952" t="str">
            <v>2          0</v>
          </cell>
          <cell r="J952">
            <v>0</v>
          </cell>
          <cell r="K952">
            <v>0</v>
          </cell>
          <cell r="L952">
            <v>2003</v>
          </cell>
          <cell r="M952" t="str">
            <v>No Trade</v>
          </cell>
          <cell r="N952" t="str">
            <v/>
          </cell>
          <cell r="O952" t="str">
            <v/>
          </cell>
          <cell r="P952" t="str">
            <v/>
          </cell>
        </row>
        <row r="953">
          <cell r="A953" t="str">
            <v>LO</v>
          </cell>
          <cell r="B953">
            <v>12</v>
          </cell>
          <cell r="C953">
            <v>3</v>
          </cell>
          <cell r="D953" t="str">
            <v>P</v>
          </cell>
          <cell r="E953">
            <v>18</v>
          </cell>
          <cell r="F953">
            <v>37942</v>
          </cell>
          <cell r="G953">
            <v>0.79</v>
          </cell>
          <cell r="H953">
            <v>0.8</v>
          </cell>
          <cell r="I953" t="str">
            <v>0          0</v>
          </cell>
          <cell r="J953">
            <v>0</v>
          </cell>
          <cell r="K953">
            <v>0</v>
          </cell>
          <cell r="L953">
            <v>2003</v>
          </cell>
          <cell r="M953" t="str">
            <v>No Trade</v>
          </cell>
          <cell r="N953" t="str">
            <v/>
          </cell>
          <cell r="O953" t="str">
            <v/>
          </cell>
          <cell r="P953" t="str">
            <v/>
          </cell>
        </row>
        <row r="954">
          <cell r="A954" t="str">
            <v>LO</v>
          </cell>
          <cell r="B954">
            <v>12</v>
          </cell>
          <cell r="C954">
            <v>3</v>
          </cell>
          <cell r="D954" t="str">
            <v>P</v>
          </cell>
          <cell r="E954">
            <v>19</v>
          </cell>
          <cell r="F954">
            <v>37942</v>
          </cell>
          <cell r="G954">
            <v>1</v>
          </cell>
          <cell r="H954">
            <v>1</v>
          </cell>
          <cell r="I954" t="str">
            <v>2          0</v>
          </cell>
          <cell r="J954">
            <v>0</v>
          </cell>
          <cell r="K954">
            <v>0</v>
          </cell>
          <cell r="L954">
            <v>2003</v>
          </cell>
          <cell r="M954" t="str">
            <v>No Trade</v>
          </cell>
          <cell r="N954" t="str">
            <v/>
          </cell>
          <cell r="O954" t="str">
            <v/>
          </cell>
          <cell r="P954" t="str">
            <v/>
          </cell>
        </row>
        <row r="955">
          <cell r="A955" t="str">
            <v>LO</v>
          </cell>
          <cell r="B955">
            <v>12</v>
          </cell>
          <cell r="C955">
            <v>3</v>
          </cell>
          <cell r="D955" t="str">
            <v>C</v>
          </cell>
          <cell r="E955">
            <v>20</v>
          </cell>
          <cell r="F955">
            <v>37942</v>
          </cell>
          <cell r="G955">
            <v>5.46</v>
          </cell>
          <cell r="H955">
            <v>5</v>
          </cell>
          <cell r="I955" t="str">
            <v>9          0</v>
          </cell>
          <cell r="J955">
            <v>0</v>
          </cell>
          <cell r="K955">
            <v>0</v>
          </cell>
          <cell r="L955">
            <v>2003</v>
          </cell>
          <cell r="M955" t="str">
            <v>No Trade</v>
          </cell>
          <cell r="N955" t="str">
            <v/>
          </cell>
          <cell r="O955" t="str">
            <v/>
          </cell>
          <cell r="P955" t="str">
            <v/>
          </cell>
        </row>
        <row r="956">
          <cell r="A956" t="str">
            <v>LO</v>
          </cell>
          <cell r="B956">
            <v>12</v>
          </cell>
          <cell r="C956">
            <v>3</v>
          </cell>
          <cell r="D956" t="str">
            <v>P</v>
          </cell>
          <cell r="E956">
            <v>20</v>
          </cell>
          <cell r="F956">
            <v>37942</v>
          </cell>
          <cell r="G956">
            <v>1.24</v>
          </cell>
          <cell r="H956">
            <v>1.2</v>
          </cell>
          <cell r="I956" t="str">
            <v>8          0</v>
          </cell>
          <cell r="J956">
            <v>0</v>
          </cell>
          <cell r="K956">
            <v>0</v>
          </cell>
          <cell r="L956">
            <v>2003</v>
          </cell>
          <cell r="M956" t="str">
            <v>No Trade</v>
          </cell>
          <cell r="N956" t="str">
            <v/>
          </cell>
          <cell r="O956" t="str">
            <v/>
          </cell>
          <cell r="P956" t="str">
            <v/>
          </cell>
        </row>
        <row r="957">
          <cell r="A957" t="str">
            <v>LO</v>
          </cell>
          <cell r="B957">
            <v>12</v>
          </cell>
          <cell r="C957">
            <v>3</v>
          </cell>
          <cell r="D957" t="str">
            <v>C</v>
          </cell>
          <cell r="E957">
            <v>20.5</v>
          </cell>
          <cell r="F957">
            <v>37942</v>
          </cell>
          <cell r="G957">
            <v>5.1100000000000003</v>
          </cell>
          <cell r="H957">
            <v>4.7</v>
          </cell>
          <cell r="I957" t="str">
            <v>5          0</v>
          </cell>
          <cell r="J957">
            <v>0</v>
          </cell>
          <cell r="K957">
            <v>0</v>
          </cell>
          <cell r="L957">
            <v>2003</v>
          </cell>
          <cell r="M957" t="str">
            <v>No Trade</v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A958" t="str">
            <v>LO</v>
          </cell>
          <cell r="B958">
            <v>12</v>
          </cell>
          <cell r="C958">
            <v>3</v>
          </cell>
          <cell r="D958" t="str">
            <v>P</v>
          </cell>
          <cell r="E958">
            <v>20.5</v>
          </cell>
          <cell r="F958">
            <v>37942</v>
          </cell>
          <cell r="G958">
            <v>1.38</v>
          </cell>
          <cell r="H958">
            <v>1.4</v>
          </cell>
          <cell r="I958" t="str">
            <v>2          0</v>
          </cell>
          <cell r="J958">
            <v>0</v>
          </cell>
          <cell r="K958">
            <v>0</v>
          </cell>
          <cell r="L958">
            <v>2003</v>
          </cell>
          <cell r="M958" t="str">
            <v>No Trade</v>
          </cell>
          <cell r="N958" t="str">
            <v/>
          </cell>
          <cell r="O958" t="str">
            <v/>
          </cell>
          <cell r="P958" t="str">
            <v/>
          </cell>
        </row>
        <row r="959">
          <cell r="A959" t="str">
            <v>LO</v>
          </cell>
          <cell r="B959">
            <v>12</v>
          </cell>
          <cell r="C959">
            <v>3</v>
          </cell>
          <cell r="D959" t="str">
            <v>C</v>
          </cell>
          <cell r="E959">
            <v>21</v>
          </cell>
          <cell r="F959">
            <v>37942</v>
          </cell>
          <cell r="G959">
            <v>4.78</v>
          </cell>
          <cell r="H959">
            <v>4.4000000000000004</v>
          </cell>
          <cell r="I959" t="str">
            <v>2          0</v>
          </cell>
          <cell r="J959">
            <v>0</v>
          </cell>
          <cell r="K959">
            <v>0</v>
          </cell>
          <cell r="L959">
            <v>2003</v>
          </cell>
          <cell r="M959" t="str">
            <v>No Trade</v>
          </cell>
          <cell r="N959" t="str">
            <v/>
          </cell>
          <cell r="O959" t="str">
            <v/>
          </cell>
          <cell r="P959" t="str">
            <v/>
          </cell>
        </row>
        <row r="960">
          <cell r="A960" t="str">
            <v>LO</v>
          </cell>
          <cell r="B960">
            <v>12</v>
          </cell>
          <cell r="C960">
            <v>3</v>
          </cell>
          <cell r="D960" t="str">
            <v>P</v>
          </cell>
          <cell r="E960">
            <v>21</v>
          </cell>
          <cell r="F960">
            <v>37942</v>
          </cell>
          <cell r="G960">
            <v>1.53</v>
          </cell>
          <cell r="H960">
            <v>1.5</v>
          </cell>
          <cell r="I960" t="str">
            <v>7          0</v>
          </cell>
          <cell r="J960">
            <v>0</v>
          </cell>
          <cell r="K960">
            <v>0</v>
          </cell>
          <cell r="L960">
            <v>2003</v>
          </cell>
          <cell r="M960" t="str">
            <v>No Trade</v>
          </cell>
          <cell r="N960" t="str">
            <v/>
          </cell>
          <cell r="O960" t="str">
            <v/>
          </cell>
          <cell r="P960" t="str">
            <v/>
          </cell>
        </row>
        <row r="961">
          <cell r="A961" t="str">
            <v>LO</v>
          </cell>
          <cell r="B961">
            <v>12</v>
          </cell>
          <cell r="C961">
            <v>3</v>
          </cell>
          <cell r="D961" t="str">
            <v>C</v>
          </cell>
          <cell r="E961">
            <v>21.5</v>
          </cell>
          <cell r="F961">
            <v>37942</v>
          </cell>
          <cell r="G961">
            <v>4.46</v>
          </cell>
          <cell r="H961">
            <v>4.0999999999999996</v>
          </cell>
          <cell r="I961" t="str">
            <v>1          0</v>
          </cell>
          <cell r="J961">
            <v>0</v>
          </cell>
          <cell r="K961">
            <v>0</v>
          </cell>
          <cell r="L961">
            <v>2003</v>
          </cell>
          <cell r="M961" t="str">
            <v>No Trade</v>
          </cell>
          <cell r="N961" t="str">
            <v/>
          </cell>
          <cell r="O961" t="str">
            <v/>
          </cell>
          <cell r="P961" t="str">
            <v/>
          </cell>
        </row>
        <row r="962">
          <cell r="A962" t="str">
            <v>LO</v>
          </cell>
          <cell r="B962">
            <v>12</v>
          </cell>
          <cell r="C962">
            <v>3</v>
          </cell>
          <cell r="D962" t="str">
            <v>P</v>
          </cell>
          <cell r="E962">
            <v>21.5</v>
          </cell>
          <cell r="F962">
            <v>37942</v>
          </cell>
          <cell r="G962">
            <v>1.69</v>
          </cell>
          <cell r="H962">
            <v>1.7</v>
          </cell>
          <cell r="I962" t="str">
            <v>4          0</v>
          </cell>
          <cell r="J962">
            <v>0</v>
          </cell>
          <cell r="K962">
            <v>0</v>
          </cell>
          <cell r="L962">
            <v>2003</v>
          </cell>
          <cell r="M962" t="str">
            <v>No Trade</v>
          </cell>
          <cell r="N962" t="str">
            <v/>
          </cell>
          <cell r="O962" t="str">
            <v/>
          </cell>
          <cell r="P962" t="str">
            <v/>
          </cell>
        </row>
        <row r="963">
          <cell r="A963" t="str">
            <v>LO</v>
          </cell>
          <cell r="B963">
            <v>12</v>
          </cell>
          <cell r="C963">
            <v>3</v>
          </cell>
          <cell r="D963" t="str">
            <v>C</v>
          </cell>
          <cell r="E963">
            <v>22</v>
          </cell>
          <cell r="F963">
            <v>37942</v>
          </cell>
          <cell r="G963">
            <v>4.13</v>
          </cell>
          <cell r="H963">
            <v>3.8</v>
          </cell>
          <cell r="I963" t="str">
            <v>1          0</v>
          </cell>
          <cell r="J963">
            <v>0</v>
          </cell>
          <cell r="K963">
            <v>0</v>
          </cell>
          <cell r="L963">
            <v>2003</v>
          </cell>
          <cell r="M963" t="str">
            <v>No Trade</v>
          </cell>
          <cell r="N963" t="str">
            <v/>
          </cell>
          <cell r="O963" t="str">
            <v/>
          </cell>
          <cell r="P963" t="str">
            <v/>
          </cell>
        </row>
        <row r="964">
          <cell r="A964" t="str">
            <v>LO</v>
          </cell>
          <cell r="B964">
            <v>12</v>
          </cell>
          <cell r="C964">
            <v>3</v>
          </cell>
          <cell r="D964" t="str">
            <v>P</v>
          </cell>
          <cell r="E964">
            <v>22</v>
          </cell>
          <cell r="F964">
            <v>37942</v>
          </cell>
          <cell r="G964">
            <v>1.86</v>
          </cell>
          <cell r="H964">
            <v>1.9</v>
          </cell>
          <cell r="I964" t="str">
            <v>2          8</v>
          </cell>
          <cell r="J964">
            <v>0</v>
          </cell>
          <cell r="K964">
            <v>0</v>
          </cell>
          <cell r="L964">
            <v>2003</v>
          </cell>
          <cell r="M964" t="str">
            <v>No Trade</v>
          </cell>
          <cell r="N964" t="str">
            <v/>
          </cell>
          <cell r="O964" t="str">
            <v/>
          </cell>
          <cell r="P964" t="str">
            <v/>
          </cell>
        </row>
        <row r="965">
          <cell r="A965" t="str">
            <v>LO</v>
          </cell>
          <cell r="B965">
            <v>12</v>
          </cell>
          <cell r="C965">
            <v>3</v>
          </cell>
          <cell r="D965" t="str">
            <v>C</v>
          </cell>
          <cell r="E965">
            <v>22.5</v>
          </cell>
          <cell r="F965">
            <v>37942</v>
          </cell>
          <cell r="G965">
            <v>3.83</v>
          </cell>
          <cell r="H965">
            <v>3.5</v>
          </cell>
          <cell r="I965" t="str">
            <v>2          0</v>
          </cell>
          <cell r="J965">
            <v>0</v>
          </cell>
          <cell r="K965">
            <v>0</v>
          </cell>
          <cell r="L965">
            <v>2003</v>
          </cell>
          <cell r="M965" t="str">
            <v>No Trade</v>
          </cell>
          <cell r="N965" t="str">
            <v/>
          </cell>
          <cell r="O965" t="str">
            <v/>
          </cell>
          <cell r="P965" t="str">
            <v/>
          </cell>
        </row>
        <row r="966">
          <cell r="A966" t="str">
            <v>LO</v>
          </cell>
          <cell r="B966">
            <v>12</v>
          </cell>
          <cell r="C966">
            <v>3</v>
          </cell>
          <cell r="D966" t="str">
            <v>P</v>
          </cell>
          <cell r="E966">
            <v>22.5</v>
          </cell>
          <cell r="F966">
            <v>37942</v>
          </cell>
          <cell r="G966">
            <v>2.04</v>
          </cell>
          <cell r="H966">
            <v>2.1</v>
          </cell>
          <cell r="I966" t="str">
            <v>1          0</v>
          </cell>
          <cell r="J966">
            <v>0</v>
          </cell>
          <cell r="K966">
            <v>0</v>
          </cell>
          <cell r="L966">
            <v>2003</v>
          </cell>
          <cell r="M966" t="str">
            <v>No Trade</v>
          </cell>
          <cell r="N966" t="str">
            <v/>
          </cell>
          <cell r="O966" t="str">
            <v/>
          </cell>
          <cell r="P966" t="str">
            <v/>
          </cell>
        </row>
        <row r="967">
          <cell r="A967" t="str">
            <v>LO</v>
          </cell>
          <cell r="B967">
            <v>12</v>
          </cell>
          <cell r="C967">
            <v>3</v>
          </cell>
          <cell r="D967" t="str">
            <v>C</v>
          </cell>
          <cell r="E967">
            <v>23</v>
          </cell>
          <cell r="F967">
            <v>37942</v>
          </cell>
          <cell r="G967">
            <v>3.54</v>
          </cell>
          <cell r="H967">
            <v>3.2</v>
          </cell>
          <cell r="I967" t="str">
            <v>3          0</v>
          </cell>
          <cell r="J967">
            <v>0</v>
          </cell>
          <cell r="K967">
            <v>0</v>
          </cell>
          <cell r="L967">
            <v>2003</v>
          </cell>
          <cell r="M967" t="str">
            <v>No Trade</v>
          </cell>
          <cell r="N967" t="str">
            <v/>
          </cell>
          <cell r="O967" t="str">
            <v/>
          </cell>
          <cell r="P967" t="str">
            <v/>
          </cell>
        </row>
        <row r="968">
          <cell r="A968" t="str">
            <v>LO</v>
          </cell>
          <cell r="B968">
            <v>12</v>
          </cell>
          <cell r="C968">
            <v>3</v>
          </cell>
          <cell r="D968" t="str">
            <v>P</v>
          </cell>
          <cell r="E968">
            <v>23</v>
          </cell>
          <cell r="F968">
            <v>37942</v>
          </cell>
          <cell r="G968">
            <v>2.23</v>
          </cell>
          <cell r="H968">
            <v>2.2999999999999998</v>
          </cell>
          <cell r="I968" t="str">
            <v>1          0</v>
          </cell>
          <cell r="J968">
            <v>0</v>
          </cell>
          <cell r="K968">
            <v>0</v>
          </cell>
          <cell r="L968">
            <v>2003</v>
          </cell>
          <cell r="M968" t="str">
            <v>No Trade</v>
          </cell>
          <cell r="N968" t="str">
            <v/>
          </cell>
          <cell r="O968" t="str">
            <v/>
          </cell>
          <cell r="P968" t="str">
            <v/>
          </cell>
        </row>
        <row r="969">
          <cell r="A969" t="str">
            <v>LO</v>
          </cell>
          <cell r="B969">
            <v>12</v>
          </cell>
          <cell r="C969">
            <v>3</v>
          </cell>
          <cell r="D969" t="str">
            <v>C</v>
          </cell>
          <cell r="E969">
            <v>23.5</v>
          </cell>
          <cell r="F969">
            <v>37942</v>
          </cell>
          <cell r="G969">
            <v>3.25</v>
          </cell>
          <cell r="H969">
            <v>2.9</v>
          </cell>
          <cell r="I969" t="str">
            <v>4          0</v>
          </cell>
          <cell r="J969">
            <v>0</v>
          </cell>
          <cell r="K969">
            <v>0</v>
          </cell>
          <cell r="L969">
            <v>2003</v>
          </cell>
          <cell r="M969" t="str">
            <v>No Trade</v>
          </cell>
          <cell r="N969" t="str">
            <v/>
          </cell>
          <cell r="O969" t="str">
            <v/>
          </cell>
          <cell r="P969" t="str">
            <v/>
          </cell>
        </row>
        <row r="970">
          <cell r="A970" t="str">
            <v>LO</v>
          </cell>
          <cell r="B970">
            <v>12</v>
          </cell>
          <cell r="C970">
            <v>3</v>
          </cell>
          <cell r="D970" t="str">
            <v>P</v>
          </cell>
          <cell r="E970">
            <v>23.5</v>
          </cell>
          <cell r="F970">
            <v>37942</v>
          </cell>
          <cell r="G970">
            <v>2.44</v>
          </cell>
          <cell r="H970">
            <v>2.5</v>
          </cell>
          <cell r="I970" t="str">
            <v>2          0</v>
          </cell>
          <cell r="J970">
            <v>0</v>
          </cell>
          <cell r="K970">
            <v>0</v>
          </cell>
          <cell r="L970">
            <v>2003</v>
          </cell>
          <cell r="M970" t="str">
            <v>No Trade</v>
          </cell>
          <cell r="N970" t="str">
            <v/>
          </cell>
          <cell r="O970" t="str">
            <v/>
          </cell>
          <cell r="P970" t="str">
            <v/>
          </cell>
        </row>
        <row r="971">
          <cell r="A971" t="str">
            <v>LO</v>
          </cell>
          <cell r="B971">
            <v>12</v>
          </cell>
          <cell r="C971">
            <v>3</v>
          </cell>
          <cell r="D971" t="str">
            <v>C</v>
          </cell>
          <cell r="E971">
            <v>24</v>
          </cell>
          <cell r="F971">
            <v>37942</v>
          </cell>
          <cell r="G971">
            <v>2.98</v>
          </cell>
          <cell r="H971">
            <v>2.6</v>
          </cell>
          <cell r="I971" t="str">
            <v>7          0</v>
          </cell>
          <cell r="J971">
            <v>0</v>
          </cell>
          <cell r="K971">
            <v>0</v>
          </cell>
          <cell r="L971">
            <v>2003</v>
          </cell>
          <cell r="M971" t="str">
            <v>No Trade</v>
          </cell>
          <cell r="N971" t="str">
            <v/>
          </cell>
          <cell r="O971" t="str">
            <v/>
          </cell>
          <cell r="P971" t="str">
            <v/>
          </cell>
        </row>
        <row r="972">
          <cell r="A972" t="str">
            <v>LO</v>
          </cell>
          <cell r="B972">
            <v>12</v>
          </cell>
          <cell r="C972">
            <v>3</v>
          </cell>
          <cell r="D972" t="str">
            <v>P</v>
          </cell>
          <cell r="E972">
            <v>24</v>
          </cell>
          <cell r="F972">
            <v>37942</v>
          </cell>
          <cell r="G972">
            <v>2.65</v>
          </cell>
          <cell r="H972">
            <v>2.7</v>
          </cell>
          <cell r="I972" t="str">
            <v>5          4</v>
          </cell>
          <cell r="J972">
            <v>0</v>
          </cell>
          <cell r="K972">
            <v>0</v>
          </cell>
          <cell r="L972">
            <v>2003</v>
          </cell>
          <cell r="M972" t="str">
            <v>No Trade</v>
          </cell>
          <cell r="N972" t="str">
            <v/>
          </cell>
          <cell r="O972" t="str">
            <v/>
          </cell>
          <cell r="P972" t="str">
            <v/>
          </cell>
        </row>
        <row r="973">
          <cell r="A973" t="str">
            <v>LO</v>
          </cell>
          <cell r="B973">
            <v>12</v>
          </cell>
          <cell r="C973">
            <v>3</v>
          </cell>
          <cell r="D973" t="str">
            <v>C</v>
          </cell>
          <cell r="E973">
            <v>24.5</v>
          </cell>
          <cell r="F973">
            <v>37942</v>
          </cell>
          <cell r="G973">
            <v>2.73</v>
          </cell>
          <cell r="H973">
            <v>2.4</v>
          </cell>
          <cell r="I973" t="str">
            <v>4          0</v>
          </cell>
          <cell r="J973">
            <v>0</v>
          </cell>
          <cell r="K973">
            <v>0</v>
          </cell>
          <cell r="L973">
            <v>2003</v>
          </cell>
          <cell r="M973" t="str">
            <v>No Trade</v>
          </cell>
          <cell r="N973" t="str">
            <v/>
          </cell>
          <cell r="O973" t="str">
            <v/>
          </cell>
          <cell r="P973" t="str">
            <v/>
          </cell>
        </row>
        <row r="974">
          <cell r="A974" t="str">
            <v>LO</v>
          </cell>
          <cell r="B974">
            <v>12</v>
          </cell>
          <cell r="C974">
            <v>3</v>
          </cell>
          <cell r="D974" t="str">
            <v>P</v>
          </cell>
          <cell r="E974">
            <v>24.5</v>
          </cell>
          <cell r="F974">
            <v>37942</v>
          </cell>
          <cell r="G974">
            <v>2.89</v>
          </cell>
          <cell r="H974">
            <v>3</v>
          </cell>
          <cell r="I974" t="str">
            <v>2          0</v>
          </cell>
          <cell r="J974">
            <v>0</v>
          </cell>
          <cell r="K974">
            <v>0</v>
          </cell>
          <cell r="L974">
            <v>2003</v>
          </cell>
          <cell r="M974" t="str">
            <v>No Trade</v>
          </cell>
          <cell r="N974" t="str">
            <v/>
          </cell>
          <cell r="O974" t="str">
            <v/>
          </cell>
          <cell r="P974" t="str">
            <v/>
          </cell>
        </row>
        <row r="975">
          <cell r="A975" t="str">
            <v>LO</v>
          </cell>
          <cell r="B975">
            <v>12</v>
          </cell>
          <cell r="C975">
            <v>3</v>
          </cell>
          <cell r="D975" t="str">
            <v>C</v>
          </cell>
          <cell r="E975">
            <v>25</v>
          </cell>
          <cell r="F975">
            <v>37942</v>
          </cell>
          <cell r="G975">
            <v>2.5</v>
          </cell>
          <cell r="H975">
            <v>2.2000000000000002</v>
          </cell>
          <cell r="I975" t="str">
            <v>2          0</v>
          </cell>
          <cell r="J975">
            <v>0</v>
          </cell>
          <cell r="K975">
            <v>0</v>
          </cell>
          <cell r="L975">
            <v>2003</v>
          </cell>
          <cell r="M975" t="str">
            <v>No Trade</v>
          </cell>
          <cell r="N975" t="str">
            <v/>
          </cell>
          <cell r="O975" t="str">
            <v/>
          </cell>
          <cell r="P975" t="str">
            <v/>
          </cell>
        </row>
        <row r="976">
          <cell r="A976" t="str">
            <v>LO</v>
          </cell>
          <cell r="B976">
            <v>12</v>
          </cell>
          <cell r="C976">
            <v>3</v>
          </cell>
          <cell r="D976" t="str">
            <v>P</v>
          </cell>
          <cell r="E976">
            <v>25</v>
          </cell>
          <cell r="F976">
            <v>37942</v>
          </cell>
          <cell r="G976">
            <v>3.14</v>
          </cell>
          <cell r="H976">
            <v>3.3</v>
          </cell>
          <cell r="I976" t="str">
            <v>0          0</v>
          </cell>
          <cell r="J976">
            <v>0</v>
          </cell>
          <cell r="K976">
            <v>0</v>
          </cell>
          <cell r="L976">
            <v>2003</v>
          </cell>
          <cell r="M976" t="str">
            <v>No Trade</v>
          </cell>
          <cell r="N976" t="str">
            <v/>
          </cell>
          <cell r="O976" t="str">
            <v/>
          </cell>
          <cell r="P976" t="str">
            <v/>
          </cell>
        </row>
        <row r="977">
          <cell r="A977" t="str">
            <v>LO</v>
          </cell>
          <cell r="B977">
            <v>12</v>
          </cell>
          <cell r="C977">
            <v>3</v>
          </cell>
          <cell r="D977" t="str">
            <v>C</v>
          </cell>
          <cell r="E977">
            <v>25.5</v>
          </cell>
          <cell r="F977">
            <v>37942</v>
          </cell>
          <cell r="G977">
            <v>2.2799999999999998</v>
          </cell>
          <cell r="H977">
            <v>2</v>
          </cell>
          <cell r="I977" t="str">
            <v>1          0</v>
          </cell>
          <cell r="J977">
            <v>0</v>
          </cell>
          <cell r="K977">
            <v>0</v>
          </cell>
          <cell r="L977">
            <v>2003</v>
          </cell>
          <cell r="M977" t="str">
            <v>No Trade</v>
          </cell>
          <cell r="N977" t="str">
            <v/>
          </cell>
          <cell r="O977" t="str">
            <v/>
          </cell>
          <cell r="P977" t="str">
            <v/>
          </cell>
        </row>
        <row r="978">
          <cell r="A978" t="str">
            <v>LO</v>
          </cell>
          <cell r="B978">
            <v>12</v>
          </cell>
          <cell r="C978">
            <v>3</v>
          </cell>
          <cell r="D978" t="str">
            <v>C</v>
          </cell>
          <cell r="E978">
            <v>26</v>
          </cell>
          <cell r="F978">
            <v>37942</v>
          </cell>
          <cell r="G978">
            <v>2.0699999999999998</v>
          </cell>
          <cell r="H978">
            <v>1.8</v>
          </cell>
          <cell r="I978" t="str">
            <v>2          0</v>
          </cell>
          <cell r="J978">
            <v>0</v>
          </cell>
          <cell r="K978">
            <v>0</v>
          </cell>
          <cell r="L978">
            <v>2003</v>
          </cell>
          <cell r="M978" t="str">
            <v>No Trade</v>
          </cell>
          <cell r="N978" t="str">
            <v/>
          </cell>
          <cell r="O978" t="str">
            <v/>
          </cell>
          <cell r="P978" t="str">
            <v/>
          </cell>
        </row>
        <row r="979">
          <cell r="A979" t="str">
            <v>LO</v>
          </cell>
          <cell r="B979">
            <v>12</v>
          </cell>
          <cell r="C979">
            <v>3</v>
          </cell>
          <cell r="D979" t="str">
            <v>P</v>
          </cell>
          <cell r="E979">
            <v>26</v>
          </cell>
          <cell r="F979">
            <v>37942</v>
          </cell>
          <cell r="G979">
            <v>4.45</v>
          </cell>
          <cell r="H979">
            <v>4.4000000000000004</v>
          </cell>
          <cell r="I979" t="str">
            <v>5          0</v>
          </cell>
          <cell r="J979">
            <v>0</v>
          </cell>
          <cell r="K979">
            <v>0</v>
          </cell>
          <cell r="L979">
            <v>2003</v>
          </cell>
          <cell r="M979" t="str">
            <v>No Trade</v>
          </cell>
          <cell r="N979" t="str">
            <v/>
          </cell>
          <cell r="O979" t="str">
            <v/>
          </cell>
          <cell r="P979" t="str">
            <v/>
          </cell>
        </row>
        <row r="980">
          <cell r="A980" t="str">
            <v>LO</v>
          </cell>
          <cell r="B980">
            <v>12</v>
          </cell>
          <cell r="C980">
            <v>3</v>
          </cell>
          <cell r="D980" t="str">
            <v>C</v>
          </cell>
          <cell r="E980">
            <v>26.5</v>
          </cell>
          <cell r="F980">
            <v>37942</v>
          </cell>
          <cell r="G980">
            <v>1.88</v>
          </cell>
          <cell r="H980">
            <v>1.6</v>
          </cell>
          <cell r="I980" t="str">
            <v>4          0</v>
          </cell>
          <cell r="J980">
            <v>0</v>
          </cell>
          <cell r="K980">
            <v>0</v>
          </cell>
          <cell r="L980">
            <v>2003</v>
          </cell>
          <cell r="M980" t="str">
            <v>No Trade</v>
          </cell>
          <cell r="N980" t="str">
            <v/>
          </cell>
          <cell r="O980" t="str">
            <v/>
          </cell>
          <cell r="P980" t="str">
            <v/>
          </cell>
        </row>
        <row r="981">
          <cell r="A981" t="str">
            <v>LO</v>
          </cell>
          <cell r="B981">
            <v>12</v>
          </cell>
          <cell r="C981">
            <v>3</v>
          </cell>
          <cell r="D981" t="str">
            <v>P</v>
          </cell>
          <cell r="E981">
            <v>26.5</v>
          </cell>
          <cell r="F981">
            <v>37942</v>
          </cell>
          <cell r="G981">
            <v>0</v>
          </cell>
          <cell r="H981">
            <v>0</v>
          </cell>
          <cell r="I981" t="str">
            <v>0          0</v>
          </cell>
          <cell r="J981">
            <v>0</v>
          </cell>
          <cell r="K981">
            <v>0</v>
          </cell>
          <cell r="L981">
            <v>2003</v>
          </cell>
          <cell r="M981" t="str">
            <v>No Trade</v>
          </cell>
          <cell r="N981" t="str">
            <v/>
          </cell>
          <cell r="O981" t="str">
            <v/>
          </cell>
          <cell r="P981" t="str">
            <v/>
          </cell>
        </row>
        <row r="982">
          <cell r="A982" t="str">
            <v>LO</v>
          </cell>
          <cell r="B982">
            <v>12</v>
          </cell>
          <cell r="C982">
            <v>3</v>
          </cell>
          <cell r="D982" t="str">
            <v>C</v>
          </cell>
          <cell r="E982">
            <v>27</v>
          </cell>
          <cell r="F982">
            <v>37942</v>
          </cell>
          <cell r="G982">
            <v>1.7</v>
          </cell>
          <cell r="H982">
            <v>1.4</v>
          </cell>
          <cell r="I982" t="str">
            <v>7          0</v>
          </cell>
          <cell r="J982">
            <v>0</v>
          </cell>
          <cell r="K982">
            <v>0</v>
          </cell>
          <cell r="L982">
            <v>2003</v>
          </cell>
          <cell r="M982" t="str">
            <v>No Trade</v>
          </cell>
          <cell r="N982" t="str">
            <v/>
          </cell>
          <cell r="O982" t="str">
            <v/>
          </cell>
          <cell r="P982" t="str">
            <v/>
          </cell>
        </row>
        <row r="983">
          <cell r="A983" t="str">
            <v>LO</v>
          </cell>
          <cell r="B983">
            <v>12</v>
          </cell>
          <cell r="C983">
            <v>3</v>
          </cell>
          <cell r="D983" t="str">
            <v>P</v>
          </cell>
          <cell r="E983">
            <v>27</v>
          </cell>
          <cell r="F983">
            <v>37942</v>
          </cell>
          <cell r="G983">
            <v>4.5199999999999996</v>
          </cell>
          <cell r="H983">
            <v>4.5</v>
          </cell>
          <cell r="I983" t="str">
            <v>2          0</v>
          </cell>
          <cell r="J983">
            <v>0</v>
          </cell>
          <cell r="K983">
            <v>0</v>
          </cell>
          <cell r="L983">
            <v>2003</v>
          </cell>
          <cell r="M983" t="str">
            <v>No Trade</v>
          </cell>
          <cell r="N983" t="str">
            <v/>
          </cell>
          <cell r="O983" t="str">
            <v/>
          </cell>
          <cell r="P983" t="str">
            <v/>
          </cell>
        </row>
        <row r="984">
          <cell r="A984" t="str">
            <v>LO</v>
          </cell>
          <cell r="B984">
            <v>12</v>
          </cell>
          <cell r="C984">
            <v>3</v>
          </cell>
          <cell r="D984" t="str">
            <v>C</v>
          </cell>
          <cell r="E984">
            <v>27.5</v>
          </cell>
          <cell r="F984">
            <v>37942</v>
          </cell>
          <cell r="G984">
            <v>1.53</v>
          </cell>
          <cell r="H984">
            <v>1.3</v>
          </cell>
          <cell r="I984" t="str">
            <v>1          0</v>
          </cell>
          <cell r="J984">
            <v>0</v>
          </cell>
          <cell r="K984">
            <v>0</v>
          </cell>
          <cell r="L984">
            <v>2003</v>
          </cell>
          <cell r="M984" t="str">
            <v>No Trade</v>
          </cell>
          <cell r="N984" t="str">
            <v/>
          </cell>
          <cell r="O984" t="str">
            <v/>
          </cell>
          <cell r="P984" t="str">
            <v/>
          </cell>
        </row>
        <row r="985">
          <cell r="A985" t="str">
            <v>LO</v>
          </cell>
          <cell r="B985">
            <v>12</v>
          </cell>
          <cell r="C985">
            <v>3</v>
          </cell>
          <cell r="D985" t="str">
            <v>P</v>
          </cell>
          <cell r="E985">
            <v>27.5</v>
          </cell>
          <cell r="F985">
            <v>37942</v>
          </cell>
          <cell r="G985">
            <v>4.7</v>
          </cell>
          <cell r="H985">
            <v>4.7</v>
          </cell>
          <cell r="I985" t="str">
            <v>0          0</v>
          </cell>
          <cell r="J985">
            <v>0</v>
          </cell>
          <cell r="K985">
            <v>0</v>
          </cell>
          <cell r="L985">
            <v>2003</v>
          </cell>
          <cell r="M985" t="str">
            <v>No Trade</v>
          </cell>
          <cell r="N985" t="str">
            <v/>
          </cell>
          <cell r="O985" t="str">
            <v/>
          </cell>
          <cell r="P985" t="str">
            <v/>
          </cell>
        </row>
        <row r="986">
          <cell r="A986" t="str">
            <v>LO</v>
          </cell>
          <cell r="B986">
            <v>12</v>
          </cell>
          <cell r="C986">
            <v>3</v>
          </cell>
          <cell r="D986" t="str">
            <v>C</v>
          </cell>
          <cell r="E986">
            <v>28</v>
          </cell>
          <cell r="F986">
            <v>37942</v>
          </cell>
          <cell r="G986">
            <v>1.37</v>
          </cell>
          <cell r="H986">
            <v>1.1000000000000001</v>
          </cell>
          <cell r="I986" t="str">
            <v>7          0</v>
          </cell>
          <cell r="J986">
            <v>0</v>
          </cell>
          <cell r="K986">
            <v>0</v>
          </cell>
          <cell r="L986">
            <v>2003</v>
          </cell>
          <cell r="M986" t="str">
            <v>No Trade</v>
          </cell>
          <cell r="N986" t="str">
            <v/>
          </cell>
          <cell r="O986" t="str">
            <v/>
          </cell>
          <cell r="P986" t="str">
            <v/>
          </cell>
        </row>
        <row r="987">
          <cell r="A987" t="str">
            <v>LO</v>
          </cell>
          <cell r="B987">
            <v>12</v>
          </cell>
          <cell r="C987">
            <v>3</v>
          </cell>
          <cell r="D987" t="str">
            <v>C</v>
          </cell>
          <cell r="E987">
            <v>28.5</v>
          </cell>
          <cell r="F987">
            <v>37942</v>
          </cell>
          <cell r="G987">
            <v>1.22</v>
          </cell>
          <cell r="H987">
            <v>1</v>
          </cell>
          <cell r="I987" t="str">
            <v>6          0</v>
          </cell>
          <cell r="J987">
            <v>0</v>
          </cell>
          <cell r="K987">
            <v>0</v>
          </cell>
          <cell r="L987">
            <v>2003</v>
          </cell>
          <cell r="M987" t="str">
            <v>No Trade</v>
          </cell>
          <cell r="N987" t="str">
            <v/>
          </cell>
          <cell r="O987" t="str">
            <v/>
          </cell>
          <cell r="P987" t="str">
            <v/>
          </cell>
        </row>
        <row r="988">
          <cell r="A988" t="str">
            <v>LO</v>
          </cell>
          <cell r="B988">
            <v>12</v>
          </cell>
          <cell r="C988">
            <v>3</v>
          </cell>
          <cell r="D988" t="str">
            <v>C</v>
          </cell>
          <cell r="E988">
            <v>29</v>
          </cell>
          <cell r="F988">
            <v>37942</v>
          </cell>
          <cell r="G988">
            <v>1.1100000000000001</v>
          </cell>
          <cell r="H988">
            <v>0.9</v>
          </cell>
          <cell r="I988" t="str">
            <v>6          0</v>
          </cell>
          <cell r="J988">
            <v>0</v>
          </cell>
          <cell r="K988">
            <v>0</v>
          </cell>
          <cell r="L988">
            <v>2003</v>
          </cell>
          <cell r="M988" t="str">
            <v>No Trade</v>
          </cell>
          <cell r="N988" t="str">
            <v/>
          </cell>
          <cell r="O988" t="str">
            <v/>
          </cell>
          <cell r="P988" t="str">
            <v/>
          </cell>
        </row>
        <row r="989">
          <cell r="A989" t="str">
            <v>LO</v>
          </cell>
          <cell r="B989">
            <v>12</v>
          </cell>
          <cell r="C989">
            <v>3</v>
          </cell>
          <cell r="D989" t="str">
            <v>C</v>
          </cell>
          <cell r="E989">
            <v>29.5</v>
          </cell>
          <cell r="F989">
            <v>37942</v>
          </cell>
          <cell r="G989">
            <v>1.01</v>
          </cell>
          <cell r="H989">
            <v>0.8</v>
          </cell>
          <cell r="I989" t="str">
            <v>7          0</v>
          </cell>
          <cell r="J989">
            <v>0</v>
          </cell>
          <cell r="K989">
            <v>0</v>
          </cell>
          <cell r="L989">
            <v>2003</v>
          </cell>
          <cell r="M989" t="str">
            <v>No Trade</v>
          </cell>
          <cell r="N989" t="str">
            <v/>
          </cell>
          <cell r="O989" t="str">
            <v/>
          </cell>
          <cell r="P989" t="str">
            <v/>
          </cell>
        </row>
        <row r="990">
          <cell r="A990" t="str">
            <v>LO</v>
          </cell>
          <cell r="B990">
            <v>12</v>
          </cell>
          <cell r="C990">
            <v>3</v>
          </cell>
          <cell r="D990" t="str">
            <v>P</v>
          </cell>
          <cell r="E990">
            <v>29.5</v>
          </cell>
          <cell r="F990">
            <v>37942</v>
          </cell>
          <cell r="G990">
            <v>5.85</v>
          </cell>
          <cell r="H990">
            <v>5.8</v>
          </cell>
          <cell r="I990" t="str">
            <v>5          0</v>
          </cell>
          <cell r="J990">
            <v>0</v>
          </cell>
          <cell r="K990">
            <v>0</v>
          </cell>
          <cell r="L990">
            <v>2003</v>
          </cell>
          <cell r="M990" t="str">
            <v>No Trade</v>
          </cell>
          <cell r="N990" t="str">
            <v/>
          </cell>
          <cell r="O990" t="str">
            <v/>
          </cell>
          <cell r="P990" t="str">
            <v/>
          </cell>
        </row>
        <row r="991">
          <cell r="A991" t="str">
            <v>LO</v>
          </cell>
          <cell r="B991">
            <v>12</v>
          </cell>
          <cell r="C991">
            <v>3</v>
          </cell>
          <cell r="D991" t="str">
            <v>C</v>
          </cell>
          <cell r="E991">
            <v>30</v>
          </cell>
          <cell r="F991">
            <v>37942</v>
          </cell>
          <cell r="G991">
            <v>0.92</v>
          </cell>
          <cell r="H991">
            <v>0.7</v>
          </cell>
          <cell r="I991" t="str">
            <v>8          0</v>
          </cell>
          <cell r="J991">
            <v>0</v>
          </cell>
          <cell r="K991">
            <v>0</v>
          </cell>
          <cell r="L991">
            <v>2003</v>
          </cell>
          <cell r="M991" t="str">
            <v>No Trade</v>
          </cell>
          <cell r="N991" t="str">
            <v/>
          </cell>
          <cell r="O991" t="str">
            <v/>
          </cell>
          <cell r="P991" t="str">
            <v/>
          </cell>
        </row>
        <row r="992">
          <cell r="A992" t="str">
            <v>LO</v>
          </cell>
          <cell r="B992">
            <v>12</v>
          </cell>
          <cell r="C992">
            <v>3</v>
          </cell>
          <cell r="D992" t="str">
            <v>P</v>
          </cell>
          <cell r="E992">
            <v>30</v>
          </cell>
          <cell r="F992">
            <v>37942</v>
          </cell>
          <cell r="G992">
            <v>0</v>
          </cell>
          <cell r="H992">
            <v>0</v>
          </cell>
          <cell r="I992" t="str">
            <v>0          0</v>
          </cell>
          <cell r="J992">
            <v>0</v>
          </cell>
          <cell r="K992">
            <v>0</v>
          </cell>
          <cell r="L992">
            <v>2003</v>
          </cell>
          <cell r="M992" t="str">
            <v>No Trade</v>
          </cell>
          <cell r="N992" t="str">
            <v/>
          </cell>
          <cell r="O992" t="str">
            <v/>
          </cell>
          <cell r="P992" t="str">
            <v/>
          </cell>
        </row>
        <row r="993">
          <cell r="A993" t="str">
            <v>LO</v>
          </cell>
          <cell r="B993">
            <v>12</v>
          </cell>
          <cell r="C993">
            <v>3</v>
          </cell>
          <cell r="D993" t="str">
            <v>C</v>
          </cell>
          <cell r="E993">
            <v>30.5</v>
          </cell>
          <cell r="F993">
            <v>37942</v>
          </cell>
          <cell r="G993">
            <v>0.83</v>
          </cell>
          <cell r="H993">
            <v>0.7</v>
          </cell>
          <cell r="I993" t="str">
            <v>3          0</v>
          </cell>
          <cell r="J993">
            <v>0</v>
          </cell>
          <cell r="K993">
            <v>0</v>
          </cell>
          <cell r="L993">
            <v>2003</v>
          </cell>
          <cell r="M993" t="str">
            <v>No Trade</v>
          </cell>
          <cell r="N993" t="str">
            <v/>
          </cell>
          <cell r="O993" t="str">
            <v/>
          </cell>
          <cell r="P993" t="str">
            <v/>
          </cell>
        </row>
        <row r="994">
          <cell r="A994" t="str">
            <v>LO</v>
          </cell>
          <cell r="B994">
            <v>12</v>
          </cell>
          <cell r="C994">
            <v>3</v>
          </cell>
          <cell r="D994" t="str">
            <v>C</v>
          </cell>
          <cell r="E994">
            <v>31</v>
          </cell>
          <cell r="F994">
            <v>37942</v>
          </cell>
          <cell r="G994">
            <v>0.78</v>
          </cell>
          <cell r="H994">
            <v>0.6</v>
          </cell>
          <cell r="I994" t="str">
            <v>8          0</v>
          </cell>
          <cell r="J994">
            <v>0</v>
          </cell>
          <cell r="K994">
            <v>0</v>
          </cell>
          <cell r="L994">
            <v>2003</v>
          </cell>
          <cell r="M994" t="str">
            <v>No Trade</v>
          </cell>
          <cell r="N994" t="str">
            <v/>
          </cell>
          <cell r="O994" t="str">
            <v/>
          </cell>
          <cell r="P994" t="str">
            <v/>
          </cell>
        </row>
        <row r="995">
          <cell r="A995" t="str">
            <v>LO</v>
          </cell>
          <cell r="B995">
            <v>12</v>
          </cell>
          <cell r="C995">
            <v>3</v>
          </cell>
          <cell r="D995" t="str">
            <v>C</v>
          </cell>
          <cell r="E995">
            <v>31.5</v>
          </cell>
          <cell r="F995">
            <v>37942</v>
          </cell>
          <cell r="G995">
            <v>0.72</v>
          </cell>
          <cell r="I995">
            <v>2</v>
          </cell>
          <cell r="J995">
            <v>0.72</v>
          </cell>
          <cell r="K995">
            <v>0.72</v>
          </cell>
          <cell r="L995">
            <v>2003</v>
          </cell>
          <cell r="M995" t="str">
            <v>No Trade</v>
          </cell>
          <cell r="N995" t="str">
            <v/>
          </cell>
          <cell r="O995" t="str">
            <v/>
          </cell>
          <cell r="P995" t="str">
            <v/>
          </cell>
        </row>
        <row r="996">
          <cell r="A996" t="str">
            <v>LO</v>
          </cell>
          <cell r="B996">
            <v>12</v>
          </cell>
          <cell r="C996">
            <v>3</v>
          </cell>
          <cell r="D996" t="str">
            <v>C</v>
          </cell>
          <cell r="E996">
            <v>32</v>
          </cell>
          <cell r="F996">
            <v>37942</v>
          </cell>
          <cell r="G996">
            <v>0.68</v>
          </cell>
          <cell r="H996">
            <v>0.5</v>
          </cell>
          <cell r="I996" t="str">
            <v>9          0</v>
          </cell>
          <cell r="J996">
            <v>0</v>
          </cell>
          <cell r="K996">
            <v>0</v>
          </cell>
          <cell r="L996">
            <v>2003</v>
          </cell>
          <cell r="M996" t="str">
            <v>No Trade</v>
          </cell>
          <cell r="N996" t="str">
            <v/>
          </cell>
          <cell r="O996" t="str">
            <v/>
          </cell>
          <cell r="P996" t="str">
            <v/>
          </cell>
        </row>
        <row r="997">
          <cell r="A997" t="str">
            <v>LO</v>
          </cell>
          <cell r="B997">
            <v>12</v>
          </cell>
          <cell r="C997">
            <v>3</v>
          </cell>
          <cell r="D997" t="str">
            <v>C</v>
          </cell>
          <cell r="E997">
            <v>32.5</v>
          </cell>
          <cell r="F997">
            <v>37942</v>
          </cell>
          <cell r="G997">
            <v>0.63</v>
          </cell>
          <cell r="H997">
            <v>0.5</v>
          </cell>
          <cell r="I997" t="str">
            <v>5          0</v>
          </cell>
          <cell r="J997">
            <v>0</v>
          </cell>
          <cell r="K997">
            <v>0</v>
          </cell>
          <cell r="L997">
            <v>2003</v>
          </cell>
          <cell r="M997" t="str">
            <v>No Trade</v>
          </cell>
          <cell r="N997" t="str">
            <v/>
          </cell>
          <cell r="O997" t="str">
            <v/>
          </cell>
          <cell r="P997" t="str">
            <v/>
          </cell>
        </row>
        <row r="998">
          <cell r="A998" t="str">
            <v>LO</v>
          </cell>
          <cell r="B998">
            <v>12</v>
          </cell>
          <cell r="C998">
            <v>3</v>
          </cell>
          <cell r="D998" t="str">
            <v>C</v>
          </cell>
          <cell r="E998">
            <v>33</v>
          </cell>
          <cell r="F998">
            <v>37942</v>
          </cell>
          <cell r="G998">
            <v>0.59</v>
          </cell>
          <cell r="H998">
            <v>0.5</v>
          </cell>
          <cell r="I998" t="str">
            <v>2          0</v>
          </cell>
          <cell r="J998">
            <v>0</v>
          </cell>
          <cell r="K998">
            <v>0</v>
          </cell>
          <cell r="L998">
            <v>2003</v>
          </cell>
          <cell r="M998" t="str">
            <v>No Trade</v>
          </cell>
          <cell r="N998" t="str">
            <v/>
          </cell>
          <cell r="O998" t="str">
            <v/>
          </cell>
          <cell r="P998" t="str">
            <v/>
          </cell>
        </row>
        <row r="999">
          <cell r="A999" t="str">
            <v>LO</v>
          </cell>
          <cell r="B999">
            <v>12</v>
          </cell>
          <cell r="C999">
            <v>3</v>
          </cell>
          <cell r="D999" t="str">
            <v>C</v>
          </cell>
          <cell r="E999">
            <v>34</v>
          </cell>
          <cell r="F999">
            <v>37942</v>
          </cell>
          <cell r="G999">
            <v>0.53</v>
          </cell>
          <cell r="H999">
            <v>0.4</v>
          </cell>
          <cell r="I999" t="str">
            <v>5          0</v>
          </cell>
          <cell r="J999">
            <v>0</v>
          </cell>
          <cell r="K999">
            <v>0</v>
          </cell>
          <cell r="L999">
            <v>2003</v>
          </cell>
          <cell r="M999" t="str">
            <v>No Trade</v>
          </cell>
          <cell r="N999" t="str">
            <v/>
          </cell>
          <cell r="O999" t="str">
            <v/>
          </cell>
          <cell r="P999" t="str">
            <v/>
          </cell>
        </row>
        <row r="1000">
          <cell r="A1000" t="str">
            <v>LO</v>
          </cell>
          <cell r="B1000">
            <v>12</v>
          </cell>
          <cell r="C1000">
            <v>3</v>
          </cell>
          <cell r="D1000" t="str">
            <v>C</v>
          </cell>
          <cell r="E1000">
            <v>35</v>
          </cell>
          <cell r="F1000">
            <v>37942</v>
          </cell>
          <cell r="G1000">
            <v>0.47</v>
          </cell>
          <cell r="H1000">
            <v>0.4</v>
          </cell>
          <cell r="I1000" t="str">
            <v>0          2</v>
          </cell>
          <cell r="J1000">
            <v>0.35</v>
          </cell>
          <cell r="K1000">
            <v>0.35</v>
          </cell>
          <cell r="L1000">
            <v>2003</v>
          </cell>
          <cell r="M1000" t="str">
            <v>No Trade</v>
          </cell>
          <cell r="N1000" t="str">
            <v/>
          </cell>
          <cell r="O1000" t="str">
            <v/>
          </cell>
          <cell r="P1000" t="str">
            <v/>
          </cell>
        </row>
        <row r="1001">
          <cell r="A1001" t="str">
            <v>LO</v>
          </cell>
          <cell r="B1001">
            <v>12</v>
          </cell>
          <cell r="C1001">
            <v>3</v>
          </cell>
          <cell r="D1001" t="str">
            <v>P</v>
          </cell>
          <cell r="E1001">
            <v>35</v>
          </cell>
          <cell r="F1001">
            <v>37942</v>
          </cell>
          <cell r="G1001">
            <v>0</v>
          </cell>
          <cell r="H1001">
            <v>0</v>
          </cell>
          <cell r="I1001" t="str">
            <v>0          0</v>
          </cell>
          <cell r="J1001">
            <v>0</v>
          </cell>
          <cell r="K1001">
            <v>0</v>
          </cell>
          <cell r="L1001">
            <v>2003</v>
          </cell>
          <cell r="M1001" t="str">
            <v>No Trade</v>
          </cell>
          <cell r="N1001" t="str">
            <v/>
          </cell>
          <cell r="O1001" t="str">
            <v/>
          </cell>
          <cell r="P1001" t="str">
            <v/>
          </cell>
        </row>
        <row r="1002">
          <cell r="A1002" t="str">
            <v>LO</v>
          </cell>
          <cell r="B1002">
            <v>12</v>
          </cell>
          <cell r="C1002">
            <v>3</v>
          </cell>
          <cell r="D1002" t="str">
            <v>C</v>
          </cell>
          <cell r="E1002">
            <v>40</v>
          </cell>
          <cell r="F1002">
            <v>37942</v>
          </cell>
          <cell r="G1002">
            <v>0.28999999999999998</v>
          </cell>
          <cell r="H1002">
            <v>0.2</v>
          </cell>
          <cell r="I1002" t="str">
            <v>5          0</v>
          </cell>
          <cell r="J1002">
            <v>0</v>
          </cell>
          <cell r="K1002">
            <v>0</v>
          </cell>
          <cell r="L1002">
            <v>2003</v>
          </cell>
          <cell r="M1002" t="str">
            <v>No Trade</v>
          </cell>
          <cell r="N1002" t="str">
            <v/>
          </cell>
          <cell r="O1002" t="str">
            <v/>
          </cell>
          <cell r="P1002" t="str">
            <v/>
          </cell>
        </row>
        <row r="1003">
          <cell r="A1003" t="str">
            <v>LO</v>
          </cell>
          <cell r="B1003">
            <v>12</v>
          </cell>
          <cell r="C1003">
            <v>3</v>
          </cell>
          <cell r="D1003" t="str">
            <v>C</v>
          </cell>
          <cell r="E1003">
            <v>42.5</v>
          </cell>
          <cell r="F1003">
            <v>37942</v>
          </cell>
          <cell r="G1003">
            <v>0.24</v>
          </cell>
          <cell r="H1003">
            <v>0.2</v>
          </cell>
          <cell r="I1003" t="str">
            <v>1          0</v>
          </cell>
          <cell r="J1003">
            <v>0</v>
          </cell>
          <cell r="K1003">
            <v>0</v>
          </cell>
          <cell r="L1003">
            <v>2003</v>
          </cell>
          <cell r="M1003" t="str">
            <v>No Trade</v>
          </cell>
          <cell r="N1003" t="str">
            <v/>
          </cell>
          <cell r="O1003" t="str">
            <v/>
          </cell>
          <cell r="P1003" t="str">
            <v/>
          </cell>
        </row>
        <row r="1004">
          <cell r="A1004" t="str">
            <v>LO</v>
          </cell>
          <cell r="B1004">
            <v>12</v>
          </cell>
          <cell r="C1004">
            <v>3</v>
          </cell>
          <cell r="D1004" t="str">
            <v>P</v>
          </cell>
          <cell r="E1004">
            <v>42.5</v>
          </cell>
          <cell r="F1004">
            <v>37942</v>
          </cell>
          <cell r="G1004">
            <v>18.420000000000002</v>
          </cell>
          <cell r="H1004">
            <v>18.399999999999999</v>
          </cell>
          <cell r="I1004" t="str">
            <v>2          0</v>
          </cell>
          <cell r="J1004">
            <v>0</v>
          </cell>
          <cell r="K1004">
            <v>0</v>
          </cell>
          <cell r="L1004">
            <v>2003</v>
          </cell>
          <cell r="M1004" t="str">
            <v>No Trade</v>
          </cell>
          <cell r="N1004" t="str">
            <v/>
          </cell>
          <cell r="O1004" t="str">
            <v/>
          </cell>
          <cell r="P1004" t="str">
            <v/>
          </cell>
        </row>
        <row r="1005">
          <cell r="A1005" t="str">
            <v>LO</v>
          </cell>
          <cell r="B1005">
            <v>12</v>
          </cell>
          <cell r="C1005">
            <v>3</v>
          </cell>
          <cell r="D1005" t="str">
            <v>C</v>
          </cell>
          <cell r="E1005">
            <v>45</v>
          </cell>
          <cell r="F1005">
            <v>37942</v>
          </cell>
          <cell r="G1005">
            <v>0.21</v>
          </cell>
          <cell r="H1005">
            <v>0.1</v>
          </cell>
          <cell r="I1005" t="str">
            <v>8          0</v>
          </cell>
          <cell r="J1005">
            <v>0</v>
          </cell>
          <cell r="K1005">
            <v>0</v>
          </cell>
          <cell r="L1005">
            <v>2003</v>
          </cell>
          <cell r="M1005" t="str">
            <v>No Trade</v>
          </cell>
          <cell r="N1005" t="str">
            <v/>
          </cell>
          <cell r="O1005" t="str">
            <v/>
          </cell>
          <cell r="P1005" t="str">
            <v/>
          </cell>
        </row>
        <row r="1006">
          <cell r="A1006" t="str">
            <v>LO</v>
          </cell>
          <cell r="B1006">
            <v>12</v>
          </cell>
          <cell r="C1006">
            <v>3</v>
          </cell>
          <cell r="D1006" t="str">
            <v>C</v>
          </cell>
          <cell r="E1006">
            <v>50</v>
          </cell>
          <cell r="F1006">
            <v>37942</v>
          </cell>
          <cell r="G1006">
            <v>0.16</v>
          </cell>
          <cell r="H1006">
            <v>0.1</v>
          </cell>
          <cell r="I1006" t="str">
            <v>4         23</v>
          </cell>
          <cell r="J1006">
            <v>0.13</v>
          </cell>
          <cell r="K1006">
            <v>0.13</v>
          </cell>
          <cell r="L1006">
            <v>2003</v>
          </cell>
          <cell r="M1006" t="str">
            <v>No Trade</v>
          </cell>
          <cell r="N1006" t="str">
            <v/>
          </cell>
          <cell r="O1006" t="str">
            <v/>
          </cell>
          <cell r="P1006" t="str">
            <v/>
          </cell>
        </row>
        <row r="1007">
          <cell r="A1007" t="str">
            <v>LO</v>
          </cell>
          <cell r="B1007">
            <v>6</v>
          </cell>
          <cell r="C1007">
            <v>4</v>
          </cell>
          <cell r="D1007" t="str">
            <v>C</v>
          </cell>
          <cell r="E1007">
            <v>23</v>
          </cell>
          <cell r="F1007">
            <v>38124</v>
          </cell>
          <cell r="G1007">
            <v>3.11</v>
          </cell>
          <cell r="H1007">
            <v>2.7</v>
          </cell>
          <cell r="I1007" t="str">
            <v>9          0</v>
          </cell>
          <cell r="J1007">
            <v>0</v>
          </cell>
          <cell r="K1007">
            <v>0</v>
          </cell>
          <cell r="L1007">
            <v>2004</v>
          </cell>
          <cell r="M1007" t="str">
            <v>No Trade</v>
          </cell>
          <cell r="N1007" t="str">
            <v/>
          </cell>
          <cell r="O1007" t="str">
            <v/>
          </cell>
          <cell r="P1007" t="str">
            <v/>
          </cell>
        </row>
        <row r="1008">
          <cell r="A1008" t="str">
            <v>LO</v>
          </cell>
          <cell r="B1008">
            <v>6</v>
          </cell>
          <cell r="C1008">
            <v>4</v>
          </cell>
          <cell r="D1008" t="str">
            <v>P</v>
          </cell>
          <cell r="E1008">
            <v>23</v>
          </cell>
          <cell r="F1008">
            <v>38124</v>
          </cell>
          <cell r="G1008">
            <v>2.5499999999999998</v>
          </cell>
          <cell r="H1008">
            <v>2.6</v>
          </cell>
          <cell r="I1008" t="str">
            <v>2          0</v>
          </cell>
          <cell r="J1008">
            <v>0</v>
          </cell>
          <cell r="K1008">
            <v>0</v>
          </cell>
          <cell r="L1008">
            <v>2004</v>
          </cell>
          <cell r="M1008" t="str">
            <v>No Trade</v>
          </cell>
          <cell r="N1008" t="str">
            <v/>
          </cell>
          <cell r="O1008" t="str">
            <v/>
          </cell>
          <cell r="P1008" t="str">
            <v/>
          </cell>
        </row>
        <row r="1009">
          <cell r="A1009" t="str">
            <v>LO</v>
          </cell>
          <cell r="B1009">
            <v>6</v>
          </cell>
          <cell r="C1009">
            <v>4</v>
          </cell>
          <cell r="D1009" t="str">
            <v>C</v>
          </cell>
          <cell r="E1009">
            <v>23.5</v>
          </cell>
          <cell r="F1009">
            <v>38124</v>
          </cell>
          <cell r="G1009">
            <v>2.85</v>
          </cell>
          <cell r="H1009">
            <v>2.5</v>
          </cell>
          <cell r="I1009" t="str">
            <v>4          0</v>
          </cell>
          <cell r="J1009">
            <v>0</v>
          </cell>
          <cell r="K1009">
            <v>0</v>
          </cell>
          <cell r="L1009">
            <v>2004</v>
          </cell>
          <cell r="M1009" t="str">
            <v>No Trade</v>
          </cell>
          <cell r="N1009" t="str">
            <v/>
          </cell>
          <cell r="O1009" t="str">
            <v/>
          </cell>
          <cell r="P1009" t="str">
            <v/>
          </cell>
        </row>
        <row r="1010">
          <cell r="A1010" t="str">
            <v>LO</v>
          </cell>
          <cell r="B1010">
            <v>6</v>
          </cell>
          <cell r="C1010">
            <v>4</v>
          </cell>
          <cell r="D1010" t="str">
            <v>P</v>
          </cell>
          <cell r="E1010">
            <v>23.5</v>
          </cell>
          <cell r="F1010">
            <v>38124</v>
          </cell>
          <cell r="G1010">
            <v>2.76</v>
          </cell>
          <cell r="H1010">
            <v>2.8</v>
          </cell>
          <cell r="I1010" t="str">
            <v>7          0</v>
          </cell>
          <cell r="J1010">
            <v>0</v>
          </cell>
          <cell r="K1010">
            <v>0</v>
          </cell>
          <cell r="L1010">
            <v>2004</v>
          </cell>
          <cell r="M1010" t="str">
            <v>No Trade</v>
          </cell>
          <cell r="N1010" t="str">
            <v/>
          </cell>
          <cell r="O1010" t="str">
            <v/>
          </cell>
          <cell r="P1010" t="str">
            <v/>
          </cell>
        </row>
        <row r="1011">
          <cell r="A1011" t="str">
            <v>LO</v>
          </cell>
          <cell r="B1011">
            <v>12</v>
          </cell>
          <cell r="C1011">
            <v>4</v>
          </cell>
          <cell r="D1011" t="str">
            <v>P</v>
          </cell>
          <cell r="E1011">
            <v>18</v>
          </cell>
          <cell r="F1011">
            <v>38307</v>
          </cell>
          <cell r="G1011">
            <v>1.1499999999999999</v>
          </cell>
          <cell r="H1011">
            <v>1.1000000000000001</v>
          </cell>
          <cell r="I1011" t="str">
            <v>5          0</v>
          </cell>
          <cell r="J1011">
            <v>0</v>
          </cell>
          <cell r="K1011">
            <v>0</v>
          </cell>
          <cell r="L1011">
            <v>2004</v>
          </cell>
          <cell r="M1011" t="str">
            <v>No Trade</v>
          </cell>
          <cell r="N1011" t="str">
            <v/>
          </cell>
          <cell r="O1011" t="str">
            <v/>
          </cell>
          <cell r="P1011" t="str">
            <v/>
          </cell>
        </row>
        <row r="1012">
          <cell r="A1012" t="str">
            <v>LO</v>
          </cell>
          <cell r="B1012">
            <v>12</v>
          </cell>
          <cell r="C1012">
            <v>4</v>
          </cell>
          <cell r="D1012" t="str">
            <v>C</v>
          </cell>
          <cell r="E1012">
            <v>21</v>
          </cell>
          <cell r="F1012">
            <v>38307</v>
          </cell>
          <cell r="G1012">
            <v>4.2300000000000004</v>
          </cell>
          <cell r="H1012">
            <v>3.9</v>
          </cell>
          <cell r="I1012" t="str">
            <v>2          0</v>
          </cell>
          <cell r="J1012">
            <v>0</v>
          </cell>
          <cell r="K1012">
            <v>0</v>
          </cell>
          <cell r="L1012">
            <v>2004</v>
          </cell>
          <cell r="M1012" t="str">
            <v>No Trade</v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A1013" t="str">
            <v>LO</v>
          </cell>
          <cell r="B1013">
            <v>12</v>
          </cell>
          <cell r="C1013">
            <v>4</v>
          </cell>
          <cell r="D1013" t="str">
            <v>P</v>
          </cell>
          <cell r="E1013">
            <v>21</v>
          </cell>
          <cell r="F1013">
            <v>38307</v>
          </cell>
          <cell r="G1013">
            <v>1.97</v>
          </cell>
          <cell r="H1013">
            <v>1.9</v>
          </cell>
          <cell r="I1013" t="str">
            <v>9          0</v>
          </cell>
          <cell r="J1013">
            <v>0</v>
          </cell>
          <cell r="K1013">
            <v>0</v>
          </cell>
          <cell r="L1013">
            <v>2004</v>
          </cell>
          <cell r="M1013" t="str">
            <v>No Trade</v>
          </cell>
          <cell r="N1013" t="str">
            <v/>
          </cell>
          <cell r="O1013" t="str">
            <v/>
          </cell>
          <cell r="P1013" t="str">
            <v/>
          </cell>
        </row>
        <row r="1014">
          <cell r="A1014" t="str">
            <v>LO</v>
          </cell>
          <cell r="B1014">
            <v>12</v>
          </cell>
          <cell r="C1014">
            <v>4</v>
          </cell>
          <cell r="D1014" t="str">
            <v>C</v>
          </cell>
          <cell r="E1014">
            <v>21.5</v>
          </cell>
          <cell r="F1014">
            <v>38307</v>
          </cell>
          <cell r="G1014">
            <v>3.92</v>
          </cell>
          <cell r="H1014">
            <v>3.6</v>
          </cell>
          <cell r="I1014" t="str">
            <v>4          0</v>
          </cell>
          <cell r="J1014">
            <v>0</v>
          </cell>
          <cell r="K1014">
            <v>0</v>
          </cell>
          <cell r="L1014">
            <v>2004</v>
          </cell>
          <cell r="M1014" t="str">
            <v>No Trade</v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A1015" t="str">
            <v>LO</v>
          </cell>
          <cell r="B1015">
            <v>12</v>
          </cell>
          <cell r="C1015">
            <v>4</v>
          </cell>
          <cell r="D1015" t="str">
            <v>P</v>
          </cell>
          <cell r="E1015">
            <v>21.5</v>
          </cell>
          <cell r="F1015">
            <v>38307</v>
          </cell>
          <cell r="G1015">
            <v>2.14</v>
          </cell>
          <cell r="H1015">
            <v>2.1</v>
          </cell>
          <cell r="I1015" t="str">
            <v>7          0</v>
          </cell>
          <cell r="J1015">
            <v>0</v>
          </cell>
          <cell r="K1015">
            <v>0</v>
          </cell>
          <cell r="L1015">
            <v>2004</v>
          </cell>
          <cell r="M1015" t="str">
            <v>No Trade</v>
          </cell>
          <cell r="N1015" t="str">
            <v/>
          </cell>
          <cell r="O1015" t="str">
            <v/>
          </cell>
          <cell r="P1015" t="str">
            <v/>
          </cell>
        </row>
        <row r="1016">
          <cell r="A1016" t="str">
            <v>LO</v>
          </cell>
          <cell r="B1016">
            <v>12</v>
          </cell>
          <cell r="C1016">
            <v>4</v>
          </cell>
          <cell r="D1016" t="str">
            <v>C</v>
          </cell>
          <cell r="E1016">
            <v>22</v>
          </cell>
          <cell r="F1016">
            <v>38307</v>
          </cell>
          <cell r="G1016">
            <v>3.63</v>
          </cell>
          <cell r="H1016">
            <v>3.3</v>
          </cell>
          <cell r="I1016" t="str">
            <v>2          0</v>
          </cell>
          <cell r="J1016">
            <v>0</v>
          </cell>
          <cell r="K1016">
            <v>0</v>
          </cell>
          <cell r="L1016">
            <v>2004</v>
          </cell>
          <cell r="M1016" t="str">
            <v>No Trade</v>
          </cell>
          <cell r="N1016" t="str">
            <v/>
          </cell>
          <cell r="O1016" t="str">
            <v/>
          </cell>
          <cell r="P1016" t="str">
            <v/>
          </cell>
        </row>
        <row r="1017">
          <cell r="A1017" t="str">
            <v>LO</v>
          </cell>
          <cell r="B1017">
            <v>12</v>
          </cell>
          <cell r="C1017">
            <v>4</v>
          </cell>
          <cell r="D1017" t="str">
            <v>P</v>
          </cell>
          <cell r="E1017">
            <v>22</v>
          </cell>
          <cell r="F1017">
            <v>38307</v>
          </cell>
          <cell r="G1017">
            <v>2.3199999999999998</v>
          </cell>
          <cell r="H1017">
            <v>2.2999999999999998</v>
          </cell>
          <cell r="I1017" t="str">
            <v>5          0</v>
          </cell>
          <cell r="J1017">
            <v>0</v>
          </cell>
          <cell r="K1017">
            <v>0</v>
          </cell>
          <cell r="L1017">
            <v>2004</v>
          </cell>
          <cell r="M1017" t="str">
            <v>No Trade</v>
          </cell>
          <cell r="N1017" t="str">
            <v/>
          </cell>
          <cell r="O1017" t="str">
            <v/>
          </cell>
          <cell r="P1017" t="str">
            <v/>
          </cell>
        </row>
        <row r="1018">
          <cell r="A1018" t="str">
            <v>LO</v>
          </cell>
          <cell r="B1018">
            <v>12</v>
          </cell>
          <cell r="C1018">
            <v>4</v>
          </cell>
          <cell r="D1018" t="str">
            <v>C</v>
          </cell>
          <cell r="E1018">
            <v>22.5</v>
          </cell>
          <cell r="F1018">
            <v>38307</v>
          </cell>
          <cell r="G1018">
            <v>3.34</v>
          </cell>
          <cell r="H1018">
            <v>3</v>
          </cell>
          <cell r="I1018" t="str">
            <v>2          0</v>
          </cell>
          <cell r="J1018">
            <v>0</v>
          </cell>
          <cell r="K1018">
            <v>0</v>
          </cell>
          <cell r="L1018">
            <v>2004</v>
          </cell>
          <cell r="M1018" t="str">
            <v>No Trade</v>
          </cell>
          <cell r="N1018" t="str">
            <v/>
          </cell>
          <cell r="O1018" t="str">
            <v/>
          </cell>
          <cell r="P1018" t="str">
            <v/>
          </cell>
        </row>
        <row r="1019">
          <cell r="A1019" t="str">
            <v>LO</v>
          </cell>
          <cell r="B1019">
            <v>12</v>
          </cell>
          <cell r="C1019">
            <v>4</v>
          </cell>
          <cell r="D1019" t="str">
            <v>P</v>
          </cell>
          <cell r="E1019">
            <v>22.5</v>
          </cell>
          <cell r="F1019">
            <v>38307</v>
          </cell>
          <cell r="G1019">
            <v>2.5099999999999998</v>
          </cell>
          <cell r="H1019">
            <v>2.5</v>
          </cell>
          <cell r="I1019" t="str">
            <v>5          0</v>
          </cell>
          <cell r="J1019">
            <v>0</v>
          </cell>
          <cell r="K1019">
            <v>0</v>
          </cell>
          <cell r="L1019">
            <v>2004</v>
          </cell>
          <cell r="M1019" t="str">
            <v>No Trade</v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A1020" t="str">
            <v>LO</v>
          </cell>
          <cell r="B1020">
            <v>12</v>
          </cell>
          <cell r="C1020">
            <v>4</v>
          </cell>
          <cell r="D1020" t="str">
            <v>C</v>
          </cell>
          <cell r="E1020">
            <v>23</v>
          </cell>
          <cell r="F1020">
            <v>38307</v>
          </cell>
          <cell r="G1020">
            <v>3.07</v>
          </cell>
          <cell r="H1020">
            <v>2.7</v>
          </cell>
          <cell r="I1020" t="str">
            <v>3          0</v>
          </cell>
          <cell r="J1020">
            <v>0</v>
          </cell>
          <cell r="K1020">
            <v>0</v>
          </cell>
          <cell r="L1020">
            <v>2004</v>
          </cell>
          <cell r="M1020" t="str">
            <v>No Trade</v>
          </cell>
          <cell r="N1020" t="str">
            <v/>
          </cell>
          <cell r="O1020" t="str">
            <v/>
          </cell>
          <cell r="P1020" t="str">
            <v/>
          </cell>
        </row>
        <row r="1021">
          <cell r="A1021" t="str">
            <v>LO</v>
          </cell>
          <cell r="B1021">
            <v>12</v>
          </cell>
          <cell r="C1021">
            <v>4</v>
          </cell>
          <cell r="D1021" t="str">
            <v>P</v>
          </cell>
          <cell r="E1021">
            <v>23</v>
          </cell>
          <cell r="F1021">
            <v>38307</v>
          </cell>
          <cell r="G1021">
            <v>2.7</v>
          </cell>
          <cell r="H1021">
            <v>2.7</v>
          </cell>
          <cell r="I1021" t="str">
            <v>6          0</v>
          </cell>
          <cell r="J1021">
            <v>0</v>
          </cell>
          <cell r="K1021">
            <v>0</v>
          </cell>
          <cell r="L1021">
            <v>2004</v>
          </cell>
          <cell r="M1021" t="str">
            <v>No Trade</v>
          </cell>
          <cell r="N1021" t="str">
            <v/>
          </cell>
          <cell r="O1021" t="str">
            <v/>
          </cell>
          <cell r="P1021" t="str">
            <v/>
          </cell>
        </row>
        <row r="1022">
          <cell r="A1022" t="str">
            <v>LO</v>
          </cell>
          <cell r="B1022">
            <v>12</v>
          </cell>
          <cell r="C1022">
            <v>4</v>
          </cell>
          <cell r="D1022" t="str">
            <v>C</v>
          </cell>
          <cell r="E1022">
            <v>23.5</v>
          </cell>
          <cell r="F1022">
            <v>38307</v>
          </cell>
          <cell r="G1022">
            <v>2.8</v>
          </cell>
          <cell r="H1022">
            <v>2.4</v>
          </cell>
          <cell r="I1022" t="str">
            <v>9          0</v>
          </cell>
          <cell r="J1022">
            <v>0</v>
          </cell>
          <cell r="K1022">
            <v>0</v>
          </cell>
          <cell r="L1022">
            <v>2004</v>
          </cell>
          <cell r="M1022" t="str">
            <v>No Trade</v>
          </cell>
          <cell r="N1022" t="str">
            <v/>
          </cell>
          <cell r="O1022" t="str">
            <v/>
          </cell>
          <cell r="P1022" t="str">
            <v/>
          </cell>
        </row>
        <row r="1023">
          <cell r="A1023" t="str">
            <v>LO</v>
          </cell>
          <cell r="B1023">
            <v>12</v>
          </cell>
          <cell r="C1023">
            <v>4</v>
          </cell>
          <cell r="D1023" t="str">
            <v>P</v>
          </cell>
          <cell r="E1023">
            <v>23.5</v>
          </cell>
          <cell r="F1023">
            <v>38307</v>
          </cell>
          <cell r="G1023">
            <v>2.92</v>
          </cell>
          <cell r="H1023">
            <v>3</v>
          </cell>
          <cell r="I1023" t="str">
            <v>2          0</v>
          </cell>
          <cell r="J1023">
            <v>0</v>
          </cell>
          <cell r="K1023">
            <v>0</v>
          </cell>
          <cell r="L1023">
            <v>2004</v>
          </cell>
          <cell r="M1023" t="str">
            <v>No Trade</v>
          </cell>
          <cell r="N1023" t="str">
            <v/>
          </cell>
          <cell r="O1023" t="str">
            <v/>
          </cell>
          <cell r="P1023" t="str">
            <v/>
          </cell>
        </row>
        <row r="1024">
          <cell r="A1024" t="str">
            <v>LO</v>
          </cell>
          <cell r="B1024">
            <v>12</v>
          </cell>
          <cell r="C1024">
            <v>4</v>
          </cell>
          <cell r="D1024" t="str">
            <v>C</v>
          </cell>
          <cell r="E1024">
            <v>24</v>
          </cell>
          <cell r="F1024">
            <v>38307</v>
          </cell>
          <cell r="G1024">
            <v>2.57</v>
          </cell>
          <cell r="H1024">
            <v>2.2000000000000002</v>
          </cell>
          <cell r="I1024" t="str">
            <v>7          0</v>
          </cell>
          <cell r="J1024">
            <v>0</v>
          </cell>
          <cell r="K1024">
            <v>0</v>
          </cell>
          <cell r="L1024">
            <v>2004</v>
          </cell>
          <cell r="M1024" t="str">
            <v>No Trade</v>
          </cell>
          <cell r="N1024" t="str">
            <v/>
          </cell>
          <cell r="O1024" t="str">
            <v/>
          </cell>
          <cell r="P1024" t="str">
            <v/>
          </cell>
        </row>
        <row r="1025">
          <cell r="A1025" t="str">
            <v>LO</v>
          </cell>
          <cell r="B1025">
            <v>12</v>
          </cell>
          <cell r="C1025">
            <v>4</v>
          </cell>
          <cell r="D1025" t="str">
            <v>P</v>
          </cell>
          <cell r="E1025">
            <v>24</v>
          </cell>
          <cell r="F1025">
            <v>38307</v>
          </cell>
          <cell r="G1025">
            <v>3.15</v>
          </cell>
          <cell r="H1025">
            <v>3.3</v>
          </cell>
          <cell r="I1025" t="str">
            <v>0          0</v>
          </cell>
          <cell r="J1025">
            <v>0</v>
          </cell>
          <cell r="K1025">
            <v>0</v>
          </cell>
          <cell r="L1025">
            <v>2004</v>
          </cell>
          <cell r="M1025" t="str">
            <v>No Trade</v>
          </cell>
          <cell r="N1025" t="str">
            <v/>
          </cell>
          <cell r="O1025" t="str">
            <v/>
          </cell>
          <cell r="P1025" t="str">
            <v/>
          </cell>
        </row>
        <row r="1026">
          <cell r="A1026" t="str">
            <v>LO</v>
          </cell>
          <cell r="B1026">
            <v>12</v>
          </cell>
          <cell r="C1026">
            <v>4</v>
          </cell>
          <cell r="D1026" t="str">
            <v>C</v>
          </cell>
          <cell r="E1026">
            <v>25</v>
          </cell>
          <cell r="F1026">
            <v>38307</v>
          </cell>
          <cell r="G1026">
            <v>0</v>
          </cell>
          <cell r="H1026">
            <v>0</v>
          </cell>
          <cell r="I1026" t="str">
            <v>0          0</v>
          </cell>
          <cell r="J1026">
            <v>0</v>
          </cell>
          <cell r="K1026">
            <v>0</v>
          </cell>
          <cell r="L1026">
            <v>2004</v>
          </cell>
          <cell r="M1026" t="str">
            <v>No Trade</v>
          </cell>
          <cell r="N1026" t="str">
            <v/>
          </cell>
          <cell r="O1026" t="str">
            <v/>
          </cell>
          <cell r="P1026" t="str">
            <v/>
          </cell>
        </row>
        <row r="1027">
          <cell r="A1027" t="str">
            <v>LO</v>
          </cell>
          <cell r="B1027">
            <v>12</v>
          </cell>
          <cell r="C1027">
            <v>4</v>
          </cell>
          <cell r="D1027" t="str">
            <v>C</v>
          </cell>
          <cell r="E1027">
            <v>28</v>
          </cell>
          <cell r="F1027">
            <v>38307</v>
          </cell>
          <cell r="G1027">
            <v>1.1499999999999999</v>
          </cell>
          <cell r="H1027">
            <v>0.9</v>
          </cell>
          <cell r="I1027" t="str">
            <v>8          0</v>
          </cell>
          <cell r="J1027">
            <v>0</v>
          </cell>
          <cell r="K1027">
            <v>0</v>
          </cell>
          <cell r="L1027">
            <v>2004</v>
          </cell>
          <cell r="M1027" t="str">
            <v>No Trade</v>
          </cell>
          <cell r="N1027" t="str">
            <v/>
          </cell>
          <cell r="O1027" t="str">
            <v/>
          </cell>
          <cell r="P1027" t="str">
            <v/>
          </cell>
        </row>
        <row r="1028">
          <cell r="A1028" t="str">
            <v>LO</v>
          </cell>
          <cell r="B1028">
            <v>12</v>
          </cell>
          <cell r="C1028">
            <v>4</v>
          </cell>
          <cell r="D1028" t="str">
            <v>C</v>
          </cell>
          <cell r="E1028">
            <v>40</v>
          </cell>
          <cell r="F1028">
            <v>38307</v>
          </cell>
          <cell r="G1028">
            <v>0</v>
          </cell>
          <cell r="H1028">
            <v>0</v>
          </cell>
          <cell r="I1028" t="str">
            <v>0          0</v>
          </cell>
          <cell r="J1028">
            <v>0</v>
          </cell>
          <cell r="K1028">
            <v>0</v>
          </cell>
          <cell r="L1028">
            <v>2004</v>
          </cell>
          <cell r="M1028" t="str">
            <v>No Trade</v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A1029" t="str">
            <v>OH</v>
          </cell>
          <cell r="B1029">
            <v>1</v>
          </cell>
          <cell r="C1029">
            <v>3</v>
          </cell>
          <cell r="D1029" t="str">
            <v>P</v>
          </cell>
          <cell r="E1029">
            <v>0.05</v>
          </cell>
          <cell r="F1029">
            <v>37616</v>
          </cell>
          <cell r="G1029">
            <v>0</v>
          </cell>
          <cell r="H1029">
            <v>0</v>
          </cell>
          <cell r="I1029" t="str">
            <v>0          0   .</v>
          </cell>
          <cell r="J1029">
            <v>0</v>
          </cell>
          <cell r="K1029">
            <v>0</v>
          </cell>
          <cell r="L1029">
            <v>2003</v>
          </cell>
          <cell r="M1029" t="str">
            <v>No Trade</v>
          </cell>
          <cell r="N1029" t="str">
            <v/>
          </cell>
          <cell r="O1029" t="str">
            <v/>
          </cell>
          <cell r="P1029" t="str">
            <v/>
          </cell>
        </row>
        <row r="1030">
          <cell r="A1030" t="str">
            <v>OH</v>
          </cell>
          <cell r="B1030">
            <v>1</v>
          </cell>
          <cell r="C1030">
            <v>3</v>
          </cell>
          <cell r="D1030" t="str">
            <v>P</v>
          </cell>
          <cell r="E1030">
            <v>0.48</v>
          </cell>
          <cell r="F1030">
            <v>37616</v>
          </cell>
          <cell r="G1030">
            <v>0</v>
          </cell>
          <cell r="H1030">
            <v>0</v>
          </cell>
          <cell r="I1030" t="str">
            <v>0          0   .</v>
          </cell>
          <cell r="J1030">
            <v>0</v>
          </cell>
          <cell r="K1030">
            <v>0</v>
          </cell>
          <cell r="L1030">
            <v>2003</v>
          </cell>
          <cell r="M1030" t="str">
            <v>No Trade</v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A1031" t="str">
            <v>OH</v>
          </cell>
          <cell r="B1031">
            <v>1</v>
          </cell>
          <cell r="C1031">
            <v>3</v>
          </cell>
          <cell r="D1031" t="str">
            <v>P</v>
          </cell>
          <cell r="E1031">
            <v>0.49</v>
          </cell>
          <cell r="F1031">
            <v>37616</v>
          </cell>
          <cell r="G1031">
            <v>1E-4</v>
          </cell>
          <cell r="H1031">
            <v>0</v>
          </cell>
          <cell r="I1031" t="str">
            <v>1          0   .</v>
          </cell>
          <cell r="J1031">
            <v>0</v>
          </cell>
          <cell r="K1031">
            <v>0</v>
          </cell>
          <cell r="L1031">
            <v>2003</v>
          </cell>
          <cell r="M1031" t="str">
            <v>No Trade</v>
          </cell>
          <cell r="N1031" t="str">
            <v/>
          </cell>
          <cell r="O1031" t="str">
            <v/>
          </cell>
          <cell r="P1031" t="str">
            <v/>
          </cell>
        </row>
        <row r="1032">
          <cell r="A1032" t="str">
            <v>OH</v>
          </cell>
          <cell r="B1032">
            <v>1</v>
          </cell>
          <cell r="C1032">
            <v>3</v>
          </cell>
          <cell r="D1032" t="str">
            <v>P</v>
          </cell>
          <cell r="E1032">
            <v>0.5</v>
          </cell>
          <cell r="F1032">
            <v>37616</v>
          </cell>
          <cell r="G1032">
            <v>1E-4</v>
          </cell>
          <cell r="H1032">
            <v>0</v>
          </cell>
          <cell r="I1032" t="str">
            <v>1          0   .</v>
          </cell>
          <cell r="J1032">
            <v>0</v>
          </cell>
          <cell r="K1032">
            <v>0</v>
          </cell>
          <cell r="L1032">
            <v>2003</v>
          </cell>
          <cell r="M1032" t="str">
            <v>No Trade</v>
          </cell>
          <cell r="N1032" t="str">
            <v/>
          </cell>
          <cell r="O1032" t="str">
            <v/>
          </cell>
          <cell r="P1032" t="str">
            <v/>
          </cell>
        </row>
        <row r="1033">
          <cell r="A1033" t="str">
            <v>OH</v>
          </cell>
          <cell r="B1033">
            <v>1</v>
          </cell>
          <cell r="C1033">
            <v>3</v>
          </cell>
          <cell r="D1033" t="str">
            <v>P</v>
          </cell>
          <cell r="E1033">
            <v>0.51</v>
          </cell>
          <cell r="F1033">
            <v>37616</v>
          </cell>
          <cell r="G1033">
            <v>1E-4</v>
          </cell>
          <cell r="H1033">
            <v>0</v>
          </cell>
          <cell r="I1033" t="str">
            <v>1          0   .</v>
          </cell>
          <cell r="J1033">
            <v>0</v>
          </cell>
          <cell r="K1033">
            <v>0</v>
          </cell>
          <cell r="L1033">
            <v>2003</v>
          </cell>
          <cell r="M1033" t="str">
            <v>No Trade</v>
          </cell>
          <cell r="N1033" t="str">
            <v/>
          </cell>
          <cell r="O1033" t="str">
            <v/>
          </cell>
          <cell r="P1033" t="str">
            <v/>
          </cell>
        </row>
        <row r="1034">
          <cell r="A1034" t="str">
            <v>OH</v>
          </cell>
          <cell r="B1034">
            <v>1</v>
          </cell>
          <cell r="C1034">
            <v>3</v>
          </cell>
          <cell r="D1034" t="str">
            <v>P</v>
          </cell>
          <cell r="E1034">
            <v>0.52</v>
          </cell>
          <cell r="F1034">
            <v>37616</v>
          </cell>
          <cell r="G1034">
            <v>1E-4</v>
          </cell>
          <cell r="H1034">
            <v>0</v>
          </cell>
          <cell r="I1034" t="str">
            <v>1          0   .</v>
          </cell>
          <cell r="J1034">
            <v>0</v>
          </cell>
          <cell r="K1034">
            <v>0</v>
          </cell>
          <cell r="L1034">
            <v>2003</v>
          </cell>
          <cell r="M1034" t="str">
            <v>No Trade</v>
          </cell>
          <cell r="N1034" t="str">
            <v/>
          </cell>
          <cell r="O1034" t="str">
            <v/>
          </cell>
          <cell r="P1034" t="str">
            <v/>
          </cell>
        </row>
        <row r="1035">
          <cell r="A1035" t="str">
            <v>OH</v>
          </cell>
          <cell r="B1035">
            <v>1</v>
          </cell>
          <cell r="C1035">
            <v>3</v>
          </cell>
          <cell r="D1035" t="str">
            <v>P</v>
          </cell>
          <cell r="E1035">
            <v>0.53</v>
          </cell>
          <cell r="F1035">
            <v>37616</v>
          </cell>
          <cell r="G1035">
            <v>1E-4</v>
          </cell>
          <cell r="H1035">
            <v>0</v>
          </cell>
          <cell r="I1035" t="str">
            <v>1          0   .</v>
          </cell>
          <cell r="J1035">
            <v>0</v>
          </cell>
          <cell r="K1035">
            <v>0</v>
          </cell>
          <cell r="L1035">
            <v>2003</v>
          </cell>
          <cell r="M1035" t="str">
            <v>No Trade</v>
          </cell>
          <cell r="N1035" t="str">
            <v/>
          </cell>
          <cell r="O1035" t="str">
            <v/>
          </cell>
          <cell r="P1035" t="str">
            <v/>
          </cell>
        </row>
        <row r="1036">
          <cell r="A1036" t="str">
            <v>OH</v>
          </cell>
          <cell r="B1036">
            <v>1</v>
          </cell>
          <cell r="C1036">
            <v>3</v>
          </cell>
          <cell r="D1036" t="str">
            <v>P</v>
          </cell>
          <cell r="E1036">
            <v>0.54</v>
          </cell>
          <cell r="F1036">
            <v>37616</v>
          </cell>
          <cell r="G1036">
            <v>1E-4</v>
          </cell>
          <cell r="H1036">
            <v>0</v>
          </cell>
          <cell r="I1036" t="str">
            <v>1          0   .</v>
          </cell>
          <cell r="J1036">
            <v>0</v>
          </cell>
          <cell r="K1036">
            <v>0</v>
          </cell>
          <cell r="L1036">
            <v>2003</v>
          </cell>
          <cell r="M1036" t="str">
            <v>No Trade</v>
          </cell>
          <cell r="N1036" t="str">
            <v/>
          </cell>
          <cell r="O1036" t="str">
            <v/>
          </cell>
          <cell r="P1036" t="str">
            <v/>
          </cell>
        </row>
        <row r="1037">
          <cell r="A1037" t="str">
            <v>OH</v>
          </cell>
          <cell r="B1037">
            <v>1</v>
          </cell>
          <cell r="C1037">
            <v>3</v>
          </cell>
          <cell r="D1037" t="str">
            <v>P</v>
          </cell>
          <cell r="E1037">
            <v>0.55000000000000004</v>
          </cell>
          <cell r="F1037">
            <v>37616</v>
          </cell>
          <cell r="G1037">
            <v>1E-4</v>
          </cell>
          <cell r="H1037">
            <v>0</v>
          </cell>
          <cell r="I1037" t="str">
            <v>1          0   .</v>
          </cell>
          <cell r="J1037">
            <v>0</v>
          </cell>
          <cell r="K1037">
            <v>0</v>
          </cell>
          <cell r="L1037">
            <v>2003</v>
          </cell>
          <cell r="M1037" t="str">
            <v>No Trade</v>
          </cell>
          <cell r="N1037" t="str">
            <v/>
          </cell>
          <cell r="O1037" t="str">
            <v/>
          </cell>
          <cell r="P1037" t="str">
            <v/>
          </cell>
        </row>
        <row r="1038">
          <cell r="A1038" t="str">
            <v>OH</v>
          </cell>
          <cell r="B1038">
            <v>1</v>
          </cell>
          <cell r="C1038">
            <v>3</v>
          </cell>
          <cell r="D1038" t="str">
            <v>C</v>
          </cell>
          <cell r="E1038">
            <v>0.56000000000000005</v>
          </cell>
          <cell r="F1038">
            <v>37616</v>
          </cell>
          <cell r="G1038">
            <v>0</v>
          </cell>
          <cell r="H1038">
            <v>0</v>
          </cell>
          <cell r="I1038" t="str">
            <v>0          0   .</v>
          </cell>
          <cell r="J1038">
            <v>0</v>
          </cell>
          <cell r="K1038">
            <v>0</v>
          </cell>
          <cell r="L1038">
            <v>2003</v>
          </cell>
          <cell r="M1038" t="str">
            <v>No Trade</v>
          </cell>
          <cell r="N1038" t="str">
            <v/>
          </cell>
          <cell r="O1038" t="str">
            <v/>
          </cell>
          <cell r="P1038" t="str">
            <v/>
          </cell>
        </row>
        <row r="1039">
          <cell r="A1039" t="str">
            <v>OH</v>
          </cell>
          <cell r="B1039">
            <v>1</v>
          </cell>
          <cell r="C1039">
            <v>3</v>
          </cell>
          <cell r="D1039" t="str">
            <v>P</v>
          </cell>
          <cell r="E1039">
            <v>0.56000000000000005</v>
          </cell>
          <cell r="F1039">
            <v>37616</v>
          </cell>
          <cell r="G1039">
            <v>1E-4</v>
          </cell>
          <cell r="H1039">
            <v>0</v>
          </cell>
          <cell r="I1039" t="str">
            <v>1          0   .</v>
          </cell>
          <cell r="J1039">
            <v>0</v>
          </cell>
          <cell r="K1039">
            <v>0</v>
          </cell>
          <cell r="L1039">
            <v>2003</v>
          </cell>
          <cell r="M1039" t="str">
            <v>No Trade</v>
          </cell>
          <cell r="N1039" t="str">
            <v/>
          </cell>
          <cell r="O1039" t="str">
            <v/>
          </cell>
          <cell r="P1039" t="str">
            <v/>
          </cell>
        </row>
        <row r="1040">
          <cell r="A1040" t="str">
            <v>OH</v>
          </cell>
          <cell r="B1040">
            <v>1</v>
          </cell>
          <cell r="C1040">
            <v>3</v>
          </cell>
          <cell r="D1040" t="str">
            <v>C</v>
          </cell>
          <cell r="E1040">
            <v>0.56999999999999995</v>
          </cell>
          <cell r="F1040">
            <v>37616</v>
          </cell>
          <cell r="G1040">
            <v>0.1862</v>
          </cell>
          <cell r="H1040">
            <v>0.17499999999999999</v>
          </cell>
          <cell r="I1040" t="str">
            <v>4          0   .</v>
          </cell>
          <cell r="J1040">
            <v>0</v>
          </cell>
          <cell r="K1040">
            <v>0</v>
          </cell>
          <cell r="L1040">
            <v>2003</v>
          </cell>
          <cell r="M1040" t="str">
            <v>No Trade</v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A1041" t="str">
            <v>OH</v>
          </cell>
          <cell r="B1041">
            <v>1</v>
          </cell>
          <cell r="C1041">
            <v>3</v>
          </cell>
          <cell r="D1041" t="str">
            <v>P</v>
          </cell>
          <cell r="E1041">
            <v>0.56999999999999995</v>
          </cell>
          <cell r="F1041">
            <v>37616</v>
          </cell>
          <cell r="G1041">
            <v>1E-4</v>
          </cell>
          <cell r="H1041">
            <v>0</v>
          </cell>
          <cell r="I1041" t="str">
            <v>1          0   .</v>
          </cell>
          <cell r="J1041">
            <v>0</v>
          </cell>
          <cell r="K1041">
            <v>0</v>
          </cell>
          <cell r="L1041">
            <v>2003</v>
          </cell>
          <cell r="M1041" t="str">
            <v>No Trade</v>
          </cell>
          <cell r="N1041" t="str">
            <v/>
          </cell>
          <cell r="O1041" t="str">
            <v/>
          </cell>
          <cell r="P1041" t="str">
            <v/>
          </cell>
        </row>
        <row r="1042">
          <cell r="A1042" t="str">
            <v>OH</v>
          </cell>
          <cell r="B1042">
            <v>1</v>
          </cell>
          <cell r="C1042">
            <v>3</v>
          </cell>
          <cell r="D1042" t="str">
            <v>C</v>
          </cell>
          <cell r="E1042">
            <v>0.57999999999999996</v>
          </cell>
          <cell r="F1042">
            <v>37616</v>
          </cell>
          <cell r="G1042">
            <v>0.1762</v>
          </cell>
          <cell r="H1042">
            <v>0.16500000000000001</v>
          </cell>
          <cell r="I1042" t="str">
            <v>4          0   .</v>
          </cell>
          <cell r="J1042">
            <v>0</v>
          </cell>
          <cell r="K1042">
            <v>0</v>
          </cell>
          <cell r="L1042">
            <v>2003</v>
          </cell>
          <cell r="M1042" t="str">
            <v>No Trade</v>
          </cell>
          <cell r="N1042" t="str">
            <v/>
          </cell>
          <cell r="O1042" t="str">
            <v/>
          </cell>
          <cell r="P1042" t="str">
            <v/>
          </cell>
        </row>
        <row r="1043">
          <cell r="A1043" t="str">
            <v>OH</v>
          </cell>
          <cell r="B1043">
            <v>1</v>
          </cell>
          <cell r="C1043">
            <v>3</v>
          </cell>
          <cell r="D1043" t="str">
            <v>P</v>
          </cell>
          <cell r="E1043">
            <v>0.57999999999999996</v>
          </cell>
          <cell r="F1043">
            <v>37616</v>
          </cell>
          <cell r="G1043">
            <v>1E-4</v>
          </cell>
          <cell r="H1043">
            <v>0</v>
          </cell>
          <cell r="I1043" t="str">
            <v>1          0   .</v>
          </cell>
          <cell r="J1043">
            <v>0</v>
          </cell>
          <cell r="K1043">
            <v>0</v>
          </cell>
          <cell r="L1043">
            <v>2003</v>
          </cell>
          <cell r="M1043" t="str">
            <v>No Trade</v>
          </cell>
          <cell r="N1043" t="str">
            <v/>
          </cell>
          <cell r="O1043" t="str">
            <v/>
          </cell>
          <cell r="P1043" t="str">
            <v/>
          </cell>
        </row>
        <row r="1044">
          <cell r="A1044" t="str">
            <v>OH</v>
          </cell>
          <cell r="B1044">
            <v>1</v>
          </cell>
          <cell r="C1044">
            <v>3</v>
          </cell>
          <cell r="D1044" t="str">
            <v>P</v>
          </cell>
          <cell r="E1044">
            <v>0.59</v>
          </cell>
          <cell r="F1044">
            <v>37616</v>
          </cell>
          <cell r="G1044">
            <v>1E-4</v>
          </cell>
          <cell r="H1044">
            <v>0</v>
          </cell>
          <cell r="I1044" t="str">
            <v>1          0   .</v>
          </cell>
          <cell r="J1044">
            <v>0</v>
          </cell>
          <cell r="K1044">
            <v>0</v>
          </cell>
          <cell r="L1044">
            <v>2003</v>
          </cell>
          <cell r="M1044" t="str">
            <v>No Trade</v>
          </cell>
          <cell r="N1044" t="str">
            <v/>
          </cell>
          <cell r="O1044" t="str">
            <v/>
          </cell>
          <cell r="P1044" t="str">
            <v/>
          </cell>
        </row>
        <row r="1045">
          <cell r="A1045" t="str">
            <v>OH</v>
          </cell>
          <cell r="B1045">
            <v>1</v>
          </cell>
          <cell r="C1045">
            <v>3</v>
          </cell>
          <cell r="D1045" t="str">
            <v>C</v>
          </cell>
          <cell r="E1045">
            <v>0.6</v>
          </cell>
          <cell r="F1045">
            <v>37616</v>
          </cell>
          <cell r="G1045">
            <v>0.15620000000000001</v>
          </cell>
          <cell r="H1045">
            <v>0.14499999999999999</v>
          </cell>
          <cell r="I1045" t="str">
            <v>4          0   .</v>
          </cell>
          <cell r="J1045">
            <v>0</v>
          </cell>
          <cell r="K1045">
            <v>0</v>
          </cell>
          <cell r="L1045">
            <v>2003</v>
          </cell>
          <cell r="M1045" t="str">
            <v>No Trade</v>
          </cell>
          <cell r="N1045" t="str">
            <v/>
          </cell>
          <cell r="O1045" t="str">
            <v/>
          </cell>
          <cell r="P1045" t="str">
            <v/>
          </cell>
        </row>
        <row r="1046">
          <cell r="A1046" t="str">
            <v>OH</v>
          </cell>
          <cell r="B1046">
            <v>1</v>
          </cell>
          <cell r="C1046">
            <v>3</v>
          </cell>
          <cell r="D1046" t="str">
            <v>P</v>
          </cell>
          <cell r="E1046">
            <v>0.6</v>
          </cell>
          <cell r="F1046">
            <v>37616</v>
          </cell>
          <cell r="G1046">
            <v>1E-4</v>
          </cell>
          <cell r="H1046">
            <v>0</v>
          </cell>
          <cell r="I1046" t="str">
            <v>1          0   .</v>
          </cell>
          <cell r="J1046">
            <v>0</v>
          </cell>
          <cell r="K1046">
            <v>0</v>
          </cell>
          <cell r="L1046">
            <v>2003</v>
          </cell>
          <cell r="M1046" t="str">
            <v>No Trade</v>
          </cell>
          <cell r="N1046" t="str">
            <v/>
          </cell>
          <cell r="O1046" t="str">
            <v/>
          </cell>
          <cell r="P1046" t="str">
            <v/>
          </cell>
        </row>
        <row r="1047">
          <cell r="A1047" t="str">
            <v>OH</v>
          </cell>
          <cell r="B1047">
            <v>1</v>
          </cell>
          <cell r="C1047">
            <v>3</v>
          </cell>
          <cell r="D1047" t="str">
            <v>P</v>
          </cell>
          <cell r="E1047">
            <v>0.61</v>
          </cell>
          <cell r="F1047">
            <v>37616</v>
          </cell>
          <cell r="G1047">
            <v>1E-4</v>
          </cell>
          <cell r="H1047">
            <v>0</v>
          </cell>
          <cell r="I1047" t="str">
            <v>2          0   .</v>
          </cell>
          <cell r="J1047">
            <v>0</v>
          </cell>
          <cell r="K1047">
            <v>0</v>
          </cell>
          <cell r="L1047">
            <v>2003</v>
          </cell>
          <cell r="M1047" t="str">
            <v>No Trade</v>
          </cell>
          <cell r="N1047" t="str">
            <v/>
          </cell>
          <cell r="O1047" t="str">
            <v/>
          </cell>
          <cell r="P1047" t="str">
            <v/>
          </cell>
        </row>
        <row r="1048">
          <cell r="A1048" t="str">
            <v>OH</v>
          </cell>
          <cell r="B1048">
            <v>1</v>
          </cell>
          <cell r="C1048">
            <v>3</v>
          </cell>
          <cell r="D1048" t="str">
            <v>C</v>
          </cell>
          <cell r="E1048">
            <v>0.62</v>
          </cell>
          <cell r="F1048">
            <v>37616</v>
          </cell>
          <cell r="G1048">
            <v>0.13619999999999999</v>
          </cell>
          <cell r="H1048">
            <v>0.125</v>
          </cell>
          <cell r="I1048" t="str">
            <v>6          0   .</v>
          </cell>
          <cell r="J1048">
            <v>0</v>
          </cell>
          <cell r="K1048">
            <v>0</v>
          </cell>
          <cell r="L1048">
            <v>2003</v>
          </cell>
          <cell r="M1048" t="str">
            <v>No Trade</v>
          </cell>
          <cell r="N1048" t="str">
            <v/>
          </cell>
          <cell r="O1048" t="str">
            <v/>
          </cell>
          <cell r="P1048" t="str">
            <v/>
          </cell>
        </row>
        <row r="1049">
          <cell r="A1049" t="str">
            <v>OH</v>
          </cell>
          <cell r="B1049">
            <v>1</v>
          </cell>
          <cell r="C1049">
            <v>3</v>
          </cell>
          <cell r="D1049" t="str">
            <v>P</v>
          </cell>
          <cell r="E1049">
            <v>0.62</v>
          </cell>
          <cell r="F1049">
            <v>37616</v>
          </cell>
          <cell r="G1049">
            <v>2.0000000000000001E-4</v>
          </cell>
          <cell r="H1049">
            <v>0</v>
          </cell>
          <cell r="I1049" t="str">
            <v>4          0   .</v>
          </cell>
          <cell r="J1049">
            <v>0</v>
          </cell>
          <cell r="K1049">
            <v>0</v>
          </cell>
          <cell r="L1049">
            <v>2003</v>
          </cell>
          <cell r="M1049" t="str">
            <v>No Trade</v>
          </cell>
          <cell r="N1049" t="str">
            <v/>
          </cell>
          <cell r="O1049" t="str">
            <v/>
          </cell>
          <cell r="P1049" t="str">
            <v/>
          </cell>
        </row>
        <row r="1050">
          <cell r="A1050" t="str">
            <v>OH</v>
          </cell>
          <cell r="B1050">
            <v>1</v>
          </cell>
          <cell r="C1050">
            <v>3</v>
          </cell>
          <cell r="D1050" t="str">
            <v>C</v>
          </cell>
          <cell r="E1050">
            <v>0.63</v>
          </cell>
          <cell r="F1050">
            <v>37616</v>
          </cell>
          <cell r="G1050">
            <v>0.12620000000000001</v>
          </cell>
          <cell r="H1050">
            <v>0.115</v>
          </cell>
          <cell r="I1050" t="str">
            <v>8          0   .</v>
          </cell>
          <cell r="J1050">
            <v>0</v>
          </cell>
          <cell r="K1050">
            <v>0</v>
          </cell>
          <cell r="L1050">
            <v>2003</v>
          </cell>
          <cell r="M1050" t="str">
            <v>No Trade</v>
          </cell>
          <cell r="N1050" t="str">
            <v/>
          </cell>
          <cell r="O1050" t="str">
            <v/>
          </cell>
          <cell r="P1050" t="str">
            <v/>
          </cell>
        </row>
        <row r="1051">
          <cell r="A1051" t="str">
            <v>OH</v>
          </cell>
          <cell r="B1051">
            <v>1</v>
          </cell>
          <cell r="C1051">
            <v>3</v>
          </cell>
          <cell r="D1051" t="str">
            <v>P</v>
          </cell>
          <cell r="E1051">
            <v>0.63</v>
          </cell>
          <cell r="F1051">
            <v>37616</v>
          </cell>
          <cell r="G1051">
            <v>2.9999999999999997E-4</v>
          </cell>
          <cell r="H1051">
            <v>0</v>
          </cell>
          <cell r="I1051" t="str">
            <v>6          0   .</v>
          </cell>
          <cell r="J1051">
            <v>0</v>
          </cell>
          <cell r="K1051">
            <v>0</v>
          </cell>
          <cell r="L1051">
            <v>2003</v>
          </cell>
          <cell r="M1051" t="str">
            <v>No Trade</v>
          </cell>
          <cell r="N1051" t="str">
            <v/>
          </cell>
          <cell r="O1051" t="str">
            <v/>
          </cell>
          <cell r="P1051" t="str">
            <v/>
          </cell>
        </row>
        <row r="1052">
          <cell r="A1052" t="str">
            <v>OH</v>
          </cell>
          <cell r="B1052">
            <v>1</v>
          </cell>
          <cell r="C1052">
            <v>3</v>
          </cell>
          <cell r="D1052" t="str">
            <v>C</v>
          </cell>
          <cell r="E1052">
            <v>0.64</v>
          </cell>
          <cell r="F1052">
            <v>37616</v>
          </cell>
          <cell r="G1052">
            <v>0.11650000000000001</v>
          </cell>
          <cell r="H1052">
            <v>0.106</v>
          </cell>
          <cell r="I1052" t="str">
            <v>2          0   .</v>
          </cell>
          <cell r="J1052">
            <v>0</v>
          </cell>
          <cell r="K1052">
            <v>0</v>
          </cell>
          <cell r="L1052">
            <v>2003</v>
          </cell>
          <cell r="M1052" t="str">
            <v>No Trade</v>
          </cell>
          <cell r="N1052" t="str">
            <v/>
          </cell>
          <cell r="O1052" t="str">
            <v/>
          </cell>
          <cell r="P1052" t="str">
            <v/>
          </cell>
        </row>
        <row r="1053">
          <cell r="A1053" t="str">
            <v>OH</v>
          </cell>
          <cell r="B1053">
            <v>1</v>
          </cell>
          <cell r="C1053">
            <v>3</v>
          </cell>
          <cell r="D1053" t="str">
            <v>P</v>
          </cell>
          <cell r="E1053">
            <v>0.64</v>
          </cell>
          <cell r="F1053">
            <v>37616</v>
          </cell>
          <cell r="G1053">
            <v>5.0000000000000001E-4</v>
          </cell>
          <cell r="H1053">
            <v>1E-3</v>
          </cell>
          <cell r="I1053" t="str">
            <v>0          3   .</v>
          </cell>
          <cell r="J1053">
            <v>5</v>
          </cell>
          <cell r="K1053">
            <v>5.0000000000000001E-4</v>
          </cell>
          <cell r="L1053">
            <v>2003</v>
          </cell>
          <cell r="M1053" t="str">
            <v>No Trade</v>
          </cell>
          <cell r="N1053" t="str">
            <v/>
          </cell>
          <cell r="O1053" t="str">
            <v/>
          </cell>
          <cell r="P1053" t="str">
            <v/>
          </cell>
        </row>
        <row r="1054">
          <cell r="A1054" t="str">
            <v>OH</v>
          </cell>
          <cell r="B1054">
            <v>1</v>
          </cell>
          <cell r="C1054">
            <v>3</v>
          </cell>
          <cell r="D1054" t="str">
            <v>C</v>
          </cell>
          <cell r="E1054">
            <v>0.65</v>
          </cell>
          <cell r="F1054">
            <v>37616</v>
          </cell>
          <cell r="G1054">
            <v>0.10680000000000001</v>
          </cell>
          <cell r="H1054">
            <v>9.6000000000000002E-2</v>
          </cell>
          <cell r="I1054" t="str">
            <v>8          0   .</v>
          </cell>
          <cell r="J1054">
            <v>0</v>
          </cell>
          <cell r="K1054">
            <v>0</v>
          </cell>
          <cell r="L1054">
            <v>2003</v>
          </cell>
          <cell r="M1054" t="str">
            <v>No Trade</v>
          </cell>
          <cell r="N1054" t="str">
            <v/>
          </cell>
          <cell r="O1054" t="str">
            <v/>
          </cell>
          <cell r="P1054" t="str">
            <v/>
          </cell>
        </row>
        <row r="1055">
          <cell r="A1055" t="str">
            <v>OH</v>
          </cell>
          <cell r="B1055">
            <v>1</v>
          </cell>
          <cell r="C1055">
            <v>3</v>
          </cell>
          <cell r="D1055" t="str">
            <v>P</v>
          </cell>
          <cell r="E1055">
            <v>0.65</v>
          </cell>
          <cell r="F1055">
            <v>37616</v>
          </cell>
          <cell r="G1055">
            <v>8.0000000000000004E-4</v>
          </cell>
          <cell r="H1055">
            <v>1E-3</v>
          </cell>
          <cell r="I1055" t="str">
            <v>6          3   .</v>
          </cell>
          <cell r="J1055">
            <v>7</v>
          </cell>
          <cell r="K1055">
            <v>6.9999999999999999E-4</v>
          </cell>
          <cell r="L1055">
            <v>2003</v>
          </cell>
          <cell r="M1055" t="str">
            <v>No Trade</v>
          </cell>
          <cell r="N1055" t="str">
            <v/>
          </cell>
          <cell r="O1055" t="str">
            <v/>
          </cell>
          <cell r="P1055" t="str">
            <v/>
          </cell>
        </row>
        <row r="1056">
          <cell r="A1056" t="str">
            <v>OH</v>
          </cell>
          <cell r="B1056">
            <v>1</v>
          </cell>
          <cell r="C1056">
            <v>3</v>
          </cell>
          <cell r="D1056" t="str">
            <v>C</v>
          </cell>
          <cell r="E1056">
            <v>0.66</v>
          </cell>
          <cell r="F1056">
            <v>37616</v>
          </cell>
          <cell r="G1056">
            <v>9.7299999999999998E-2</v>
          </cell>
          <cell r="H1056">
            <v>8.6999999999999994E-2</v>
          </cell>
          <cell r="I1056" t="str">
            <v>5          0   .</v>
          </cell>
          <cell r="J1056">
            <v>0</v>
          </cell>
          <cell r="K1056">
            <v>0</v>
          </cell>
          <cell r="L1056">
            <v>2003</v>
          </cell>
          <cell r="M1056" t="str">
            <v>No Trade</v>
          </cell>
          <cell r="N1056" t="str">
            <v/>
          </cell>
          <cell r="O1056" t="str">
            <v/>
          </cell>
          <cell r="P1056" t="str">
            <v/>
          </cell>
        </row>
        <row r="1057">
          <cell r="A1057" t="str">
            <v>OH</v>
          </cell>
          <cell r="B1057">
            <v>1</v>
          </cell>
          <cell r="C1057">
            <v>3</v>
          </cell>
          <cell r="D1057" t="str">
            <v>P</v>
          </cell>
          <cell r="E1057">
            <v>0.66</v>
          </cell>
          <cell r="F1057">
            <v>37616</v>
          </cell>
          <cell r="G1057">
            <v>1.2999999999999999E-3</v>
          </cell>
          <cell r="H1057">
            <v>2E-3</v>
          </cell>
          <cell r="I1057" t="str">
            <v>3          3   .</v>
          </cell>
          <cell r="J1057">
            <v>10</v>
          </cell>
          <cell r="K1057">
            <v>1E-3</v>
          </cell>
          <cell r="L1057">
            <v>2003</v>
          </cell>
          <cell r="M1057" t="str">
            <v>No Trade</v>
          </cell>
          <cell r="N1057" t="str">
            <v/>
          </cell>
          <cell r="O1057" t="str">
            <v/>
          </cell>
          <cell r="P1057" t="str">
            <v/>
          </cell>
        </row>
        <row r="1058">
          <cell r="A1058" t="str">
            <v>OH</v>
          </cell>
          <cell r="B1058">
            <v>1</v>
          </cell>
          <cell r="C1058">
            <v>3</v>
          </cell>
          <cell r="D1058" t="str">
            <v>C</v>
          </cell>
          <cell r="E1058">
            <v>0.67</v>
          </cell>
          <cell r="F1058">
            <v>37616</v>
          </cell>
          <cell r="G1058">
            <v>8.7800000000000003E-2</v>
          </cell>
          <cell r="H1058">
            <v>7.8E-2</v>
          </cell>
          <cell r="I1058" t="str">
            <v>6          2   .</v>
          </cell>
          <cell r="J1058">
            <v>0</v>
          </cell>
          <cell r="K1058">
            <v>0</v>
          </cell>
          <cell r="L1058">
            <v>2003</v>
          </cell>
          <cell r="M1058" t="str">
            <v>No Trade</v>
          </cell>
          <cell r="N1058" t="str">
            <v/>
          </cell>
          <cell r="O1058" t="str">
            <v/>
          </cell>
          <cell r="P1058" t="str">
            <v/>
          </cell>
        </row>
        <row r="1059">
          <cell r="A1059" t="str">
            <v>OH</v>
          </cell>
          <cell r="B1059">
            <v>1</v>
          </cell>
          <cell r="C1059">
            <v>3</v>
          </cell>
          <cell r="D1059" t="str">
            <v>P</v>
          </cell>
          <cell r="E1059">
            <v>0.67</v>
          </cell>
          <cell r="F1059">
            <v>37616</v>
          </cell>
          <cell r="G1059">
            <v>1.8E-3</v>
          </cell>
          <cell r="H1059">
            <v>3.0000000000000001E-3</v>
          </cell>
          <cell r="I1059" t="str">
            <v>4         48   .</v>
          </cell>
          <cell r="J1059">
            <v>0</v>
          </cell>
          <cell r="K1059">
            <v>0</v>
          </cell>
          <cell r="L1059">
            <v>2003</v>
          </cell>
          <cell r="M1059" t="str">
            <v>No Trade</v>
          </cell>
          <cell r="N1059" t="str">
            <v/>
          </cell>
          <cell r="O1059" t="str">
            <v/>
          </cell>
          <cell r="P1059" t="str">
            <v/>
          </cell>
        </row>
        <row r="1060">
          <cell r="A1060" t="str">
            <v>OH</v>
          </cell>
          <cell r="B1060">
            <v>1</v>
          </cell>
          <cell r="C1060">
            <v>3</v>
          </cell>
          <cell r="D1060" t="str">
            <v>C</v>
          </cell>
          <cell r="E1060">
            <v>0.68</v>
          </cell>
          <cell r="F1060">
            <v>37616</v>
          </cell>
          <cell r="G1060">
            <v>7.8899999999999998E-2</v>
          </cell>
          <cell r="H1060">
            <v>7.0000000000000007E-2</v>
          </cell>
          <cell r="I1060" t="str">
            <v>0          0   .</v>
          </cell>
          <cell r="J1060">
            <v>0</v>
          </cell>
          <cell r="K1060">
            <v>0</v>
          </cell>
          <cell r="L1060">
            <v>2003</v>
          </cell>
          <cell r="M1060" t="str">
            <v>No Trade</v>
          </cell>
          <cell r="N1060" t="str">
            <v/>
          </cell>
          <cell r="O1060" t="str">
            <v/>
          </cell>
          <cell r="P1060" t="str">
            <v/>
          </cell>
        </row>
        <row r="1061">
          <cell r="A1061" t="str">
            <v>OH</v>
          </cell>
          <cell r="B1061">
            <v>1</v>
          </cell>
          <cell r="C1061">
            <v>3</v>
          </cell>
          <cell r="D1061" t="str">
            <v>P</v>
          </cell>
          <cell r="E1061">
            <v>0.68</v>
          </cell>
          <cell r="F1061">
            <v>37616</v>
          </cell>
          <cell r="G1061">
            <v>2.8999999999999998E-3</v>
          </cell>
          <cell r="H1061">
            <v>4.0000000000000001E-3</v>
          </cell>
          <cell r="I1061" t="str">
            <v>8         64   .</v>
          </cell>
          <cell r="J1061">
            <v>0</v>
          </cell>
          <cell r="K1061">
            <v>0</v>
          </cell>
          <cell r="L1061">
            <v>2003</v>
          </cell>
          <cell r="M1061" t="str">
            <v>No Trade</v>
          </cell>
          <cell r="N1061" t="str">
            <v/>
          </cell>
          <cell r="O1061" t="str">
            <v/>
          </cell>
          <cell r="P1061" t="str">
            <v/>
          </cell>
        </row>
        <row r="1062">
          <cell r="A1062" t="str">
            <v>OH</v>
          </cell>
          <cell r="B1062">
            <v>1</v>
          </cell>
          <cell r="C1062">
            <v>3</v>
          </cell>
          <cell r="D1062" t="str">
            <v>C</v>
          </cell>
          <cell r="E1062">
            <v>0.69</v>
          </cell>
          <cell r="F1062">
            <v>37616</v>
          </cell>
          <cell r="G1062">
            <v>7.0099999999999996E-2</v>
          </cell>
          <cell r="H1062">
            <v>6.0999999999999999E-2</v>
          </cell>
          <cell r="I1062" t="str">
            <v>8          0   .</v>
          </cell>
          <cell r="J1062">
            <v>0</v>
          </cell>
          <cell r="K1062">
            <v>0</v>
          </cell>
          <cell r="L1062">
            <v>2003</v>
          </cell>
          <cell r="M1062" t="str">
            <v>No Trade</v>
          </cell>
          <cell r="N1062" t="str">
            <v/>
          </cell>
          <cell r="O1062" t="str">
            <v/>
          </cell>
          <cell r="P1062" t="str">
            <v/>
          </cell>
        </row>
        <row r="1063">
          <cell r="A1063" t="str">
            <v>OH</v>
          </cell>
          <cell r="B1063">
            <v>1</v>
          </cell>
          <cell r="C1063">
            <v>3</v>
          </cell>
          <cell r="D1063" t="str">
            <v>P</v>
          </cell>
          <cell r="E1063">
            <v>0.69</v>
          </cell>
          <cell r="F1063">
            <v>37616</v>
          </cell>
          <cell r="G1063">
            <v>4.1000000000000003E-3</v>
          </cell>
          <cell r="H1063">
            <v>6.0000000000000001E-3</v>
          </cell>
          <cell r="I1063" t="str">
            <v>6        123   .</v>
          </cell>
          <cell r="J1063">
            <v>50</v>
          </cell>
          <cell r="K1063">
            <v>4.0000000000000001E-3</v>
          </cell>
          <cell r="L1063">
            <v>2003</v>
          </cell>
          <cell r="M1063" t="str">
            <v>No Trade</v>
          </cell>
          <cell r="N1063" t="str">
            <v/>
          </cell>
          <cell r="O1063" t="str">
            <v/>
          </cell>
          <cell r="P1063" t="str">
            <v/>
          </cell>
        </row>
        <row r="1064">
          <cell r="A1064" t="str">
            <v>OH</v>
          </cell>
          <cell r="B1064">
            <v>1</v>
          </cell>
          <cell r="C1064">
            <v>3</v>
          </cell>
          <cell r="D1064" t="str">
            <v>C</v>
          </cell>
          <cell r="E1064">
            <v>0.7</v>
          </cell>
          <cell r="F1064">
            <v>37616</v>
          </cell>
          <cell r="G1064">
            <v>6.1800000000000001E-2</v>
          </cell>
          <cell r="H1064">
            <v>5.3999999999999999E-2</v>
          </cell>
          <cell r="I1064" t="str">
            <v>1          0   .</v>
          </cell>
          <cell r="J1064">
            <v>0</v>
          </cell>
          <cell r="K1064">
            <v>0</v>
          </cell>
          <cell r="L1064">
            <v>2003</v>
          </cell>
          <cell r="M1064" t="str">
            <v>No Trade</v>
          </cell>
          <cell r="N1064" t="str">
            <v/>
          </cell>
          <cell r="O1064" t="str">
            <v/>
          </cell>
          <cell r="P1064" t="str">
            <v/>
          </cell>
        </row>
        <row r="1065">
          <cell r="A1065" t="str">
            <v>OH</v>
          </cell>
          <cell r="B1065">
            <v>1</v>
          </cell>
          <cell r="C1065">
            <v>3</v>
          </cell>
          <cell r="D1065" t="str">
            <v>P</v>
          </cell>
          <cell r="E1065">
            <v>0.7</v>
          </cell>
          <cell r="F1065">
            <v>37616</v>
          </cell>
          <cell r="G1065">
            <v>5.7999999999999996E-3</v>
          </cell>
          <cell r="H1065">
            <v>8.0000000000000002E-3</v>
          </cell>
          <cell r="I1065" t="str">
            <v>8          0   .</v>
          </cell>
          <cell r="J1065">
            <v>0</v>
          </cell>
          <cell r="K1065">
            <v>0</v>
          </cell>
          <cell r="L1065">
            <v>2003</v>
          </cell>
          <cell r="M1065" t="str">
            <v>No Trade</v>
          </cell>
          <cell r="N1065" t="str">
            <v/>
          </cell>
          <cell r="O1065" t="str">
            <v/>
          </cell>
          <cell r="P1065" t="str">
            <v/>
          </cell>
        </row>
        <row r="1066">
          <cell r="A1066" t="str">
            <v>OH</v>
          </cell>
          <cell r="B1066">
            <v>1</v>
          </cell>
          <cell r="C1066">
            <v>3</v>
          </cell>
          <cell r="D1066" t="str">
            <v>C</v>
          </cell>
          <cell r="E1066">
            <v>0.71</v>
          </cell>
          <cell r="F1066">
            <v>37616</v>
          </cell>
          <cell r="G1066">
            <v>5.3999999999999999E-2</v>
          </cell>
          <cell r="H1066">
            <v>4.5999999999999999E-2</v>
          </cell>
          <cell r="I1066" t="str">
            <v>9          6   .</v>
          </cell>
          <cell r="J1066">
            <v>530</v>
          </cell>
          <cell r="K1066">
            <v>5.2999999999999999E-2</v>
          </cell>
          <cell r="L1066">
            <v>2003</v>
          </cell>
          <cell r="M1066" t="str">
            <v>No Trade</v>
          </cell>
          <cell r="N1066" t="str">
            <v/>
          </cell>
          <cell r="O1066" t="str">
            <v/>
          </cell>
          <cell r="P1066" t="str">
            <v/>
          </cell>
        </row>
        <row r="1067">
          <cell r="A1067" t="str">
            <v>OH</v>
          </cell>
          <cell r="B1067">
            <v>1</v>
          </cell>
          <cell r="C1067">
            <v>3</v>
          </cell>
          <cell r="D1067" t="str">
            <v>P</v>
          </cell>
          <cell r="E1067">
            <v>0.71</v>
          </cell>
          <cell r="F1067">
            <v>37616</v>
          </cell>
          <cell r="G1067">
            <v>7.9000000000000008E-3</v>
          </cell>
          <cell r="H1067">
            <v>1.0999999999999999E-2</v>
          </cell>
          <cell r="I1067" t="str">
            <v>6          1   .</v>
          </cell>
          <cell r="J1067">
            <v>75</v>
          </cell>
          <cell r="K1067">
            <v>7.4999999999999997E-3</v>
          </cell>
          <cell r="L1067">
            <v>2003</v>
          </cell>
          <cell r="M1067" t="str">
            <v>No Trade</v>
          </cell>
          <cell r="N1067" t="str">
            <v/>
          </cell>
          <cell r="O1067" t="str">
            <v/>
          </cell>
          <cell r="P1067" t="str">
            <v/>
          </cell>
        </row>
        <row r="1068">
          <cell r="A1068" t="str">
            <v>OH</v>
          </cell>
          <cell r="B1068">
            <v>1</v>
          </cell>
          <cell r="C1068">
            <v>3</v>
          </cell>
          <cell r="D1068" t="str">
            <v>C</v>
          </cell>
          <cell r="E1068">
            <v>0.72</v>
          </cell>
          <cell r="F1068">
            <v>37616</v>
          </cell>
          <cell r="G1068">
            <v>4.6699999999999998E-2</v>
          </cell>
          <cell r="H1068">
            <v>0.04</v>
          </cell>
          <cell r="I1068" t="str">
            <v>2          2   .</v>
          </cell>
          <cell r="J1068">
            <v>480</v>
          </cell>
          <cell r="K1068">
            <v>4.4999999999999998E-2</v>
          </cell>
          <cell r="L1068">
            <v>2003</v>
          </cell>
          <cell r="M1068" t="str">
            <v>No Trade</v>
          </cell>
          <cell r="N1068" t="str">
            <v/>
          </cell>
          <cell r="O1068" t="str">
            <v/>
          </cell>
          <cell r="P1068" t="str">
            <v/>
          </cell>
        </row>
        <row r="1069">
          <cell r="A1069" t="str">
            <v>OH</v>
          </cell>
          <cell r="B1069">
            <v>1</v>
          </cell>
          <cell r="C1069">
            <v>3</v>
          </cell>
          <cell r="D1069" t="str">
            <v>P</v>
          </cell>
          <cell r="E1069">
            <v>0.72</v>
          </cell>
          <cell r="F1069">
            <v>37616</v>
          </cell>
          <cell r="G1069">
            <v>1.06E-2</v>
          </cell>
          <cell r="H1069">
            <v>1.4E-2</v>
          </cell>
          <cell r="I1069" t="str">
            <v>9         25   .</v>
          </cell>
          <cell r="J1069">
            <v>85</v>
          </cell>
          <cell r="K1069">
            <v>8.5000000000000006E-3</v>
          </cell>
          <cell r="L1069">
            <v>2003</v>
          </cell>
          <cell r="M1069" t="str">
            <v>No Trade</v>
          </cell>
          <cell r="N1069" t="str">
            <v/>
          </cell>
          <cell r="O1069" t="str">
            <v/>
          </cell>
          <cell r="P1069" t="str">
            <v/>
          </cell>
        </row>
        <row r="1070">
          <cell r="A1070" t="str">
            <v>OH</v>
          </cell>
          <cell r="B1070">
            <v>1</v>
          </cell>
          <cell r="C1070">
            <v>3</v>
          </cell>
          <cell r="D1070" t="str">
            <v>C</v>
          </cell>
          <cell r="E1070">
            <v>0.73</v>
          </cell>
          <cell r="F1070">
            <v>37616</v>
          </cell>
          <cell r="G1070">
            <v>3.9899999999999998E-2</v>
          </cell>
          <cell r="H1070">
            <v>3.4000000000000002E-2</v>
          </cell>
          <cell r="I1070" t="str">
            <v>2          0   .</v>
          </cell>
          <cell r="J1070">
            <v>0</v>
          </cell>
          <cell r="K1070">
            <v>0</v>
          </cell>
          <cell r="L1070">
            <v>2003</v>
          </cell>
          <cell r="M1070" t="str">
            <v>No Trade</v>
          </cell>
          <cell r="N1070" t="str">
            <v/>
          </cell>
          <cell r="O1070" t="str">
            <v/>
          </cell>
          <cell r="P1070" t="str">
            <v/>
          </cell>
        </row>
        <row r="1071">
          <cell r="A1071" t="str">
            <v>OH</v>
          </cell>
          <cell r="B1071">
            <v>1</v>
          </cell>
          <cell r="C1071">
            <v>3</v>
          </cell>
          <cell r="D1071" t="str">
            <v>P</v>
          </cell>
          <cell r="E1071">
            <v>0.73</v>
          </cell>
          <cell r="F1071">
            <v>37616</v>
          </cell>
          <cell r="G1071">
            <v>1.38E-2</v>
          </cell>
          <cell r="H1071">
            <v>1.7999999999999999E-2</v>
          </cell>
          <cell r="I1071" t="str">
            <v>8         38   .</v>
          </cell>
          <cell r="J1071">
            <v>110</v>
          </cell>
          <cell r="K1071">
            <v>1.0999999999999999E-2</v>
          </cell>
          <cell r="L1071">
            <v>2003</v>
          </cell>
          <cell r="M1071" t="str">
            <v>No Trade</v>
          </cell>
          <cell r="N1071" t="str">
            <v/>
          </cell>
          <cell r="O1071" t="str">
            <v/>
          </cell>
          <cell r="P1071" t="str">
            <v/>
          </cell>
        </row>
        <row r="1072">
          <cell r="A1072" t="str">
            <v>OH</v>
          </cell>
          <cell r="B1072">
            <v>1</v>
          </cell>
          <cell r="C1072">
            <v>3</v>
          </cell>
          <cell r="D1072" t="str">
            <v>C</v>
          </cell>
          <cell r="E1072">
            <v>0.74</v>
          </cell>
          <cell r="F1072">
            <v>37616</v>
          </cell>
          <cell r="G1072">
            <v>3.3799999999999997E-2</v>
          </cell>
          <cell r="H1072">
            <v>2.8000000000000001E-2</v>
          </cell>
          <cell r="I1072" t="str">
            <v>8         24   .</v>
          </cell>
          <cell r="J1072">
            <v>350</v>
          </cell>
          <cell r="K1072">
            <v>3.2000000000000001E-2</v>
          </cell>
          <cell r="L1072">
            <v>2003</v>
          </cell>
          <cell r="M1072" t="str">
            <v>No Trade</v>
          </cell>
          <cell r="N1072" t="str">
            <v/>
          </cell>
          <cell r="O1072" t="str">
            <v/>
          </cell>
          <cell r="P1072" t="str">
            <v/>
          </cell>
        </row>
        <row r="1073">
          <cell r="A1073" t="str">
            <v>OH</v>
          </cell>
          <cell r="B1073">
            <v>1</v>
          </cell>
          <cell r="C1073">
            <v>3</v>
          </cell>
          <cell r="D1073" t="str">
            <v>P</v>
          </cell>
          <cell r="E1073">
            <v>0.74</v>
          </cell>
          <cell r="F1073">
            <v>37616</v>
          </cell>
          <cell r="G1073">
            <v>1.7600000000000001E-2</v>
          </cell>
          <cell r="H1073">
            <v>2.3E-2</v>
          </cell>
          <cell r="I1073" t="str">
            <v>4         35   .</v>
          </cell>
          <cell r="J1073">
            <v>170</v>
          </cell>
          <cell r="K1073">
            <v>1.7000000000000001E-2</v>
          </cell>
          <cell r="L1073">
            <v>2003</v>
          </cell>
          <cell r="M1073" t="str">
            <v>No Trade</v>
          </cell>
          <cell r="N1073" t="str">
            <v/>
          </cell>
          <cell r="O1073" t="str">
            <v/>
          </cell>
          <cell r="P1073" t="str">
            <v/>
          </cell>
        </row>
        <row r="1074">
          <cell r="A1074" t="str">
            <v>OH</v>
          </cell>
          <cell r="B1074">
            <v>1</v>
          </cell>
          <cell r="C1074">
            <v>3</v>
          </cell>
          <cell r="D1074" t="str">
            <v>C</v>
          </cell>
          <cell r="E1074">
            <v>0.75</v>
          </cell>
          <cell r="F1074">
            <v>37616</v>
          </cell>
          <cell r="G1074">
            <v>2.8199999999999999E-2</v>
          </cell>
          <cell r="H1074">
            <v>2.3E-2</v>
          </cell>
          <cell r="I1074" t="str">
            <v>9         51   .</v>
          </cell>
          <cell r="J1074">
            <v>260</v>
          </cell>
          <cell r="K1074">
            <v>2.5999999999999999E-2</v>
          </cell>
          <cell r="L1074">
            <v>2003</v>
          </cell>
          <cell r="M1074" t="str">
            <v>No Trade</v>
          </cell>
          <cell r="N1074" t="str">
            <v/>
          </cell>
          <cell r="O1074" t="str">
            <v/>
          </cell>
          <cell r="P1074" t="str">
            <v/>
          </cell>
        </row>
        <row r="1075">
          <cell r="A1075" t="str">
            <v>OH</v>
          </cell>
          <cell r="B1075">
            <v>1</v>
          </cell>
          <cell r="C1075">
            <v>3</v>
          </cell>
          <cell r="D1075" t="str">
            <v>P</v>
          </cell>
          <cell r="E1075">
            <v>0.75</v>
          </cell>
          <cell r="F1075">
            <v>37616</v>
          </cell>
          <cell r="G1075">
            <v>2.1999999999999999E-2</v>
          </cell>
          <cell r="H1075">
            <v>2.8000000000000001E-2</v>
          </cell>
          <cell r="I1075" t="str">
            <v>5         55   .</v>
          </cell>
          <cell r="J1075">
            <v>200</v>
          </cell>
          <cell r="K1075">
            <v>0.02</v>
          </cell>
          <cell r="L1075">
            <v>2003</v>
          </cell>
          <cell r="M1075" t="str">
            <v>No Trade</v>
          </cell>
          <cell r="N1075" t="str">
            <v/>
          </cell>
          <cell r="O1075" t="str">
            <v/>
          </cell>
          <cell r="P1075" t="str">
            <v/>
          </cell>
        </row>
        <row r="1076">
          <cell r="A1076" t="str">
            <v>OH</v>
          </cell>
          <cell r="B1076">
            <v>1</v>
          </cell>
          <cell r="C1076">
            <v>3</v>
          </cell>
          <cell r="D1076" t="str">
            <v>C</v>
          </cell>
          <cell r="E1076">
            <v>0.76</v>
          </cell>
          <cell r="F1076">
            <v>37616</v>
          </cell>
          <cell r="G1076">
            <v>2.3300000000000001E-2</v>
          </cell>
          <cell r="H1076">
            <v>1.9E-2</v>
          </cell>
          <cell r="I1076" t="str">
            <v>7        159   .</v>
          </cell>
          <cell r="J1076">
            <v>260</v>
          </cell>
          <cell r="K1076">
            <v>1.7999999999999999E-2</v>
          </cell>
          <cell r="L1076">
            <v>2003</v>
          </cell>
          <cell r="M1076" t="str">
            <v>No Trade</v>
          </cell>
          <cell r="N1076" t="str">
            <v/>
          </cell>
          <cell r="O1076" t="str">
            <v/>
          </cell>
          <cell r="P1076" t="str">
            <v/>
          </cell>
        </row>
        <row r="1077">
          <cell r="A1077" t="str">
            <v>OH</v>
          </cell>
          <cell r="B1077">
            <v>1</v>
          </cell>
          <cell r="C1077">
            <v>3</v>
          </cell>
          <cell r="D1077" t="str">
            <v>P</v>
          </cell>
          <cell r="E1077">
            <v>0.76</v>
          </cell>
          <cell r="F1077">
            <v>37616</v>
          </cell>
          <cell r="G1077">
            <v>2.7099999999999999E-2</v>
          </cell>
          <cell r="H1077">
            <v>3.4000000000000002E-2</v>
          </cell>
          <cell r="I1077" t="str">
            <v>3        131   .</v>
          </cell>
          <cell r="J1077">
            <v>0</v>
          </cell>
          <cell r="K1077">
            <v>0</v>
          </cell>
          <cell r="L1077">
            <v>2003</v>
          </cell>
          <cell r="M1077" t="str">
            <v>No Trade</v>
          </cell>
          <cell r="N1077" t="str">
            <v/>
          </cell>
          <cell r="O1077" t="str">
            <v/>
          </cell>
          <cell r="P1077" t="str">
            <v/>
          </cell>
        </row>
        <row r="1078">
          <cell r="A1078" t="str">
            <v>OH</v>
          </cell>
          <cell r="B1078">
            <v>1</v>
          </cell>
          <cell r="C1078">
            <v>3</v>
          </cell>
          <cell r="D1078" t="str">
            <v>C</v>
          </cell>
          <cell r="E1078">
            <v>0.77</v>
          </cell>
          <cell r="F1078">
            <v>37616</v>
          </cell>
          <cell r="G1078">
            <v>1.9099999999999999E-2</v>
          </cell>
          <cell r="H1078">
            <v>1.6E-2</v>
          </cell>
          <cell r="I1078" t="str">
            <v>0          8   .</v>
          </cell>
          <cell r="J1078">
            <v>180</v>
          </cell>
          <cell r="K1078">
            <v>1.55E-2</v>
          </cell>
          <cell r="L1078">
            <v>2003</v>
          </cell>
          <cell r="M1078" t="str">
            <v>No Trade</v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A1079" t="str">
            <v>OH</v>
          </cell>
          <cell r="B1079">
            <v>1</v>
          </cell>
          <cell r="C1079">
            <v>3</v>
          </cell>
          <cell r="D1079" t="str">
            <v>P</v>
          </cell>
          <cell r="E1079">
            <v>0.77</v>
          </cell>
          <cell r="F1079">
            <v>37616</v>
          </cell>
          <cell r="G1079">
            <v>3.2899999999999999E-2</v>
          </cell>
          <cell r="H1079">
            <v>0.04</v>
          </cell>
          <cell r="I1079" t="str">
            <v>5          0   .</v>
          </cell>
          <cell r="J1079">
            <v>0</v>
          </cell>
          <cell r="K1079">
            <v>0</v>
          </cell>
          <cell r="L1079">
            <v>2003</v>
          </cell>
          <cell r="M1079" t="str">
            <v>No Trade</v>
          </cell>
          <cell r="N1079" t="str">
            <v/>
          </cell>
          <cell r="O1079" t="str">
            <v/>
          </cell>
          <cell r="P1079" t="str">
            <v/>
          </cell>
        </row>
        <row r="1080">
          <cell r="A1080" t="str">
            <v>OH</v>
          </cell>
          <cell r="B1080">
            <v>1</v>
          </cell>
          <cell r="C1080">
            <v>3</v>
          </cell>
          <cell r="D1080" t="str">
            <v>C</v>
          </cell>
          <cell r="E1080">
            <v>0.78</v>
          </cell>
          <cell r="F1080">
            <v>37616</v>
          </cell>
          <cell r="G1080">
            <v>1.54E-2</v>
          </cell>
          <cell r="H1080">
            <v>1.2E-2</v>
          </cell>
          <cell r="I1080" t="str">
            <v>9         15   .</v>
          </cell>
          <cell r="J1080">
            <v>130</v>
          </cell>
          <cell r="K1080">
            <v>1.2E-2</v>
          </cell>
          <cell r="L1080">
            <v>2003</v>
          </cell>
          <cell r="M1080" t="str">
            <v>No Trade</v>
          </cell>
          <cell r="N1080" t="str">
            <v/>
          </cell>
          <cell r="O1080" t="str">
            <v/>
          </cell>
          <cell r="P1080" t="str">
            <v/>
          </cell>
        </row>
        <row r="1081">
          <cell r="A1081" t="str">
            <v>OH</v>
          </cell>
          <cell r="B1081">
            <v>1</v>
          </cell>
          <cell r="C1081">
            <v>3</v>
          </cell>
          <cell r="D1081" t="str">
            <v>P</v>
          </cell>
          <cell r="E1081">
            <v>0.78</v>
          </cell>
          <cell r="F1081">
            <v>37616</v>
          </cell>
          <cell r="G1081">
            <v>3.9100000000000003E-2</v>
          </cell>
          <cell r="H1081">
            <v>4.7E-2</v>
          </cell>
          <cell r="I1081" t="str">
            <v>4          2   .</v>
          </cell>
          <cell r="J1081">
            <v>0</v>
          </cell>
          <cell r="K1081">
            <v>0</v>
          </cell>
          <cell r="L1081">
            <v>2003</v>
          </cell>
          <cell r="M1081" t="str">
            <v>No Trade</v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A1082" t="str">
            <v>OH</v>
          </cell>
          <cell r="B1082">
            <v>1</v>
          </cell>
          <cell r="C1082">
            <v>3</v>
          </cell>
          <cell r="D1082" t="str">
            <v>C</v>
          </cell>
          <cell r="E1082">
            <v>0.79</v>
          </cell>
          <cell r="F1082">
            <v>37616</v>
          </cell>
          <cell r="G1082">
            <v>1.23E-2</v>
          </cell>
          <cell r="H1082">
            <v>0.01</v>
          </cell>
          <cell r="I1082" t="str">
            <v>3         39   .</v>
          </cell>
          <cell r="J1082">
            <v>110</v>
          </cell>
          <cell r="K1082">
            <v>8.0000000000000002E-3</v>
          </cell>
          <cell r="L1082">
            <v>2003</v>
          </cell>
          <cell r="M1082" t="str">
            <v>No Trade</v>
          </cell>
          <cell r="N1082" t="str">
            <v/>
          </cell>
          <cell r="O1082" t="str">
            <v/>
          </cell>
          <cell r="P1082" t="str">
            <v/>
          </cell>
        </row>
        <row r="1083">
          <cell r="A1083" t="str">
            <v>OH</v>
          </cell>
          <cell r="B1083">
            <v>1</v>
          </cell>
          <cell r="C1083">
            <v>3</v>
          </cell>
          <cell r="D1083" t="str">
            <v>P</v>
          </cell>
          <cell r="E1083">
            <v>0.79</v>
          </cell>
          <cell r="F1083">
            <v>37616</v>
          </cell>
          <cell r="G1083">
            <v>4.5999999999999999E-2</v>
          </cell>
          <cell r="H1083">
            <v>5.3999999999999999E-2</v>
          </cell>
          <cell r="I1083" t="str">
            <v>8          0   .</v>
          </cell>
          <cell r="J1083">
            <v>0</v>
          </cell>
          <cell r="K1083">
            <v>0</v>
          </cell>
          <cell r="L1083">
            <v>2003</v>
          </cell>
          <cell r="M1083" t="str">
            <v>No Trade</v>
          </cell>
          <cell r="N1083" t="str">
            <v/>
          </cell>
          <cell r="O1083" t="str">
            <v/>
          </cell>
          <cell r="P1083" t="str">
            <v/>
          </cell>
        </row>
        <row r="1084">
          <cell r="A1084" t="str">
            <v>OH</v>
          </cell>
          <cell r="B1084">
            <v>1</v>
          </cell>
          <cell r="C1084">
            <v>3</v>
          </cell>
          <cell r="D1084" t="str">
            <v>C</v>
          </cell>
          <cell r="E1084">
            <v>0.8</v>
          </cell>
          <cell r="F1084">
            <v>37616</v>
          </cell>
          <cell r="G1084">
            <v>9.7000000000000003E-3</v>
          </cell>
          <cell r="H1084">
            <v>8.0000000000000002E-3</v>
          </cell>
          <cell r="I1084" t="str">
            <v>1         43   .</v>
          </cell>
          <cell r="J1084">
            <v>100</v>
          </cell>
          <cell r="K1084">
            <v>7.4999999999999997E-3</v>
          </cell>
          <cell r="L1084">
            <v>2003</v>
          </cell>
          <cell r="M1084" t="str">
            <v>No Trade</v>
          </cell>
          <cell r="N1084" t="str">
            <v/>
          </cell>
          <cell r="O1084" t="str">
            <v/>
          </cell>
          <cell r="P1084" t="str">
            <v/>
          </cell>
        </row>
        <row r="1085">
          <cell r="A1085" t="str">
            <v>OH</v>
          </cell>
          <cell r="B1085">
            <v>1</v>
          </cell>
          <cell r="C1085">
            <v>3</v>
          </cell>
          <cell r="D1085" t="str">
            <v>P</v>
          </cell>
          <cell r="E1085">
            <v>0.8</v>
          </cell>
          <cell r="F1085">
            <v>37616</v>
          </cell>
          <cell r="G1085">
            <v>5.3400000000000003E-2</v>
          </cell>
          <cell r="H1085">
            <v>6.2E-2</v>
          </cell>
          <cell r="I1085" t="str">
            <v>5          0   .</v>
          </cell>
          <cell r="J1085">
            <v>0</v>
          </cell>
          <cell r="K1085">
            <v>0</v>
          </cell>
          <cell r="L1085">
            <v>2003</v>
          </cell>
          <cell r="M1085" t="str">
            <v>No Trade</v>
          </cell>
          <cell r="N1085" t="str">
            <v/>
          </cell>
          <cell r="O1085" t="str">
            <v/>
          </cell>
          <cell r="P1085" t="str">
            <v/>
          </cell>
        </row>
        <row r="1086">
          <cell r="A1086" t="str">
            <v>OH</v>
          </cell>
          <cell r="B1086">
            <v>1</v>
          </cell>
          <cell r="C1086">
            <v>3</v>
          </cell>
          <cell r="D1086" t="str">
            <v>C</v>
          </cell>
          <cell r="E1086">
            <v>0.81</v>
          </cell>
          <cell r="F1086">
            <v>37616</v>
          </cell>
          <cell r="G1086">
            <v>7.4999999999999997E-3</v>
          </cell>
          <cell r="H1086">
            <v>6.0000000000000001E-3</v>
          </cell>
          <cell r="I1086" t="str">
            <v>3         22   .</v>
          </cell>
          <cell r="J1086">
            <v>60</v>
          </cell>
          <cell r="K1086">
            <v>5.4999999999999997E-3</v>
          </cell>
          <cell r="L1086">
            <v>2003</v>
          </cell>
          <cell r="M1086" t="str">
            <v>No Trade</v>
          </cell>
          <cell r="N1086" t="str">
            <v/>
          </cell>
          <cell r="O1086" t="str">
            <v/>
          </cell>
          <cell r="P1086" t="str">
            <v/>
          </cell>
        </row>
        <row r="1087">
          <cell r="A1087" t="str">
            <v>OH</v>
          </cell>
          <cell r="B1087">
            <v>1</v>
          </cell>
          <cell r="C1087">
            <v>3</v>
          </cell>
          <cell r="D1087" t="str">
            <v>P</v>
          </cell>
          <cell r="E1087">
            <v>0.81</v>
          </cell>
          <cell r="F1087">
            <v>37616</v>
          </cell>
          <cell r="G1087">
            <v>6.1199999999999997E-2</v>
          </cell>
          <cell r="H1087">
            <v>7.0000000000000007E-2</v>
          </cell>
          <cell r="I1087" t="str">
            <v>7          0   .</v>
          </cell>
          <cell r="J1087">
            <v>0</v>
          </cell>
          <cell r="K1087">
            <v>0</v>
          </cell>
          <cell r="L1087">
            <v>2003</v>
          </cell>
          <cell r="M1087" t="str">
            <v>No Trade</v>
          </cell>
          <cell r="N1087" t="str">
            <v/>
          </cell>
          <cell r="O1087" t="str">
            <v/>
          </cell>
          <cell r="P1087" t="str">
            <v/>
          </cell>
        </row>
        <row r="1088">
          <cell r="A1088" t="str">
            <v>OH</v>
          </cell>
          <cell r="B1088">
            <v>1</v>
          </cell>
          <cell r="C1088">
            <v>3</v>
          </cell>
          <cell r="D1088" t="str">
            <v>C</v>
          </cell>
          <cell r="E1088">
            <v>0.82</v>
          </cell>
          <cell r="F1088">
            <v>37616</v>
          </cell>
          <cell r="G1088">
            <v>5.7999999999999996E-3</v>
          </cell>
          <cell r="H1088">
            <v>4.0000000000000001E-3</v>
          </cell>
          <cell r="I1088" t="str">
            <v>5        134   .</v>
          </cell>
          <cell r="J1088">
            <v>50</v>
          </cell>
          <cell r="K1088">
            <v>4.4999999999999997E-3</v>
          </cell>
          <cell r="L1088">
            <v>2003</v>
          </cell>
          <cell r="M1088" t="str">
            <v>No Trade</v>
          </cell>
          <cell r="N1088" t="str">
            <v/>
          </cell>
          <cell r="O1088" t="str">
            <v/>
          </cell>
          <cell r="P1088" t="str">
            <v/>
          </cell>
        </row>
        <row r="1089">
          <cell r="A1089" t="str">
            <v>OH</v>
          </cell>
          <cell r="B1089">
            <v>1</v>
          </cell>
          <cell r="C1089">
            <v>3</v>
          </cell>
          <cell r="D1089" t="str">
            <v>P</v>
          </cell>
          <cell r="E1089">
            <v>0.82</v>
          </cell>
          <cell r="F1089">
            <v>37616</v>
          </cell>
          <cell r="G1089">
            <v>6.9400000000000003E-2</v>
          </cell>
          <cell r="H1089">
            <v>7.9000000000000001E-2</v>
          </cell>
          <cell r="I1089" t="str">
            <v>3          0   .</v>
          </cell>
          <cell r="J1089">
            <v>0</v>
          </cell>
          <cell r="K1089">
            <v>0</v>
          </cell>
          <cell r="L1089">
            <v>2003</v>
          </cell>
          <cell r="M1089" t="str">
            <v>No Trade</v>
          </cell>
          <cell r="N1089" t="str">
            <v/>
          </cell>
          <cell r="O1089" t="str">
            <v/>
          </cell>
          <cell r="P1089" t="str">
            <v/>
          </cell>
        </row>
        <row r="1090">
          <cell r="A1090" t="str">
            <v>OH</v>
          </cell>
          <cell r="B1090">
            <v>1</v>
          </cell>
          <cell r="C1090">
            <v>3</v>
          </cell>
          <cell r="D1090" t="str">
            <v>C</v>
          </cell>
          <cell r="E1090">
            <v>0.83</v>
          </cell>
          <cell r="F1090">
            <v>37616</v>
          </cell>
          <cell r="G1090">
            <v>4.4000000000000003E-3</v>
          </cell>
          <cell r="H1090">
            <v>3.0000000000000001E-3</v>
          </cell>
          <cell r="I1090" t="str">
            <v>7          0   .</v>
          </cell>
          <cell r="J1090">
            <v>0</v>
          </cell>
          <cell r="K1090">
            <v>0</v>
          </cell>
          <cell r="L1090">
            <v>2003</v>
          </cell>
          <cell r="M1090" t="str">
            <v>No Trade</v>
          </cell>
          <cell r="N1090" t="str">
            <v/>
          </cell>
          <cell r="O1090" t="str">
            <v/>
          </cell>
          <cell r="P1090" t="str">
            <v/>
          </cell>
        </row>
        <row r="1091">
          <cell r="A1091" t="str">
            <v>OH</v>
          </cell>
          <cell r="B1091">
            <v>1</v>
          </cell>
          <cell r="C1091">
            <v>3</v>
          </cell>
          <cell r="D1091" t="str">
            <v>C</v>
          </cell>
          <cell r="E1091">
            <v>0.84</v>
          </cell>
          <cell r="F1091">
            <v>37616</v>
          </cell>
          <cell r="G1091">
            <v>3.3E-3</v>
          </cell>
          <cell r="H1091">
            <v>2E-3</v>
          </cell>
          <cell r="I1091" t="str">
            <v>8          0   .</v>
          </cell>
          <cell r="J1091">
            <v>0</v>
          </cell>
          <cell r="K1091">
            <v>0</v>
          </cell>
          <cell r="L1091">
            <v>2003</v>
          </cell>
          <cell r="M1091" t="str">
            <v>No Trade</v>
          </cell>
          <cell r="N1091" t="str">
            <v/>
          </cell>
          <cell r="O1091" t="str">
            <v/>
          </cell>
          <cell r="P1091" t="str">
            <v/>
          </cell>
        </row>
        <row r="1092">
          <cell r="A1092" t="str">
            <v>OH</v>
          </cell>
          <cell r="B1092">
            <v>1</v>
          </cell>
          <cell r="C1092">
            <v>3</v>
          </cell>
          <cell r="D1092" t="str">
            <v>C</v>
          </cell>
          <cell r="E1092">
            <v>0.85</v>
          </cell>
          <cell r="F1092">
            <v>37616</v>
          </cell>
          <cell r="G1092">
            <v>2.3999999999999998E-3</v>
          </cell>
          <cell r="H1092">
            <v>2E-3</v>
          </cell>
          <cell r="I1092" t="str">
            <v>1         70   .</v>
          </cell>
          <cell r="J1092">
            <v>0</v>
          </cell>
          <cell r="K1092">
            <v>0</v>
          </cell>
          <cell r="L1092">
            <v>2003</v>
          </cell>
          <cell r="M1092" t="str">
            <v>No Trade</v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A1093" t="str">
            <v>OH</v>
          </cell>
          <cell r="B1093">
            <v>1</v>
          </cell>
          <cell r="C1093">
            <v>3</v>
          </cell>
          <cell r="D1093" t="str">
            <v>C</v>
          </cell>
          <cell r="E1093">
            <v>0.86</v>
          </cell>
          <cell r="F1093">
            <v>37616</v>
          </cell>
          <cell r="G1093">
            <v>1.8E-3</v>
          </cell>
          <cell r="H1093">
            <v>1E-3</v>
          </cell>
          <cell r="I1093" t="str">
            <v>5          6   .</v>
          </cell>
          <cell r="J1093">
            <v>0</v>
          </cell>
          <cell r="K1093">
            <v>0</v>
          </cell>
          <cell r="L1093">
            <v>2003</v>
          </cell>
          <cell r="M1093" t="str">
            <v>No Trade</v>
          </cell>
          <cell r="N1093" t="str">
            <v/>
          </cell>
          <cell r="O1093" t="str">
            <v/>
          </cell>
          <cell r="P1093" t="str">
            <v/>
          </cell>
        </row>
        <row r="1094">
          <cell r="A1094" t="str">
            <v>OH</v>
          </cell>
          <cell r="B1094">
            <v>1</v>
          </cell>
          <cell r="C1094">
            <v>3</v>
          </cell>
          <cell r="D1094" t="str">
            <v>C</v>
          </cell>
          <cell r="E1094">
            <v>0.87</v>
          </cell>
          <cell r="F1094">
            <v>37616</v>
          </cell>
          <cell r="G1094">
            <v>1.2999999999999999E-3</v>
          </cell>
          <cell r="H1094">
            <v>1E-3</v>
          </cell>
          <cell r="I1094" t="str">
            <v>1          0   .</v>
          </cell>
          <cell r="J1094">
            <v>0</v>
          </cell>
          <cell r="K1094">
            <v>0</v>
          </cell>
          <cell r="L1094">
            <v>2003</v>
          </cell>
          <cell r="M1094" t="str">
            <v>No Trade</v>
          </cell>
          <cell r="N1094" t="str">
            <v/>
          </cell>
          <cell r="O1094" t="str">
            <v/>
          </cell>
          <cell r="P1094" t="str">
            <v/>
          </cell>
        </row>
        <row r="1095">
          <cell r="A1095" t="str">
            <v>OH</v>
          </cell>
          <cell r="B1095">
            <v>1</v>
          </cell>
          <cell r="C1095">
            <v>3</v>
          </cell>
          <cell r="D1095" t="str">
            <v>P</v>
          </cell>
          <cell r="E1095">
            <v>0.87</v>
          </cell>
          <cell r="F1095">
            <v>37616</v>
          </cell>
          <cell r="G1095">
            <v>0.1149</v>
          </cell>
          <cell r="H1095">
            <v>0.125</v>
          </cell>
          <cell r="I1095" t="str">
            <v>4          0   .</v>
          </cell>
          <cell r="J1095">
            <v>0</v>
          </cell>
          <cell r="K1095">
            <v>0</v>
          </cell>
          <cell r="L1095">
            <v>2003</v>
          </cell>
          <cell r="M1095" t="str">
            <v>No Trade</v>
          </cell>
          <cell r="N1095" t="str">
            <v/>
          </cell>
          <cell r="O1095" t="str">
            <v/>
          </cell>
          <cell r="P1095" t="str">
            <v/>
          </cell>
        </row>
        <row r="1096">
          <cell r="A1096" t="str">
            <v>OH</v>
          </cell>
          <cell r="B1096">
            <v>1</v>
          </cell>
          <cell r="C1096">
            <v>3</v>
          </cell>
          <cell r="D1096" t="str">
            <v>C</v>
          </cell>
          <cell r="E1096">
            <v>0.88</v>
          </cell>
          <cell r="F1096">
            <v>37616</v>
          </cell>
          <cell r="G1096">
            <v>8.9999999999999998E-4</v>
          </cell>
          <cell r="H1096">
            <v>0</v>
          </cell>
          <cell r="I1096" t="str">
            <v>8          0   .</v>
          </cell>
          <cell r="J1096">
            <v>0</v>
          </cell>
          <cell r="K1096">
            <v>0</v>
          </cell>
          <cell r="L1096">
            <v>2003</v>
          </cell>
          <cell r="M1096" t="str">
            <v>No Trade</v>
          </cell>
          <cell r="N1096" t="str">
            <v/>
          </cell>
          <cell r="O1096" t="str">
            <v/>
          </cell>
          <cell r="P1096" t="str">
            <v/>
          </cell>
        </row>
        <row r="1097">
          <cell r="A1097" t="str">
            <v>OH</v>
          </cell>
          <cell r="B1097">
            <v>1</v>
          </cell>
          <cell r="C1097">
            <v>3</v>
          </cell>
          <cell r="D1097" t="str">
            <v>P</v>
          </cell>
          <cell r="E1097">
            <v>0.88</v>
          </cell>
          <cell r="F1097">
            <v>37616</v>
          </cell>
          <cell r="G1097">
            <v>0</v>
          </cell>
          <cell r="H1097">
            <v>0</v>
          </cell>
          <cell r="I1097" t="str">
            <v>0          0   .</v>
          </cell>
          <cell r="J1097">
            <v>0</v>
          </cell>
          <cell r="K1097">
            <v>0</v>
          </cell>
          <cell r="L1097">
            <v>2003</v>
          </cell>
          <cell r="M1097" t="str">
            <v>No Trade</v>
          </cell>
          <cell r="N1097" t="str">
            <v/>
          </cell>
          <cell r="O1097" t="str">
            <v/>
          </cell>
          <cell r="P1097" t="str">
            <v/>
          </cell>
        </row>
        <row r="1098">
          <cell r="A1098" t="str">
            <v>OH</v>
          </cell>
          <cell r="B1098">
            <v>1</v>
          </cell>
          <cell r="C1098">
            <v>3</v>
          </cell>
          <cell r="D1098" t="str">
            <v>C</v>
          </cell>
          <cell r="E1098">
            <v>0.89</v>
          </cell>
          <cell r="F1098">
            <v>37616</v>
          </cell>
          <cell r="G1098">
            <v>6.9999999999999999E-4</v>
          </cell>
          <cell r="H1098">
            <v>0</v>
          </cell>
          <cell r="I1098" t="str">
            <v>6          0   .</v>
          </cell>
          <cell r="J1098">
            <v>0</v>
          </cell>
          <cell r="K1098">
            <v>0</v>
          </cell>
          <cell r="L1098">
            <v>2003</v>
          </cell>
          <cell r="M1098" t="str">
            <v>No Trade</v>
          </cell>
          <cell r="N1098" t="str">
            <v/>
          </cell>
          <cell r="O1098" t="str">
            <v/>
          </cell>
          <cell r="P1098" t="str">
            <v/>
          </cell>
        </row>
        <row r="1099">
          <cell r="A1099" t="str">
            <v>OH</v>
          </cell>
          <cell r="B1099">
            <v>1</v>
          </cell>
          <cell r="C1099">
            <v>3</v>
          </cell>
          <cell r="D1099" t="str">
            <v>C</v>
          </cell>
          <cell r="E1099">
            <v>0.9</v>
          </cell>
          <cell r="F1099">
            <v>37616</v>
          </cell>
          <cell r="G1099">
            <v>5.0000000000000001E-4</v>
          </cell>
          <cell r="H1099">
            <v>0</v>
          </cell>
          <cell r="I1099" t="str">
            <v>5         18   .</v>
          </cell>
          <cell r="J1099">
            <v>8</v>
          </cell>
          <cell r="K1099">
            <v>8.0000000000000004E-4</v>
          </cell>
          <cell r="L1099">
            <v>2003</v>
          </cell>
          <cell r="M1099" t="str">
            <v>No Trade</v>
          </cell>
          <cell r="N1099" t="str">
            <v/>
          </cell>
          <cell r="O1099" t="str">
            <v/>
          </cell>
          <cell r="P1099" t="str">
            <v/>
          </cell>
        </row>
        <row r="1100">
          <cell r="A1100" t="str">
            <v>OH</v>
          </cell>
          <cell r="B1100">
            <v>1</v>
          </cell>
          <cell r="C1100">
            <v>3</v>
          </cell>
          <cell r="D1100" t="str">
            <v>C</v>
          </cell>
          <cell r="E1100">
            <v>0.91</v>
          </cell>
          <cell r="F1100">
            <v>37616</v>
          </cell>
          <cell r="G1100">
            <v>2.9999999999999997E-4</v>
          </cell>
          <cell r="H1100">
            <v>0</v>
          </cell>
          <cell r="I1100" t="str">
            <v>3          0   .</v>
          </cell>
          <cell r="J1100">
            <v>0</v>
          </cell>
          <cell r="K1100">
            <v>0</v>
          </cell>
          <cell r="L1100">
            <v>2003</v>
          </cell>
          <cell r="M1100" t="str">
            <v>No Trade</v>
          </cell>
          <cell r="N1100" t="str">
            <v/>
          </cell>
          <cell r="O1100" t="str">
            <v/>
          </cell>
          <cell r="P1100" t="str">
            <v/>
          </cell>
        </row>
        <row r="1101">
          <cell r="A1101" t="str">
            <v>OH</v>
          </cell>
          <cell r="B1101">
            <v>1</v>
          </cell>
          <cell r="C1101">
            <v>3</v>
          </cell>
          <cell r="D1101" t="str">
            <v>C</v>
          </cell>
          <cell r="E1101">
            <v>0.92</v>
          </cell>
          <cell r="F1101">
            <v>37616</v>
          </cell>
          <cell r="G1101">
            <v>2.0000000000000001E-4</v>
          </cell>
          <cell r="H1101">
            <v>0</v>
          </cell>
          <cell r="I1101" t="str">
            <v>2          0   .</v>
          </cell>
          <cell r="J1101">
            <v>0</v>
          </cell>
          <cell r="K1101">
            <v>0</v>
          </cell>
          <cell r="L1101">
            <v>2003</v>
          </cell>
          <cell r="M1101" t="str">
            <v>No Trade</v>
          </cell>
          <cell r="N1101" t="str">
            <v/>
          </cell>
          <cell r="O1101" t="str">
            <v/>
          </cell>
          <cell r="P1101" t="str">
            <v/>
          </cell>
        </row>
        <row r="1102">
          <cell r="A1102" t="str">
            <v>OH</v>
          </cell>
          <cell r="B1102">
            <v>1</v>
          </cell>
          <cell r="C1102">
            <v>3</v>
          </cell>
          <cell r="D1102" t="str">
            <v>C</v>
          </cell>
          <cell r="E1102">
            <v>0.93</v>
          </cell>
          <cell r="F1102">
            <v>37616</v>
          </cell>
          <cell r="G1102">
            <v>1E-4</v>
          </cell>
          <cell r="H1102">
            <v>0</v>
          </cell>
          <cell r="I1102" t="str">
            <v>1          0   .</v>
          </cell>
          <cell r="J1102">
            <v>0</v>
          </cell>
          <cell r="K1102">
            <v>0</v>
          </cell>
          <cell r="L1102">
            <v>2003</v>
          </cell>
          <cell r="M1102" t="str">
            <v>No Trade</v>
          </cell>
          <cell r="N1102" t="str">
            <v/>
          </cell>
          <cell r="O1102" t="str">
            <v/>
          </cell>
          <cell r="P1102" t="str">
            <v/>
          </cell>
        </row>
        <row r="1103">
          <cell r="A1103" t="str">
            <v>OH</v>
          </cell>
          <cell r="B1103">
            <v>1</v>
          </cell>
          <cell r="C1103">
            <v>3</v>
          </cell>
          <cell r="D1103" t="str">
            <v>C</v>
          </cell>
          <cell r="E1103">
            <v>0.94</v>
          </cell>
          <cell r="F1103">
            <v>37616</v>
          </cell>
          <cell r="G1103">
            <v>1E-4</v>
          </cell>
          <cell r="H1103">
            <v>0</v>
          </cell>
          <cell r="I1103" t="str">
            <v>1          0   .</v>
          </cell>
          <cell r="J1103">
            <v>0</v>
          </cell>
          <cell r="K1103">
            <v>0</v>
          </cell>
          <cell r="L1103">
            <v>2003</v>
          </cell>
          <cell r="M1103" t="str">
            <v>No Trade</v>
          </cell>
          <cell r="N1103" t="str">
            <v/>
          </cell>
          <cell r="O1103" t="str">
            <v/>
          </cell>
          <cell r="P1103" t="str">
            <v/>
          </cell>
        </row>
        <row r="1104">
          <cell r="A1104" t="str">
            <v>OH</v>
          </cell>
          <cell r="B1104">
            <v>1</v>
          </cell>
          <cell r="C1104">
            <v>3</v>
          </cell>
          <cell r="D1104" t="str">
            <v>C</v>
          </cell>
          <cell r="E1104">
            <v>0.95</v>
          </cell>
          <cell r="F1104">
            <v>37616</v>
          </cell>
          <cell r="G1104">
            <v>1E-4</v>
          </cell>
          <cell r="H1104">
            <v>0</v>
          </cell>
          <cell r="I1104" t="str">
            <v>1          0   .</v>
          </cell>
          <cell r="J1104">
            <v>0</v>
          </cell>
          <cell r="K1104">
            <v>0</v>
          </cell>
          <cell r="L1104">
            <v>2003</v>
          </cell>
          <cell r="M1104" t="str">
            <v>No Trade</v>
          </cell>
          <cell r="N1104" t="str">
            <v/>
          </cell>
          <cell r="O1104" t="str">
            <v/>
          </cell>
          <cell r="P1104" t="str">
            <v/>
          </cell>
        </row>
        <row r="1105">
          <cell r="A1105" t="str">
            <v>OH</v>
          </cell>
          <cell r="B1105">
            <v>1</v>
          </cell>
          <cell r="C1105">
            <v>3</v>
          </cell>
          <cell r="D1105" t="str">
            <v>C</v>
          </cell>
          <cell r="E1105">
            <v>0.96</v>
          </cell>
          <cell r="F1105">
            <v>37616</v>
          </cell>
          <cell r="G1105">
            <v>1E-4</v>
          </cell>
          <cell r="H1105">
            <v>0</v>
          </cell>
          <cell r="I1105" t="str">
            <v>1          0   .</v>
          </cell>
          <cell r="J1105">
            <v>0</v>
          </cell>
          <cell r="K1105">
            <v>0</v>
          </cell>
          <cell r="L1105">
            <v>2003</v>
          </cell>
          <cell r="M1105" t="str">
            <v>No Trade</v>
          </cell>
          <cell r="N1105" t="str">
            <v/>
          </cell>
          <cell r="O1105" t="str">
            <v/>
          </cell>
          <cell r="P1105" t="str">
            <v/>
          </cell>
        </row>
        <row r="1106">
          <cell r="A1106" t="str">
            <v>OH</v>
          </cell>
          <cell r="B1106">
            <v>1</v>
          </cell>
          <cell r="C1106">
            <v>3</v>
          </cell>
          <cell r="D1106" t="str">
            <v>C</v>
          </cell>
          <cell r="E1106">
            <v>0.97</v>
          </cell>
          <cell r="F1106">
            <v>37616</v>
          </cell>
          <cell r="G1106">
            <v>1E-4</v>
          </cell>
          <cell r="H1106">
            <v>0</v>
          </cell>
          <cell r="I1106" t="str">
            <v>1          0   .</v>
          </cell>
          <cell r="J1106">
            <v>0</v>
          </cell>
          <cell r="K1106">
            <v>0</v>
          </cell>
          <cell r="L1106">
            <v>2003</v>
          </cell>
          <cell r="M1106" t="str">
            <v>No Trade</v>
          </cell>
          <cell r="N1106" t="str">
            <v/>
          </cell>
          <cell r="O1106" t="str">
            <v/>
          </cell>
          <cell r="P1106" t="str">
            <v/>
          </cell>
        </row>
        <row r="1107">
          <cell r="A1107" t="str">
            <v>OH</v>
          </cell>
          <cell r="B1107">
            <v>1</v>
          </cell>
          <cell r="C1107">
            <v>3</v>
          </cell>
          <cell r="D1107" t="str">
            <v>C</v>
          </cell>
          <cell r="E1107">
            <v>0.98</v>
          </cell>
          <cell r="F1107">
            <v>37616</v>
          </cell>
          <cell r="G1107">
            <v>1E-4</v>
          </cell>
          <cell r="H1107">
            <v>0</v>
          </cell>
          <cell r="I1107" t="str">
            <v>1          0   .</v>
          </cell>
          <cell r="J1107">
            <v>0</v>
          </cell>
          <cell r="K1107">
            <v>0</v>
          </cell>
          <cell r="L1107">
            <v>2003</v>
          </cell>
          <cell r="M1107" t="str">
            <v>No Trade</v>
          </cell>
          <cell r="N1107" t="str">
            <v/>
          </cell>
          <cell r="O1107" t="str">
            <v/>
          </cell>
          <cell r="P1107" t="str">
            <v/>
          </cell>
        </row>
        <row r="1108">
          <cell r="A1108" t="str">
            <v>OH</v>
          </cell>
          <cell r="B1108">
            <v>1</v>
          </cell>
          <cell r="C1108">
            <v>3</v>
          </cell>
          <cell r="D1108" t="str">
            <v>C</v>
          </cell>
          <cell r="E1108">
            <v>0.99</v>
          </cell>
          <cell r="F1108">
            <v>37616</v>
          </cell>
          <cell r="G1108">
            <v>1E-4</v>
          </cell>
          <cell r="H1108">
            <v>0</v>
          </cell>
          <cell r="I1108" t="str">
            <v>1          0   .</v>
          </cell>
          <cell r="J1108">
            <v>0</v>
          </cell>
          <cell r="K1108">
            <v>0</v>
          </cell>
          <cell r="L1108">
            <v>2003</v>
          </cell>
          <cell r="M1108" t="str">
            <v>No Trade</v>
          </cell>
          <cell r="N1108" t="str">
            <v/>
          </cell>
          <cell r="O1108" t="str">
            <v/>
          </cell>
          <cell r="P1108" t="str">
            <v/>
          </cell>
        </row>
        <row r="1109">
          <cell r="A1109" t="str">
            <v>OH</v>
          </cell>
          <cell r="B1109">
            <v>1</v>
          </cell>
          <cell r="C1109">
            <v>3</v>
          </cell>
          <cell r="D1109" t="str">
            <v>C</v>
          </cell>
          <cell r="E1109">
            <v>1</v>
          </cell>
          <cell r="F1109">
            <v>37616</v>
          </cell>
          <cell r="G1109">
            <v>1E-4</v>
          </cell>
          <cell r="H1109">
            <v>0</v>
          </cell>
          <cell r="I1109" t="str">
            <v>1          0   .</v>
          </cell>
          <cell r="J1109">
            <v>0</v>
          </cell>
          <cell r="K1109">
            <v>0</v>
          </cell>
          <cell r="L1109">
            <v>2003</v>
          </cell>
          <cell r="M1109" t="str">
            <v>No Trade</v>
          </cell>
          <cell r="N1109" t="str">
            <v/>
          </cell>
          <cell r="O1109" t="str">
            <v/>
          </cell>
          <cell r="P1109" t="str">
            <v/>
          </cell>
        </row>
        <row r="1110">
          <cell r="A1110" t="str">
            <v>OH</v>
          </cell>
          <cell r="B1110">
            <v>1</v>
          </cell>
          <cell r="C1110">
            <v>3</v>
          </cell>
          <cell r="D1110" t="str">
            <v>C</v>
          </cell>
          <cell r="E1110">
            <v>1.1000000000000001</v>
          </cell>
          <cell r="F1110">
            <v>37616</v>
          </cell>
          <cell r="G1110">
            <v>1E-4</v>
          </cell>
          <cell r="H1110">
            <v>0</v>
          </cell>
          <cell r="I1110" t="str">
            <v>1          0   .</v>
          </cell>
          <cell r="J1110">
            <v>0</v>
          </cell>
          <cell r="K1110">
            <v>0</v>
          </cell>
          <cell r="L1110">
            <v>2003</v>
          </cell>
          <cell r="M1110" t="str">
            <v>No Trade</v>
          </cell>
          <cell r="N1110" t="str">
            <v/>
          </cell>
          <cell r="O1110" t="str">
            <v/>
          </cell>
          <cell r="P1110" t="str">
            <v/>
          </cell>
        </row>
        <row r="1111">
          <cell r="A1111" t="str">
            <v>OH</v>
          </cell>
          <cell r="B1111">
            <v>1</v>
          </cell>
          <cell r="C1111">
            <v>3</v>
          </cell>
          <cell r="D1111" t="str">
            <v>P</v>
          </cell>
          <cell r="E1111">
            <v>1.1000000000000001</v>
          </cell>
          <cell r="F1111">
            <v>37616</v>
          </cell>
          <cell r="G1111">
            <v>0.28410000000000002</v>
          </cell>
          <cell r="H1111">
            <v>0.28399999999999997</v>
          </cell>
          <cell r="I1111" t="str">
            <v>1          0   .</v>
          </cell>
          <cell r="J1111">
            <v>0</v>
          </cell>
          <cell r="K1111">
            <v>0</v>
          </cell>
          <cell r="L1111">
            <v>2003</v>
          </cell>
          <cell r="M1111" t="str">
            <v>No Trade</v>
          </cell>
          <cell r="N1111" t="str">
            <v/>
          </cell>
          <cell r="O1111" t="str">
            <v/>
          </cell>
          <cell r="P1111" t="str">
            <v/>
          </cell>
        </row>
        <row r="1112">
          <cell r="A1112" t="str">
            <v>OH</v>
          </cell>
          <cell r="B1112">
            <v>1</v>
          </cell>
          <cell r="C1112">
            <v>3</v>
          </cell>
          <cell r="D1112" t="str">
            <v>C</v>
          </cell>
          <cell r="E1112">
            <v>1.2</v>
          </cell>
          <cell r="F1112">
            <v>37616</v>
          </cell>
          <cell r="G1112">
            <v>1E-4</v>
          </cell>
          <cell r="H1112">
            <v>0</v>
          </cell>
          <cell r="I1112" t="str">
            <v>1          0   .</v>
          </cell>
          <cell r="J1112">
            <v>0</v>
          </cell>
          <cell r="K1112">
            <v>0</v>
          </cell>
          <cell r="L1112">
            <v>2003</v>
          </cell>
          <cell r="M1112" t="str">
            <v>No Trade</v>
          </cell>
          <cell r="N1112" t="str">
            <v/>
          </cell>
          <cell r="O1112" t="str">
            <v/>
          </cell>
          <cell r="P1112" t="str">
            <v/>
          </cell>
        </row>
        <row r="1113">
          <cell r="A1113" t="str">
            <v>OH</v>
          </cell>
          <cell r="B1113">
            <v>2</v>
          </cell>
          <cell r="C1113">
            <v>3</v>
          </cell>
          <cell r="D1113" t="str">
            <v>P</v>
          </cell>
          <cell r="E1113">
            <v>0.05</v>
          </cell>
          <cell r="F1113">
            <v>37649</v>
          </cell>
          <cell r="G1113">
            <v>0</v>
          </cell>
          <cell r="H1113">
            <v>0</v>
          </cell>
          <cell r="I1113" t="str">
            <v>0          0   .</v>
          </cell>
          <cell r="J1113">
            <v>0</v>
          </cell>
          <cell r="K1113">
            <v>0</v>
          </cell>
          <cell r="L1113">
            <v>2003</v>
          </cell>
          <cell r="M1113" t="str">
            <v>No Trade</v>
          </cell>
          <cell r="N1113" t="str">
            <v/>
          </cell>
          <cell r="O1113" t="str">
            <v/>
          </cell>
          <cell r="P1113" t="str">
            <v/>
          </cell>
        </row>
        <row r="1114">
          <cell r="A1114" t="str">
            <v>OH</v>
          </cell>
          <cell r="B1114">
            <v>2</v>
          </cell>
          <cell r="C1114">
            <v>3</v>
          </cell>
          <cell r="D1114" t="str">
            <v>P</v>
          </cell>
          <cell r="E1114">
            <v>0.49</v>
          </cell>
          <cell r="F1114">
            <v>37649</v>
          </cell>
          <cell r="G1114">
            <v>1E-4</v>
          </cell>
          <cell r="H1114">
            <v>0</v>
          </cell>
          <cell r="I1114" t="str">
            <v>1          0   .</v>
          </cell>
          <cell r="J1114">
            <v>0</v>
          </cell>
          <cell r="K1114">
            <v>0</v>
          </cell>
          <cell r="L1114">
            <v>2003</v>
          </cell>
          <cell r="M1114" t="str">
            <v>No Trade</v>
          </cell>
          <cell r="N1114" t="str">
            <v/>
          </cell>
          <cell r="O1114" t="str">
            <v/>
          </cell>
          <cell r="P1114" t="str">
            <v/>
          </cell>
        </row>
        <row r="1115">
          <cell r="A1115" t="str">
            <v>OH</v>
          </cell>
          <cell r="B1115">
            <v>2</v>
          </cell>
          <cell r="C1115">
            <v>3</v>
          </cell>
          <cell r="D1115" t="str">
            <v>P</v>
          </cell>
          <cell r="E1115">
            <v>0.5</v>
          </cell>
          <cell r="F1115">
            <v>37649</v>
          </cell>
          <cell r="G1115">
            <v>1E-4</v>
          </cell>
          <cell r="H1115">
            <v>0</v>
          </cell>
          <cell r="I1115" t="str">
            <v>1          0   .</v>
          </cell>
          <cell r="J1115">
            <v>0</v>
          </cell>
          <cell r="K1115">
            <v>0</v>
          </cell>
          <cell r="L1115">
            <v>2003</v>
          </cell>
          <cell r="M1115" t="str">
            <v>No Trade</v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A1116" t="str">
            <v>OH</v>
          </cell>
          <cell r="B1116">
            <v>2</v>
          </cell>
          <cell r="C1116">
            <v>3</v>
          </cell>
          <cell r="D1116" t="str">
            <v>C</v>
          </cell>
          <cell r="E1116">
            <v>0.52</v>
          </cell>
          <cell r="F1116">
            <v>37649</v>
          </cell>
          <cell r="G1116">
            <v>0.1235</v>
          </cell>
          <cell r="H1116">
            <v>0.123</v>
          </cell>
          <cell r="I1116" t="str">
            <v>5          0   .</v>
          </cell>
          <cell r="J1116">
            <v>0</v>
          </cell>
          <cell r="K1116">
            <v>0</v>
          </cell>
          <cell r="L1116">
            <v>2003</v>
          </cell>
          <cell r="M1116" t="str">
            <v>No Trade</v>
          </cell>
          <cell r="N1116" t="str">
            <v/>
          </cell>
          <cell r="O1116" t="str">
            <v/>
          </cell>
          <cell r="P1116" t="str">
            <v/>
          </cell>
        </row>
        <row r="1117">
          <cell r="A1117" t="str">
            <v>OH</v>
          </cell>
          <cell r="B1117">
            <v>2</v>
          </cell>
          <cell r="C1117">
            <v>3</v>
          </cell>
          <cell r="D1117" t="str">
            <v>P</v>
          </cell>
          <cell r="E1117">
            <v>0.52</v>
          </cell>
          <cell r="F1117">
            <v>37649</v>
          </cell>
          <cell r="G1117">
            <v>2.0000000000000001E-4</v>
          </cell>
          <cell r="H1117">
            <v>0</v>
          </cell>
          <cell r="I1117" t="str">
            <v>3          0   .</v>
          </cell>
          <cell r="J1117">
            <v>0</v>
          </cell>
          <cell r="K1117">
            <v>0</v>
          </cell>
          <cell r="L1117">
            <v>2003</v>
          </cell>
          <cell r="M1117" t="str">
            <v>No Trade</v>
          </cell>
          <cell r="N1117" t="str">
            <v/>
          </cell>
          <cell r="O1117" t="str">
            <v/>
          </cell>
          <cell r="P1117" t="str">
            <v/>
          </cell>
        </row>
        <row r="1118">
          <cell r="A1118" t="str">
            <v>OH</v>
          </cell>
          <cell r="B1118">
            <v>2</v>
          </cell>
          <cell r="C1118">
            <v>3</v>
          </cell>
          <cell r="D1118" t="str">
            <v>P</v>
          </cell>
          <cell r="E1118">
            <v>0.53</v>
          </cell>
          <cell r="F1118">
            <v>37649</v>
          </cell>
          <cell r="G1118">
            <v>2.0000000000000001E-4</v>
          </cell>
          <cell r="H1118">
            <v>0</v>
          </cell>
          <cell r="I1118" t="str">
            <v>4          0   .</v>
          </cell>
          <cell r="J1118">
            <v>0</v>
          </cell>
          <cell r="K1118">
            <v>0</v>
          </cell>
          <cell r="L1118">
            <v>2003</v>
          </cell>
          <cell r="M1118" t="str">
            <v>No Trade</v>
          </cell>
          <cell r="N1118" t="str">
            <v/>
          </cell>
          <cell r="O1118" t="str">
            <v/>
          </cell>
          <cell r="P1118" t="str">
            <v/>
          </cell>
        </row>
        <row r="1119">
          <cell r="A1119" t="str">
            <v>OH</v>
          </cell>
          <cell r="B1119">
            <v>2</v>
          </cell>
          <cell r="C1119">
            <v>3</v>
          </cell>
          <cell r="D1119" t="str">
            <v>P</v>
          </cell>
          <cell r="E1119">
            <v>0.54</v>
          </cell>
          <cell r="F1119">
            <v>37649</v>
          </cell>
          <cell r="G1119">
            <v>4.0000000000000002E-4</v>
          </cell>
          <cell r="H1119">
            <v>0</v>
          </cell>
          <cell r="I1119" t="str">
            <v>6          0   .</v>
          </cell>
          <cell r="J1119">
            <v>0</v>
          </cell>
          <cell r="K1119">
            <v>0</v>
          </cell>
          <cell r="L1119">
            <v>2003</v>
          </cell>
          <cell r="M1119" t="str">
            <v>No Trade</v>
          </cell>
          <cell r="N1119" t="str">
            <v/>
          </cell>
          <cell r="O1119" t="str">
            <v/>
          </cell>
          <cell r="P1119" t="str">
            <v/>
          </cell>
        </row>
        <row r="1120">
          <cell r="A1120" t="str">
            <v>OH</v>
          </cell>
          <cell r="B1120">
            <v>2</v>
          </cell>
          <cell r="C1120">
            <v>3</v>
          </cell>
          <cell r="D1120" t="str">
            <v>P</v>
          </cell>
          <cell r="E1120">
            <v>0.55000000000000004</v>
          </cell>
          <cell r="F1120">
            <v>37649</v>
          </cell>
          <cell r="G1120">
            <v>5.0000000000000001E-4</v>
          </cell>
          <cell r="H1120">
            <v>0</v>
          </cell>
          <cell r="I1120" t="str">
            <v>9          0   .</v>
          </cell>
          <cell r="J1120">
            <v>0</v>
          </cell>
          <cell r="K1120">
            <v>0</v>
          </cell>
          <cell r="L1120">
            <v>2003</v>
          </cell>
          <cell r="M1120" t="str">
            <v>No Trade</v>
          </cell>
          <cell r="N1120" t="str">
            <v/>
          </cell>
          <cell r="O1120" t="str">
            <v/>
          </cell>
          <cell r="P1120" t="str">
            <v/>
          </cell>
        </row>
        <row r="1121">
          <cell r="A1121" t="str">
            <v>OH</v>
          </cell>
          <cell r="B1121">
            <v>2</v>
          </cell>
          <cell r="C1121">
            <v>3</v>
          </cell>
          <cell r="D1121" t="str">
            <v>P</v>
          </cell>
          <cell r="E1121">
            <v>0.56000000000000005</v>
          </cell>
          <cell r="F1121">
            <v>37649</v>
          </cell>
          <cell r="G1121">
            <v>6.9999999999999999E-4</v>
          </cell>
          <cell r="H1121">
            <v>1E-3</v>
          </cell>
          <cell r="I1121" t="str">
            <v>2          0   .</v>
          </cell>
          <cell r="J1121">
            <v>0</v>
          </cell>
          <cell r="K1121">
            <v>0</v>
          </cell>
          <cell r="L1121">
            <v>2003</v>
          </cell>
          <cell r="M1121" t="str">
            <v>No Trade</v>
          </cell>
          <cell r="N1121" t="str">
            <v/>
          </cell>
          <cell r="O1121" t="str">
            <v/>
          </cell>
          <cell r="P1121" t="str">
            <v/>
          </cell>
        </row>
        <row r="1122">
          <cell r="A1122" t="str">
            <v>OH</v>
          </cell>
          <cell r="B1122">
            <v>2</v>
          </cell>
          <cell r="C1122">
            <v>3</v>
          </cell>
          <cell r="D1122" t="str">
            <v>P</v>
          </cell>
          <cell r="E1122">
            <v>0.56999999999999995</v>
          </cell>
          <cell r="F1122">
            <v>37649</v>
          </cell>
          <cell r="G1122">
            <v>1E-3</v>
          </cell>
          <cell r="H1122">
            <v>1E-3</v>
          </cell>
          <cell r="I1122" t="str">
            <v>7          0   .</v>
          </cell>
          <cell r="J1122">
            <v>0</v>
          </cell>
          <cell r="K1122">
            <v>0</v>
          </cell>
          <cell r="L1122">
            <v>2003</v>
          </cell>
          <cell r="M1122" t="str">
            <v>No Trade</v>
          </cell>
          <cell r="N1122" t="str">
            <v/>
          </cell>
          <cell r="O1122" t="str">
            <v/>
          </cell>
          <cell r="P1122" t="str">
            <v/>
          </cell>
        </row>
        <row r="1123">
          <cell r="A1123" t="str">
            <v>OH</v>
          </cell>
          <cell r="B1123">
            <v>2</v>
          </cell>
          <cell r="C1123">
            <v>3</v>
          </cell>
          <cell r="D1123" t="str">
            <v>C</v>
          </cell>
          <cell r="E1123">
            <v>0.57999999999999996</v>
          </cell>
          <cell r="F1123">
            <v>37649</v>
          </cell>
          <cell r="G1123">
            <v>0.1726</v>
          </cell>
          <cell r="H1123">
            <v>0.161</v>
          </cell>
          <cell r="I1123" t="str">
            <v>1          0   .</v>
          </cell>
          <cell r="J1123">
            <v>0</v>
          </cell>
          <cell r="K1123">
            <v>0</v>
          </cell>
          <cell r="L1123">
            <v>2003</v>
          </cell>
          <cell r="M1123" t="str">
            <v>No Trade</v>
          </cell>
          <cell r="N1123" t="str">
            <v/>
          </cell>
          <cell r="O1123" t="str">
            <v/>
          </cell>
          <cell r="P1123" t="str">
            <v/>
          </cell>
        </row>
        <row r="1124">
          <cell r="A1124" t="str">
            <v>OH</v>
          </cell>
          <cell r="B1124">
            <v>2</v>
          </cell>
          <cell r="C1124">
            <v>3</v>
          </cell>
          <cell r="D1124" t="str">
            <v>P</v>
          </cell>
          <cell r="E1124">
            <v>0.57999999999999996</v>
          </cell>
          <cell r="F1124">
            <v>37649</v>
          </cell>
          <cell r="G1124">
            <v>1.4E-3</v>
          </cell>
          <cell r="H1124">
            <v>2E-3</v>
          </cell>
          <cell r="I1124" t="str">
            <v>2          0   .</v>
          </cell>
          <cell r="J1124">
            <v>0</v>
          </cell>
          <cell r="K1124">
            <v>0</v>
          </cell>
          <cell r="L1124">
            <v>2003</v>
          </cell>
          <cell r="M1124" t="str">
            <v>No Trade</v>
          </cell>
          <cell r="N1124" t="str">
            <v/>
          </cell>
          <cell r="O1124" t="str">
            <v/>
          </cell>
          <cell r="P1124" t="str">
            <v/>
          </cell>
        </row>
        <row r="1125">
          <cell r="A1125" t="str">
            <v>OH</v>
          </cell>
          <cell r="B1125">
            <v>2</v>
          </cell>
          <cell r="C1125">
            <v>3</v>
          </cell>
          <cell r="D1125" t="str">
            <v>P</v>
          </cell>
          <cell r="E1125">
            <v>0.59</v>
          </cell>
          <cell r="F1125">
            <v>37649</v>
          </cell>
          <cell r="G1125">
            <v>1.9E-3</v>
          </cell>
          <cell r="H1125">
            <v>2E-3</v>
          </cell>
          <cell r="I1125" t="str">
            <v>9          0   .</v>
          </cell>
          <cell r="J1125">
            <v>0</v>
          </cell>
          <cell r="K1125">
            <v>0</v>
          </cell>
          <cell r="L1125">
            <v>2003</v>
          </cell>
          <cell r="M1125" t="str">
            <v>No Trade</v>
          </cell>
          <cell r="N1125" t="str">
            <v/>
          </cell>
          <cell r="O1125" t="str">
            <v/>
          </cell>
          <cell r="P1125" t="str">
            <v/>
          </cell>
        </row>
        <row r="1126">
          <cell r="A1126" t="str">
            <v>OH</v>
          </cell>
          <cell r="B1126">
            <v>2</v>
          </cell>
          <cell r="C1126">
            <v>3</v>
          </cell>
          <cell r="D1126" t="str">
            <v>C</v>
          </cell>
          <cell r="E1126">
            <v>0.6</v>
          </cell>
          <cell r="F1126">
            <v>37649</v>
          </cell>
          <cell r="G1126">
            <v>0.15359999999999999</v>
          </cell>
          <cell r="H1126">
            <v>0.14199999999999999</v>
          </cell>
          <cell r="I1126" t="str">
            <v>7          0   .</v>
          </cell>
          <cell r="J1126">
            <v>0</v>
          </cell>
          <cell r="K1126">
            <v>0</v>
          </cell>
          <cell r="L1126">
            <v>2003</v>
          </cell>
          <cell r="M1126" t="str">
            <v>No Trade</v>
          </cell>
          <cell r="N1126" t="str">
            <v/>
          </cell>
          <cell r="O1126" t="str">
            <v/>
          </cell>
          <cell r="P1126" t="str">
            <v/>
          </cell>
        </row>
        <row r="1127">
          <cell r="A1127" t="str">
            <v>OH</v>
          </cell>
          <cell r="B1127">
            <v>2</v>
          </cell>
          <cell r="C1127">
            <v>3</v>
          </cell>
          <cell r="D1127" t="str">
            <v>P</v>
          </cell>
          <cell r="E1127">
            <v>0.6</v>
          </cell>
          <cell r="F1127">
            <v>37649</v>
          </cell>
          <cell r="G1127">
            <v>2.5000000000000001E-3</v>
          </cell>
          <cell r="H1127">
            <v>3.0000000000000001E-3</v>
          </cell>
          <cell r="I1127" t="str">
            <v>8          0   .</v>
          </cell>
          <cell r="J1127">
            <v>0</v>
          </cell>
          <cell r="K1127">
            <v>0</v>
          </cell>
          <cell r="L1127">
            <v>2003</v>
          </cell>
          <cell r="M1127" t="str">
            <v>No Trade</v>
          </cell>
          <cell r="N1127" t="str">
            <v/>
          </cell>
          <cell r="O1127" t="str">
            <v/>
          </cell>
          <cell r="P1127" t="str">
            <v/>
          </cell>
        </row>
        <row r="1128">
          <cell r="A1128" t="str">
            <v>OH</v>
          </cell>
          <cell r="B1128">
            <v>2</v>
          </cell>
          <cell r="C1128">
            <v>3</v>
          </cell>
          <cell r="D1128" t="str">
            <v>C</v>
          </cell>
          <cell r="E1128">
            <v>0.61</v>
          </cell>
          <cell r="F1128">
            <v>37649</v>
          </cell>
          <cell r="G1128">
            <v>0.1444</v>
          </cell>
          <cell r="H1128">
            <v>0.13300000000000001</v>
          </cell>
          <cell r="I1128" t="str">
            <v>7          0   .</v>
          </cell>
          <cell r="J1128">
            <v>0</v>
          </cell>
          <cell r="K1128">
            <v>0</v>
          </cell>
          <cell r="L1128">
            <v>2003</v>
          </cell>
          <cell r="M1128" t="str">
            <v>No Trade</v>
          </cell>
          <cell r="N1128" t="str">
            <v/>
          </cell>
          <cell r="O1128" t="str">
            <v/>
          </cell>
          <cell r="P1128" t="str">
            <v/>
          </cell>
        </row>
        <row r="1129">
          <cell r="A1129" t="str">
            <v>OH</v>
          </cell>
          <cell r="B1129">
            <v>2</v>
          </cell>
          <cell r="C1129">
            <v>3</v>
          </cell>
          <cell r="D1129" t="str">
            <v>P</v>
          </cell>
          <cell r="E1129">
            <v>0.61</v>
          </cell>
          <cell r="F1129">
            <v>37649</v>
          </cell>
          <cell r="G1129">
            <v>3.3E-3</v>
          </cell>
          <cell r="H1129">
            <v>4.0000000000000001E-3</v>
          </cell>
          <cell r="I1129" t="str">
            <v>8          0   .</v>
          </cell>
          <cell r="J1129">
            <v>0</v>
          </cell>
          <cell r="K1129">
            <v>0</v>
          </cell>
          <cell r="L1129">
            <v>2003</v>
          </cell>
          <cell r="M1129" t="str">
            <v>No Trade</v>
          </cell>
          <cell r="N1129" t="str">
            <v/>
          </cell>
          <cell r="O1129" t="str">
            <v/>
          </cell>
          <cell r="P1129" t="str">
            <v/>
          </cell>
        </row>
        <row r="1130">
          <cell r="A1130" t="str">
            <v>OH</v>
          </cell>
          <cell r="B1130">
            <v>2</v>
          </cell>
          <cell r="C1130">
            <v>3</v>
          </cell>
          <cell r="D1130" t="str">
            <v>C</v>
          </cell>
          <cell r="E1130">
            <v>0.62</v>
          </cell>
          <cell r="F1130">
            <v>37649</v>
          </cell>
          <cell r="G1130">
            <v>0.1024</v>
          </cell>
          <cell r="H1130">
            <v>0.10199999999999999</v>
          </cell>
          <cell r="I1130" t="str">
            <v>4          0   .</v>
          </cell>
          <cell r="J1130">
            <v>0</v>
          </cell>
          <cell r="K1130">
            <v>0</v>
          </cell>
          <cell r="L1130">
            <v>2003</v>
          </cell>
          <cell r="M1130" t="str">
            <v>No Trade</v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A1131" t="str">
            <v>OH</v>
          </cell>
          <cell r="B1131">
            <v>2</v>
          </cell>
          <cell r="C1131">
            <v>3</v>
          </cell>
          <cell r="D1131" t="str">
            <v>P</v>
          </cell>
          <cell r="E1131">
            <v>0.62</v>
          </cell>
          <cell r="F1131">
            <v>37649</v>
          </cell>
          <cell r="G1131">
            <v>4.3E-3</v>
          </cell>
          <cell r="H1131">
            <v>6.0000000000000001E-3</v>
          </cell>
          <cell r="I1131" t="str">
            <v>0          5   .</v>
          </cell>
          <cell r="J1131">
            <v>50</v>
          </cell>
          <cell r="K1131">
            <v>5.0000000000000001E-3</v>
          </cell>
          <cell r="L1131">
            <v>2003</v>
          </cell>
          <cell r="M1131" t="str">
            <v>No Trade</v>
          </cell>
          <cell r="N1131" t="str">
            <v/>
          </cell>
          <cell r="O1131" t="str">
            <v/>
          </cell>
          <cell r="P1131" t="str">
            <v/>
          </cell>
        </row>
        <row r="1132">
          <cell r="A1132" t="str">
            <v>OH</v>
          </cell>
          <cell r="B1132">
            <v>2</v>
          </cell>
          <cell r="C1132">
            <v>3</v>
          </cell>
          <cell r="D1132" t="str">
            <v>C</v>
          </cell>
          <cell r="E1132">
            <v>0.63</v>
          </cell>
          <cell r="F1132">
            <v>37649</v>
          </cell>
          <cell r="G1132">
            <v>0.12659999999999999</v>
          </cell>
          <cell r="H1132">
            <v>0.11600000000000001</v>
          </cell>
          <cell r="I1132" t="str">
            <v>5          0   .</v>
          </cell>
          <cell r="J1132">
            <v>0</v>
          </cell>
          <cell r="K1132">
            <v>0</v>
          </cell>
          <cell r="L1132">
            <v>2003</v>
          </cell>
          <cell r="M1132" t="str">
            <v>No Trade</v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A1133" t="str">
            <v>OH</v>
          </cell>
          <cell r="B1133">
            <v>2</v>
          </cell>
          <cell r="C1133">
            <v>3</v>
          </cell>
          <cell r="D1133" t="str">
            <v>P</v>
          </cell>
          <cell r="E1133">
            <v>0.63</v>
          </cell>
          <cell r="F1133">
            <v>37649</v>
          </cell>
          <cell r="G1133">
            <v>5.4000000000000003E-3</v>
          </cell>
          <cell r="H1133">
            <v>7.0000000000000001E-3</v>
          </cell>
          <cell r="I1133" t="str">
            <v>5          0   .</v>
          </cell>
          <cell r="J1133">
            <v>0</v>
          </cell>
          <cell r="K1133">
            <v>0</v>
          </cell>
          <cell r="L1133">
            <v>2003</v>
          </cell>
          <cell r="M1133" t="str">
            <v>No Trade</v>
          </cell>
          <cell r="N1133" t="str">
            <v/>
          </cell>
          <cell r="O1133" t="str">
            <v/>
          </cell>
          <cell r="P1133" t="str">
            <v/>
          </cell>
        </row>
        <row r="1134">
          <cell r="A1134" t="str">
            <v>OH</v>
          </cell>
          <cell r="B1134">
            <v>2</v>
          </cell>
          <cell r="C1134">
            <v>3</v>
          </cell>
          <cell r="D1134" t="str">
            <v>P</v>
          </cell>
          <cell r="E1134">
            <v>0.64</v>
          </cell>
          <cell r="F1134">
            <v>37649</v>
          </cell>
          <cell r="G1134">
            <v>6.7999999999999996E-3</v>
          </cell>
          <cell r="H1134">
            <v>8.9999999999999993E-3</v>
          </cell>
          <cell r="I1134" t="str">
            <v>3          0   .</v>
          </cell>
          <cell r="J1134">
            <v>0</v>
          </cell>
          <cell r="K1134">
            <v>0</v>
          </cell>
          <cell r="L1134">
            <v>2003</v>
          </cell>
          <cell r="M1134" t="str">
            <v>No Trade</v>
          </cell>
          <cell r="N1134" t="str">
            <v/>
          </cell>
          <cell r="O1134" t="str">
            <v/>
          </cell>
          <cell r="P1134" t="str">
            <v/>
          </cell>
        </row>
        <row r="1135">
          <cell r="A1135" t="str">
            <v>OH</v>
          </cell>
          <cell r="B1135">
            <v>2</v>
          </cell>
          <cell r="C1135">
            <v>3</v>
          </cell>
          <cell r="D1135" t="str">
            <v>C</v>
          </cell>
          <cell r="E1135">
            <v>0.65</v>
          </cell>
          <cell r="F1135">
            <v>37649</v>
          </cell>
          <cell r="G1135">
            <v>0.10970000000000001</v>
          </cell>
          <cell r="H1135">
            <v>0.1</v>
          </cell>
          <cell r="I1135" t="str">
            <v>4          0   .</v>
          </cell>
          <cell r="J1135">
            <v>0</v>
          </cell>
          <cell r="K1135">
            <v>0</v>
          </cell>
          <cell r="L1135">
            <v>2003</v>
          </cell>
          <cell r="M1135" t="str">
            <v>No Trade</v>
          </cell>
          <cell r="N1135" t="str">
            <v/>
          </cell>
          <cell r="O1135" t="str">
            <v/>
          </cell>
          <cell r="P1135" t="str">
            <v/>
          </cell>
        </row>
        <row r="1136">
          <cell r="A1136" t="str">
            <v>OH</v>
          </cell>
          <cell r="B1136">
            <v>2</v>
          </cell>
          <cell r="C1136">
            <v>3</v>
          </cell>
          <cell r="D1136" t="str">
            <v>P</v>
          </cell>
          <cell r="E1136">
            <v>0.65</v>
          </cell>
          <cell r="F1136">
            <v>37649</v>
          </cell>
          <cell r="G1136">
            <v>8.3999999999999995E-3</v>
          </cell>
          <cell r="H1136">
            <v>1.0999999999999999E-2</v>
          </cell>
          <cell r="I1136" t="str">
            <v>3          0   .</v>
          </cell>
          <cell r="J1136">
            <v>0</v>
          </cell>
          <cell r="K1136">
            <v>0</v>
          </cell>
          <cell r="L1136">
            <v>2003</v>
          </cell>
          <cell r="M1136" t="str">
            <v>No Trade</v>
          </cell>
          <cell r="N1136" t="str">
            <v/>
          </cell>
          <cell r="O1136" t="str">
            <v/>
          </cell>
          <cell r="P1136" t="str">
            <v/>
          </cell>
        </row>
        <row r="1137">
          <cell r="A1137" t="str">
            <v>OH</v>
          </cell>
          <cell r="B1137">
            <v>2</v>
          </cell>
          <cell r="C1137">
            <v>3</v>
          </cell>
          <cell r="D1137" t="str">
            <v>C</v>
          </cell>
          <cell r="E1137">
            <v>0.66</v>
          </cell>
          <cell r="F1137">
            <v>37649</v>
          </cell>
          <cell r="G1137">
            <v>0.1016</v>
          </cell>
          <cell r="H1137">
            <v>9.1999999999999998E-2</v>
          </cell>
          <cell r="I1137" t="str">
            <v>8          0   .</v>
          </cell>
          <cell r="J1137">
            <v>0</v>
          </cell>
          <cell r="K1137">
            <v>0</v>
          </cell>
          <cell r="L1137">
            <v>2003</v>
          </cell>
          <cell r="M1137" t="str">
            <v>No Trade</v>
          </cell>
          <cell r="N1137" t="str">
            <v/>
          </cell>
          <cell r="O1137" t="str">
            <v/>
          </cell>
          <cell r="P1137" t="str">
            <v/>
          </cell>
        </row>
        <row r="1138">
          <cell r="A1138" t="str">
            <v>OH</v>
          </cell>
          <cell r="B1138">
            <v>2</v>
          </cell>
          <cell r="C1138">
            <v>3</v>
          </cell>
          <cell r="D1138" t="str">
            <v>P</v>
          </cell>
          <cell r="E1138">
            <v>0.66</v>
          </cell>
          <cell r="F1138">
            <v>37649</v>
          </cell>
          <cell r="G1138">
            <v>1.03E-2</v>
          </cell>
          <cell r="H1138">
            <v>1.2999999999999999E-2</v>
          </cell>
          <cell r="I1138" t="str">
            <v>6          0   .</v>
          </cell>
          <cell r="J1138">
            <v>0</v>
          </cell>
          <cell r="K1138">
            <v>0</v>
          </cell>
          <cell r="L1138">
            <v>2003</v>
          </cell>
          <cell r="M1138" t="str">
            <v>No Trade</v>
          </cell>
          <cell r="N1138" t="str">
            <v/>
          </cell>
          <cell r="O1138" t="str">
            <v/>
          </cell>
          <cell r="P1138" t="str">
            <v/>
          </cell>
        </row>
        <row r="1139">
          <cell r="A1139" t="str">
            <v>OH</v>
          </cell>
          <cell r="B1139">
            <v>2</v>
          </cell>
          <cell r="C1139">
            <v>3</v>
          </cell>
          <cell r="D1139" t="str">
            <v>C</v>
          </cell>
          <cell r="E1139">
            <v>0.67</v>
          </cell>
          <cell r="F1139">
            <v>37649</v>
          </cell>
          <cell r="G1139">
            <v>9.3899999999999997E-2</v>
          </cell>
          <cell r="H1139">
            <v>8.5000000000000006E-2</v>
          </cell>
          <cell r="I1139" t="str">
            <v>5          2   .</v>
          </cell>
          <cell r="J1139">
            <v>0</v>
          </cell>
          <cell r="K1139">
            <v>0</v>
          </cell>
          <cell r="L1139">
            <v>2003</v>
          </cell>
          <cell r="M1139" t="str">
            <v>No Trade</v>
          </cell>
          <cell r="N1139" t="str">
            <v/>
          </cell>
          <cell r="O1139" t="str">
            <v/>
          </cell>
          <cell r="P1139" t="str">
            <v/>
          </cell>
        </row>
        <row r="1140">
          <cell r="A1140" t="str">
            <v>OH</v>
          </cell>
          <cell r="B1140">
            <v>2</v>
          </cell>
          <cell r="C1140">
            <v>3</v>
          </cell>
          <cell r="D1140" t="str">
            <v>P</v>
          </cell>
          <cell r="E1140">
            <v>0.67</v>
          </cell>
          <cell r="F1140">
            <v>37649</v>
          </cell>
          <cell r="G1140">
            <v>1.2500000000000001E-2</v>
          </cell>
          <cell r="H1140">
            <v>1.6E-2</v>
          </cell>
          <cell r="I1140" t="str">
            <v>2          0   .</v>
          </cell>
          <cell r="J1140">
            <v>0</v>
          </cell>
          <cell r="K1140">
            <v>0</v>
          </cell>
          <cell r="L1140">
            <v>2003</v>
          </cell>
          <cell r="M1140" t="str">
            <v>No Trade</v>
          </cell>
          <cell r="N1140" t="str">
            <v/>
          </cell>
          <cell r="O1140" t="str">
            <v/>
          </cell>
          <cell r="P1140" t="str">
            <v/>
          </cell>
        </row>
        <row r="1141">
          <cell r="A1141" t="str">
            <v>OH</v>
          </cell>
          <cell r="B1141">
            <v>2</v>
          </cell>
          <cell r="C1141">
            <v>3</v>
          </cell>
          <cell r="D1141" t="str">
            <v>C</v>
          </cell>
          <cell r="E1141">
            <v>0.68</v>
          </cell>
          <cell r="F1141">
            <v>37649</v>
          </cell>
          <cell r="G1141">
            <v>8.6400000000000005E-2</v>
          </cell>
          <cell r="H1141">
            <v>7.8E-2</v>
          </cell>
          <cell r="I1141" t="str">
            <v>5          0   .</v>
          </cell>
          <cell r="J1141">
            <v>0</v>
          </cell>
          <cell r="K1141">
            <v>0</v>
          </cell>
          <cell r="L1141">
            <v>2003</v>
          </cell>
          <cell r="M1141" t="str">
            <v>No Trade</v>
          </cell>
          <cell r="N1141" t="str">
            <v/>
          </cell>
          <cell r="O1141" t="str">
            <v/>
          </cell>
          <cell r="P1141" t="str">
            <v/>
          </cell>
        </row>
        <row r="1142">
          <cell r="A1142" t="str">
            <v>OH</v>
          </cell>
          <cell r="B1142">
            <v>2</v>
          </cell>
          <cell r="C1142">
            <v>3</v>
          </cell>
          <cell r="D1142" t="str">
            <v>P</v>
          </cell>
          <cell r="E1142">
            <v>0.68</v>
          </cell>
          <cell r="F1142">
            <v>37649</v>
          </cell>
          <cell r="G1142">
            <v>1.4999999999999999E-2</v>
          </cell>
          <cell r="H1142">
            <v>1.9E-2</v>
          </cell>
          <cell r="I1142" t="str">
            <v>2          0   .</v>
          </cell>
          <cell r="J1142">
            <v>0</v>
          </cell>
          <cell r="K1142">
            <v>0</v>
          </cell>
          <cell r="L1142">
            <v>2003</v>
          </cell>
          <cell r="M1142" t="str">
            <v>No Trade</v>
          </cell>
          <cell r="N1142" t="str">
            <v/>
          </cell>
          <cell r="O1142" t="str">
            <v/>
          </cell>
          <cell r="P1142" t="str">
            <v/>
          </cell>
        </row>
        <row r="1143">
          <cell r="A1143" t="str">
            <v>OH</v>
          </cell>
          <cell r="B1143">
            <v>2</v>
          </cell>
          <cell r="C1143">
            <v>3</v>
          </cell>
          <cell r="D1143" t="str">
            <v>C</v>
          </cell>
          <cell r="E1143">
            <v>0.69</v>
          </cell>
          <cell r="F1143">
            <v>37649</v>
          </cell>
          <cell r="G1143">
            <v>7.9399999999999998E-2</v>
          </cell>
          <cell r="H1143">
            <v>7.0999999999999994E-2</v>
          </cell>
          <cell r="I1143" t="str">
            <v>9          0   .</v>
          </cell>
          <cell r="J1143">
            <v>0</v>
          </cell>
          <cell r="K1143">
            <v>0</v>
          </cell>
          <cell r="L1143">
            <v>2003</v>
          </cell>
          <cell r="M1143" t="str">
            <v>No Trade</v>
          </cell>
          <cell r="N1143" t="str">
            <v/>
          </cell>
          <cell r="O1143" t="str">
            <v/>
          </cell>
          <cell r="P1143" t="str">
            <v/>
          </cell>
        </row>
        <row r="1144">
          <cell r="A1144" t="str">
            <v>OH</v>
          </cell>
          <cell r="B1144">
            <v>2</v>
          </cell>
          <cell r="C1144">
            <v>3</v>
          </cell>
          <cell r="D1144" t="str">
            <v>P</v>
          </cell>
          <cell r="E1144">
            <v>0.69</v>
          </cell>
          <cell r="F1144">
            <v>37649</v>
          </cell>
          <cell r="G1144">
            <v>1.7899999999999999E-2</v>
          </cell>
          <cell r="H1144">
            <v>2.1999999999999999E-2</v>
          </cell>
          <cell r="I1144" t="str">
            <v>5        110   .</v>
          </cell>
          <cell r="J1144">
            <v>0</v>
          </cell>
          <cell r="K1144">
            <v>0</v>
          </cell>
          <cell r="L1144">
            <v>2003</v>
          </cell>
          <cell r="M1144" t="str">
            <v>No Trade</v>
          </cell>
          <cell r="N1144" t="str">
            <v/>
          </cell>
          <cell r="O1144" t="str">
            <v/>
          </cell>
          <cell r="P1144" t="str">
            <v/>
          </cell>
        </row>
        <row r="1145">
          <cell r="A1145" t="str">
            <v>OH</v>
          </cell>
          <cell r="B1145">
            <v>2</v>
          </cell>
          <cell r="C1145">
            <v>3</v>
          </cell>
          <cell r="D1145" t="str">
            <v>C</v>
          </cell>
          <cell r="E1145">
            <v>0.7</v>
          </cell>
          <cell r="F1145">
            <v>37649</v>
          </cell>
          <cell r="G1145">
            <v>7.2599999999999998E-2</v>
          </cell>
          <cell r="H1145">
            <v>6.5000000000000002E-2</v>
          </cell>
          <cell r="I1145" t="str">
            <v>6        127   .</v>
          </cell>
          <cell r="J1145">
            <v>750</v>
          </cell>
          <cell r="K1145">
            <v>7.3999999999999996E-2</v>
          </cell>
          <cell r="L1145">
            <v>2003</v>
          </cell>
          <cell r="M1145" t="str">
            <v>No Trade</v>
          </cell>
          <cell r="N1145" t="str">
            <v/>
          </cell>
          <cell r="O1145" t="str">
            <v/>
          </cell>
          <cell r="P1145" t="str">
            <v/>
          </cell>
        </row>
        <row r="1146">
          <cell r="A1146" t="str">
            <v>OH</v>
          </cell>
          <cell r="B1146">
            <v>2</v>
          </cell>
          <cell r="C1146">
            <v>3</v>
          </cell>
          <cell r="D1146" t="str">
            <v>P</v>
          </cell>
          <cell r="E1146">
            <v>0.7</v>
          </cell>
          <cell r="F1146">
            <v>37649</v>
          </cell>
          <cell r="G1146">
            <v>2.1000000000000001E-2</v>
          </cell>
          <cell r="H1146">
            <v>2.5999999999999999E-2</v>
          </cell>
          <cell r="I1146" t="str">
            <v>1        100   .</v>
          </cell>
          <cell r="J1146">
            <v>0</v>
          </cell>
          <cell r="K1146">
            <v>0</v>
          </cell>
          <cell r="L1146">
            <v>2003</v>
          </cell>
          <cell r="M1146" t="str">
            <v>No Trade</v>
          </cell>
          <cell r="N1146" t="str">
            <v/>
          </cell>
          <cell r="O1146" t="str">
            <v/>
          </cell>
          <cell r="P1146" t="str">
            <v/>
          </cell>
        </row>
        <row r="1147">
          <cell r="A1147" t="str">
            <v>OH</v>
          </cell>
          <cell r="B1147">
            <v>2</v>
          </cell>
          <cell r="C1147">
            <v>3</v>
          </cell>
          <cell r="D1147" t="str">
            <v>C</v>
          </cell>
          <cell r="E1147">
            <v>0.71</v>
          </cell>
          <cell r="F1147">
            <v>37649</v>
          </cell>
          <cell r="G1147">
            <v>6.6299999999999998E-2</v>
          </cell>
          <cell r="H1147">
            <v>5.8999999999999997E-2</v>
          </cell>
          <cell r="I1147" t="str">
            <v>7          0   .</v>
          </cell>
          <cell r="J1147">
            <v>0</v>
          </cell>
          <cell r="K1147">
            <v>0</v>
          </cell>
          <cell r="L1147">
            <v>2003</v>
          </cell>
          <cell r="M1147" t="str">
            <v>No Trade</v>
          </cell>
          <cell r="N1147" t="str">
            <v/>
          </cell>
          <cell r="O1147" t="str">
            <v/>
          </cell>
          <cell r="P1147" t="str">
            <v/>
          </cell>
        </row>
        <row r="1148">
          <cell r="A1148" t="str">
            <v>OH</v>
          </cell>
          <cell r="B1148">
            <v>2</v>
          </cell>
          <cell r="C1148">
            <v>3</v>
          </cell>
          <cell r="D1148" t="str">
            <v>P</v>
          </cell>
          <cell r="E1148">
            <v>0.71</v>
          </cell>
          <cell r="F1148">
            <v>37649</v>
          </cell>
          <cell r="G1148">
            <v>2.46E-2</v>
          </cell>
          <cell r="H1148">
            <v>0.03</v>
          </cell>
          <cell r="I1148" t="str">
            <v>2          0   .</v>
          </cell>
          <cell r="J1148">
            <v>0</v>
          </cell>
          <cell r="K1148">
            <v>0</v>
          </cell>
          <cell r="L1148">
            <v>2003</v>
          </cell>
          <cell r="M1148" t="str">
            <v>No Trade</v>
          </cell>
          <cell r="N1148" t="str">
            <v/>
          </cell>
          <cell r="O1148" t="str">
            <v/>
          </cell>
          <cell r="P1148" t="str">
            <v/>
          </cell>
        </row>
        <row r="1149">
          <cell r="A1149" t="str">
            <v>OH</v>
          </cell>
          <cell r="B1149">
            <v>2</v>
          </cell>
          <cell r="C1149">
            <v>3</v>
          </cell>
          <cell r="D1149" t="str">
            <v>C</v>
          </cell>
          <cell r="E1149">
            <v>0.72</v>
          </cell>
          <cell r="F1149">
            <v>37649</v>
          </cell>
          <cell r="G1149">
            <v>6.0199999999999997E-2</v>
          </cell>
          <cell r="H1149">
            <v>5.3999999999999999E-2</v>
          </cell>
          <cell r="I1149" t="str">
            <v>1          0   .</v>
          </cell>
          <cell r="J1149">
            <v>0</v>
          </cell>
          <cell r="K1149">
            <v>0</v>
          </cell>
          <cell r="L1149">
            <v>2003</v>
          </cell>
          <cell r="M1149" t="str">
            <v>No Trade</v>
          </cell>
          <cell r="N1149" t="str">
            <v/>
          </cell>
          <cell r="O1149" t="str">
            <v/>
          </cell>
          <cell r="P1149" t="str">
            <v/>
          </cell>
        </row>
        <row r="1150">
          <cell r="A1150" t="str">
            <v>OH</v>
          </cell>
          <cell r="B1150">
            <v>2</v>
          </cell>
          <cell r="C1150">
            <v>3</v>
          </cell>
          <cell r="D1150" t="str">
            <v>P</v>
          </cell>
          <cell r="E1150">
            <v>0.72</v>
          </cell>
          <cell r="F1150">
            <v>37649</v>
          </cell>
          <cell r="G1150">
            <v>2.8500000000000001E-2</v>
          </cell>
          <cell r="H1150">
            <v>3.4000000000000002E-2</v>
          </cell>
          <cell r="I1150" t="str">
            <v>5          0   .</v>
          </cell>
          <cell r="J1150">
            <v>0</v>
          </cell>
          <cell r="K1150">
            <v>0</v>
          </cell>
          <cell r="L1150">
            <v>2003</v>
          </cell>
          <cell r="M1150" t="str">
            <v>No Trade</v>
          </cell>
          <cell r="N1150" t="str">
            <v/>
          </cell>
          <cell r="O1150" t="str">
            <v/>
          </cell>
          <cell r="P1150" t="str">
            <v/>
          </cell>
        </row>
        <row r="1151">
          <cell r="A1151" t="str">
            <v>OH</v>
          </cell>
          <cell r="B1151">
            <v>2</v>
          </cell>
          <cell r="C1151">
            <v>3</v>
          </cell>
          <cell r="D1151" t="str">
            <v>C</v>
          </cell>
          <cell r="E1151">
            <v>0.73</v>
          </cell>
          <cell r="F1151">
            <v>37649</v>
          </cell>
          <cell r="G1151">
            <v>5.4600000000000003E-2</v>
          </cell>
          <cell r="H1151">
            <v>4.9000000000000002E-2</v>
          </cell>
          <cell r="I1151" t="str">
            <v>0          0   .</v>
          </cell>
          <cell r="J1151">
            <v>0</v>
          </cell>
          <cell r="K1151">
            <v>0</v>
          </cell>
          <cell r="L1151">
            <v>2003</v>
          </cell>
          <cell r="M1151" t="str">
            <v>No Trade</v>
          </cell>
          <cell r="N1151" t="str">
            <v/>
          </cell>
          <cell r="O1151" t="str">
            <v/>
          </cell>
          <cell r="P1151" t="str">
            <v/>
          </cell>
        </row>
        <row r="1152">
          <cell r="A1152" t="str">
            <v>OH</v>
          </cell>
          <cell r="B1152">
            <v>2</v>
          </cell>
          <cell r="C1152">
            <v>3</v>
          </cell>
          <cell r="D1152" t="str">
            <v>P</v>
          </cell>
          <cell r="E1152">
            <v>0.73</v>
          </cell>
          <cell r="F1152">
            <v>37649</v>
          </cell>
          <cell r="G1152">
            <v>3.2800000000000003E-2</v>
          </cell>
          <cell r="H1152">
            <v>3.9E-2</v>
          </cell>
          <cell r="I1152" t="str">
            <v>3          0   .</v>
          </cell>
          <cell r="J1152">
            <v>0</v>
          </cell>
          <cell r="K1152">
            <v>0</v>
          </cell>
          <cell r="L1152">
            <v>2003</v>
          </cell>
          <cell r="M1152" t="str">
            <v>No Trade</v>
          </cell>
          <cell r="N1152" t="str">
            <v/>
          </cell>
          <cell r="O1152" t="str">
            <v/>
          </cell>
          <cell r="P1152" t="str">
            <v/>
          </cell>
        </row>
        <row r="1153">
          <cell r="A1153" t="str">
            <v>OH</v>
          </cell>
          <cell r="B1153">
            <v>2</v>
          </cell>
          <cell r="C1153">
            <v>3</v>
          </cell>
          <cell r="D1153" t="str">
            <v>C</v>
          </cell>
          <cell r="E1153">
            <v>0.74</v>
          </cell>
          <cell r="F1153">
            <v>37649</v>
          </cell>
          <cell r="G1153">
            <v>4.9299999999999997E-2</v>
          </cell>
          <cell r="H1153">
            <v>4.3999999999999997E-2</v>
          </cell>
          <cell r="I1153" t="str">
            <v>1          5   .</v>
          </cell>
          <cell r="J1153">
            <v>0</v>
          </cell>
          <cell r="K1153">
            <v>0</v>
          </cell>
          <cell r="L1153">
            <v>2003</v>
          </cell>
          <cell r="M1153" t="str">
            <v>No Trade</v>
          </cell>
          <cell r="N1153" t="str">
            <v/>
          </cell>
          <cell r="O1153" t="str">
            <v/>
          </cell>
          <cell r="P1153" t="str">
            <v/>
          </cell>
        </row>
        <row r="1154">
          <cell r="A1154" t="str">
            <v>OH</v>
          </cell>
          <cell r="B1154">
            <v>2</v>
          </cell>
          <cell r="C1154">
            <v>3</v>
          </cell>
          <cell r="D1154" t="str">
            <v>P</v>
          </cell>
          <cell r="E1154">
            <v>0.74</v>
          </cell>
          <cell r="F1154">
            <v>37649</v>
          </cell>
          <cell r="G1154">
            <v>3.7400000000000003E-2</v>
          </cell>
          <cell r="H1154">
            <v>4.3999999999999997E-2</v>
          </cell>
          <cell r="I1154" t="str">
            <v>4          0   .</v>
          </cell>
          <cell r="J1154">
            <v>0</v>
          </cell>
          <cell r="K1154">
            <v>0</v>
          </cell>
          <cell r="L1154">
            <v>2003</v>
          </cell>
          <cell r="M1154" t="str">
            <v>No Trade</v>
          </cell>
          <cell r="N1154" t="str">
            <v/>
          </cell>
          <cell r="O1154" t="str">
            <v/>
          </cell>
          <cell r="P1154" t="str">
            <v/>
          </cell>
        </row>
        <row r="1155">
          <cell r="A1155" t="str">
            <v>OH</v>
          </cell>
          <cell r="B1155">
            <v>2</v>
          </cell>
          <cell r="C1155">
            <v>3</v>
          </cell>
          <cell r="D1155" t="str">
            <v>C</v>
          </cell>
          <cell r="E1155">
            <v>0.75</v>
          </cell>
          <cell r="F1155">
            <v>37649</v>
          </cell>
          <cell r="G1155">
            <v>4.4299999999999999E-2</v>
          </cell>
          <cell r="H1155">
            <v>3.9E-2</v>
          </cell>
          <cell r="I1155" t="str">
            <v>7         53   .</v>
          </cell>
          <cell r="J1155">
            <v>0</v>
          </cell>
          <cell r="K1155">
            <v>0</v>
          </cell>
          <cell r="L1155">
            <v>2003</v>
          </cell>
          <cell r="M1155" t="str">
            <v>No Trade</v>
          </cell>
          <cell r="N1155" t="str">
            <v/>
          </cell>
          <cell r="O1155" t="str">
            <v/>
          </cell>
          <cell r="P1155" t="str">
            <v/>
          </cell>
        </row>
        <row r="1156">
          <cell r="A1156" t="str">
            <v>OH</v>
          </cell>
          <cell r="B1156">
            <v>2</v>
          </cell>
          <cell r="C1156">
            <v>3</v>
          </cell>
          <cell r="D1156" t="str">
            <v>P</v>
          </cell>
          <cell r="E1156">
            <v>0.75</v>
          </cell>
          <cell r="F1156">
            <v>37649</v>
          </cell>
          <cell r="G1156">
            <v>4.24E-2</v>
          </cell>
          <cell r="H1156">
            <v>0.05</v>
          </cell>
          <cell r="I1156" t="str">
            <v>0        262   .</v>
          </cell>
          <cell r="J1156">
            <v>0</v>
          </cell>
          <cell r="K1156">
            <v>0</v>
          </cell>
          <cell r="L1156">
            <v>2003</v>
          </cell>
          <cell r="M1156" t="str">
            <v>No Trade</v>
          </cell>
          <cell r="N1156" t="str">
            <v/>
          </cell>
          <cell r="O1156" t="str">
            <v/>
          </cell>
          <cell r="P1156" t="str">
            <v/>
          </cell>
        </row>
        <row r="1157">
          <cell r="A1157" t="str">
            <v>OH</v>
          </cell>
          <cell r="B1157">
            <v>2</v>
          </cell>
          <cell r="C1157">
            <v>3</v>
          </cell>
          <cell r="D1157" t="str">
            <v>C</v>
          </cell>
          <cell r="E1157">
            <v>0.76</v>
          </cell>
          <cell r="F1157">
            <v>37649</v>
          </cell>
          <cell r="G1157">
            <v>3.9800000000000002E-2</v>
          </cell>
          <cell r="H1157">
            <v>3.5000000000000003E-2</v>
          </cell>
          <cell r="I1157" t="str">
            <v>7         10   .</v>
          </cell>
          <cell r="J1157">
            <v>380</v>
          </cell>
          <cell r="K1157">
            <v>3.7999999999999999E-2</v>
          </cell>
          <cell r="L1157">
            <v>2003</v>
          </cell>
          <cell r="M1157" t="str">
            <v>No Trade</v>
          </cell>
          <cell r="N1157" t="str">
            <v/>
          </cell>
          <cell r="O1157" t="str">
            <v/>
          </cell>
          <cell r="P1157" t="str">
            <v/>
          </cell>
        </row>
        <row r="1158">
          <cell r="A1158" t="str">
            <v>OH</v>
          </cell>
          <cell r="B1158">
            <v>2</v>
          </cell>
          <cell r="C1158">
            <v>3</v>
          </cell>
          <cell r="D1158" t="str">
            <v>P</v>
          </cell>
          <cell r="E1158">
            <v>0.76</v>
          </cell>
          <cell r="F1158">
            <v>37649</v>
          </cell>
          <cell r="G1158">
            <v>4.7899999999999998E-2</v>
          </cell>
          <cell r="H1158">
            <v>5.5E-2</v>
          </cell>
          <cell r="I1158" t="str">
            <v>9          0   .</v>
          </cell>
          <cell r="J1158">
            <v>0</v>
          </cell>
          <cell r="K1158">
            <v>0</v>
          </cell>
          <cell r="L1158">
            <v>2003</v>
          </cell>
          <cell r="M1158" t="str">
            <v>No Trade</v>
          </cell>
          <cell r="N1158" t="str">
            <v/>
          </cell>
          <cell r="O1158" t="str">
            <v/>
          </cell>
          <cell r="P1158" t="str">
            <v/>
          </cell>
        </row>
        <row r="1159">
          <cell r="A1159" t="str">
            <v>OH</v>
          </cell>
          <cell r="B1159">
            <v>2</v>
          </cell>
          <cell r="C1159">
            <v>3</v>
          </cell>
          <cell r="D1159" t="str">
            <v>C</v>
          </cell>
          <cell r="E1159">
            <v>0.77</v>
          </cell>
          <cell r="F1159">
            <v>37649</v>
          </cell>
          <cell r="G1159">
            <v>3.5700000000000003E-2</v>
          </cell>
          <cell r="H1159">
            <v>3.2000000000000001E-2</v>
          </cell>
          <cell r="I1159" t="str">
            <v>0          0   .</v>
          </cell>
          <cell r="J1159">
            <v>0</v>
          </cell>
          <cell r="K1159">
            <v>0</v>
          </cell>
          <cell r="L1159">
            <v>2003</v>
          </cell>
          <cell r="M1159" t="str">
            <v>No Trade</v>
          </cell>
          <cell r="N1159" t="str">
            <v/>
          </cell>
          <cell r="O1159" t="str">
            <v/>
          </cell>
          <cell r="P1159" t="str">
            <v/>
          </cell>
        </row>
        <row r="1160">
          <cell r="A1160" t="str">
            <v>OH</v>
          </cell>
          <cell r="B1160">
            <v>2</v>
          </cell>
          <cell r="C1160">
            <v>3</v>
          </cell>
          <cell r="D1160" t="str">
            <v>P</v>
          </cell>
          <cell r="E1160">
            <v>0.77</v>
          </cell>
          <cell r="F1160">
            <v>37649</v>
          </cell>
          <cell r="G1160">
            <v>5.3699999999999998E-2</v>
          </cell>
          <cell r="H1160">
            <v>6.2E-2</v>
          </cell>
          <cell r="I1160" t="str">
            <v>1          0   .</v>
          </cell>
          <cell r="J1160">
            <v>0</v>
          </cell>
          <cell r="K1160">
            <v>0</v>
          </cell>
          <cell r="L1160">
            <v>2003</v>
          </cell>
          <cell r="M1160" t="str">
            <v>No Trade</v>
          </cell>
          <cell r="N1160" t="str">
            <v/>
          </cell>
          <cell r="O1160" t="str">
            <v/>
          </cell>
          <cell r="P1160" t="str">
            <v/>
          </cell>
        </row>
        <row r="1161">
          <cell r="A1161" t="str">
            <v>OH</v>
          </cell>
          <cell r="B1161">
            <v>2</v>
          </cell>
          <cell r="C1161">
            <v>3</v>
          </cell>
          <cell r="D1161" t="str">
            <v>C</v>
          </cell>
          <cell r="E1161">
            <v>0.78</v>
          </cell>
          <cell r="F1161">
            <v>37649</v>
          </cell>
          <cell r="G1161">
            <v>3.1899999999999998E-2</v>
          </cell>
          <cell r="H1161">
            <v>2.9000000000000001E-2</v>
          </cell>
          <cell r="I1161" t="str">
            <v>5         20   .</v>
          </cell>
          <cell r="J1161">
            <v>310</v>
          </cell>
          <cell r="K1161">
            <v>3.1E-2</v>
          </cell>
          <cell r="L1161">
            <v>2003</v>
          </cell>
          <cell r="M1161" t="str">
            <v>No Trade</v>
          </cell>
          <cell r="N1161" t="str">
            <v/>
          </cell>
          <cell r="O1161" t="str">
            <v/>
          </cell>
          <cell r="P1161" t="str">
            <v/>
          </cell>
        </row>
        <row r="1162">
          <cell r="A1162" t="str">
            <v>OH</v>
          </cell>
          <cell r="B1162">
            <v>2</v>
          </cell>
          <cell r="C1162">
            <v>3</v>
          </cell>
          <cell r="D1162" t="str">
            <v>P</v>
          </cell>
          <cell r="E1162">
            <v>0.78</v>
          </cell>
          <cell r="F1162">
            <v>37649</v>
          </cell>
          <cell r="G1162">
            <v>5.9900000000000002E-2</v>
          </cell>
          <cell r="H1162">
            <v>6.9000000000000006E-2</v>
          </cell>
          <cell r="I1162" t="str">
            <v>6          0   .</v>
          </cell>
          <cell r="J1162">
            <v>0</v>
          </cell>
          <cell r="K1162">
            <v>0</v>
          </cell>
          <cell r="L1162">
            <v>2003</v>
          </cell>
          <cell r="M1162" t="str">
            <v>No Trade</v>
          </cell>
          <cell r="N1162" t="str">
            <v/>
          </cell>
          <cell r="O1162" t="str">
            <v/>
          </cell>
          <cell r="P1162" t="str">
            <v/>
          </cell>
        </row>
        <row r="1163">
          <cell r="A1163" t="str">
            <v>OH</v>
          </cell>
          <cell r="B1163">
            <v>2</v>
          </cell>
          <cell r="C1163">
            <v>3</v>
          </cell>
          <cell r="D1163" t="str">
            <v>C</v>
          </cell>
          <cell r="E1163">
            <v>0.79</v>
          </cell>
          <cell r="F1163">
            <v>37649</v>
          </cell>
          <cell r="G1163">
            <v>2.8500000000000001E-2</v>
          </cell>
          <cell r="H1163">
            <v>2.7E-2</v>
          </cell>
          <cell r="I1163" t="str">
            <v>0        295   .</v>
          </cell>
          <cell r="J1163">
            <v>270</v>
          </cell>
          <cell r="K1163">
            <v>2.5000000000000001E-2</v>
          </cell>
          <cell r="L1163">
            <v>2003</v>
          </cell>
          <cell r="M1163" t="str">
            <v>No Trade</v>
          </cell>
          <cell r="N1163" t="str">
            <v/>
          </cell>
          <cell r="O1163" t="str">
            <v/>
          </cell>
          <cell r="P1163" t="str">
            <v/>
          </cell>
        </row>
        <row r="1164">
          <cell r="A1164" t="str">
            <v>OH</v>
          </cell>
          <cell r="B1164">
            <v>2</v>
          </cell>
          <cell r="C1164">
            <v>3</v>
          </cell>
          <cell r="D1164" t="str">
            <v>P</v>
          </cell>
          <cell r="E1164">
            <v>0.79</v>
          </cell>
          <cell r="F1164">
            <v>37649</v>
          </cell>
          <cell r="G1164">
            <v>6.6400000000000001E-2</v>
          </cell>
          <cell r="H1164">
            <v>7.6999999999999999E-2</v>
          </cell>
          <cell r="I1164" t="str">
            <v>0          0   .</v>
          </cell>
          <cell r="J1164">
            <v>0</v>
          </cell>
          <cell r="K1164">
            <v>0</v>
          </cell>
          <cell r="L1164">
            <v>2003</v>
          </cell>
          <cell r="M1164" t="str">
            <v>No Trade</v>
          </cell>
          <cell r="N1164" t="str">
            <v/>
          </cell>
          <cell r="O1164" t="str">
            <v/>
          </cell>
          <cell r="P1164" t="str">
            <v/>
          </cell>
        </row>
        <row r="1165">
          <cell r="A1165" t="str">
            <v>OH</v>
          </cell>
          <cell r="B1165">
            <v>2</v>
          </cell>
          <cell r="C1165">
            <v>3</v>
          </cell>
          <cell r="D1165" t="str">
            <v>C</v>
          </cell>
          <cell r="E1165">
            <v>0.8</v>
          </cell>
          <cell r="F1165">
            <v>37649</v>
          </cell>
          <cell r="G1165">
            <v>2.5399999999999999E-2</v>
          </cell>
          <cell r="H1165">
            <v>2.1999999999999999E-2</v>
          </cell>
          <cell r="I1165" t="str">
            <v>7         33   .</v>
          </cell>
          <cell r="J1165">
            <v>270</v>
          </cell>
          <cell r="K1165">
            <v>2.1000000000000001E-2</v>
          </cell>
          <cell r="L1165">
            <v>2003</v>
          </cell>
          <cell r="M1165" t="str">
            <v>No Trade</v>
          </cell>
          <cell r="N1165" t="str">
            <v/>
          </cell>
          <cell r="O1165" t="str">
            <v/>
          </cell>
          <cell r="P1165" t="str">
            <v/>
          </cell>
        </row>
        <row r="1166">
          <cell r="A1166" t="str">
            <v>OH</v>
          </cell>
          <cell r="B1166">
            <v>2</v>
          </cell>
          <cell r="C1166">
            <v>3</v>
          </cell>
          <cell r="D1166" t="str">
            <v>P</v>
          </cell>
          <cell r="E1166">
            <v>0.8</v>
          </cell>
          <cell r="F1166">
            <v>37649</v>
          </cell>
          <cell r="G1166">
            <v>7.3200000000000001E-2</v>
          </cell>
          <cell r="H1166">
            <v>8.2000000000000003E-2</v>
          </cell>
          <cell r="I1166" t="str">
            <v>6          0   .</v>
          </cell>
          <cell r="J1166">
            <v>0</v>
          </cell>
          <cell r="K1166">
            <v>0</v>
          </cell>
          <cell r="L1166">
            <v>2003</v>
          </cell>
          <cell r="M1166" t="str">
            <v>No Trade</v>
          </cell>
          <cell r="N1166" t="str">
            <v/>
          </cell>
          <cell r="O1166" t="str">
            <v/>
          </cell>
          <cell r="P1166" t="str">
            <v/>
          </cell>
        </row>
        <row r="1167">
          <cell r="A1167" t="str">
            <v>OH</v>
          </cell>
          <cell r="B1167">
            <v>2</v>
          </cell>
          <cell r="C1167">
            <v>3</v>
          </cell>
          <cell r="D1167" t="str">
            <v>C</v>
          </cell>
          <cell r="E1167">
            <v>0.81</v>
          </cell>
          <cell r="F1167">
            <v>37649</v>
          </cell>
          <cell r="G1167">
            <v>2.2499999999999999E-2</v>
          </cell>
          <cell r="H1167">
            <v>0.02</v>
          </cell>
          <cell r="I1167" t="str">
            <v>1         11   .</v>
          </cell>
          <cell r="J1167">
            <v>210</v>
          </cell>
          <cell r="K1167">
            <v>0.02</v>
          </cell>
          <cell r="L1167">
            <v>2003</v>
          </cell>
          <cell r="M1167" t="str">
            <v>No Trade</v>
          </cell>
          <cell r="N1167" t="str">
            <v/>
          </cell>
          <cell r="O1167" t="str">
            <v/>
          </cell>
          <cell r="P1167" t="str">
            <v/>
          </cell>
        </row>
        <row r="1168">
          <cell r="A1168" t="str">
            <v>OH</v>
          </cell>
          <cell r="B1168">
            <v>2</v>
          </cell>
          <cell r="C1168">
            <v>3</v>
          </cell>
          <cell r="D1168" t="str">
            <v>P</v>
          </cell>
          <cell r="E1168">
            <v>0.81</v>
          </cell>
          <cell r="F1168">
            <v>37649</v>
          </cell>
          <cell r="G1168">
            <v>8.0199999999999994E-2</v>
          </cell>
          <cell r="H1168">
            <v>0.09</v>
          </cell>
          <cell r="I1168" t="str">
            <v>0          0   .</v>
          </cell>
          <cell r="J1168">
            <v>0</v>
          </cell>
          <cell r="K1168">
            <v>0</v>
          </cell>
          <cell r="L1168">
            <v>2003</v>
          </cell>
          <cell r="M1168" t="str">
            <v>No Trade</v>
          </cell>
          <cell r="N1168" t="str">
            <v/>
          </cell>
          <cell r="O1168" t="str">
            <v/>
          </cell>
          <cell r="P1168" t="str">
            <v/>
          </cell>
        </row>
        <row r="1169">
          <cell r="A1169" t="str">
            <v>OH</v>
          </cell>
          <cell r="B1169">
            <v>2</v>
          </cell>
          <cell r="C1169">
            <v>3</v>
          </cell>
          <cell r="D1169" t="str">
            <v>C</v>
          </cell>
          <cell r="E1169">
            <v>0.82</v>
          </cell>
          <cell r="F1169">
            <v>37649</v>
          </cell>
          <cell r="G1169">
            <v>1.9900000000000001E-2</v>
          </cell>
          <cell r="H1169">
            <v>1.7000000000000001E-2</v>
          </cell>
          <cell r="I1169" t="str">
            <v>8         10   .</v>
          </cell>
          <cell r="J1169">
            <v>180</v>
          </cell>
          <cell r="K1169">
            <v>1.7999999999999999E-2</v>
          </cell>
          <cell r="L1169">
            <v>2003</v>
          </cell>
          <cell r="M1169" t="str">
            <v>No Trade</v>
          </cell>
          <cell r="N1169" t="str">
            <v/>
          </cell>
          <cell r="O1169" t="str">
            <v/>
          </cell>
          <cell r="P1169" t="str">
            <v/>
          </cell>
        </row>
        <row r="1170">
          <cell r="A1170" t="str">
            <v>OH</v>
          </cell>
          <cell r="B1170">
            <v>2</v>
          </cell>
          <cell r="C1170">
            <v>3</v>
          </cell>
          <cell r="D1170" t="str">
            <v>C</v>
          </cell>
          <cell r="E1170">
            <v>0.83</v>
          </cell>
          <cell r="F1170">
            <v>37649</v>
          </cell>
          <cell r="G1170">
            <v>1.7600000000000001E-2</v>
          </cell>
          <cell r="H1170">
            <v>1.4999999999999999E-2</v>
          </cell>
          <cell r="I1170" t="str">
            <v>8         12   .</v>
          </cell>
          <cell r="J1170">
            <v>178</v>
          </cell>
          <cell r="K1170">
            <v>1.7500000000000002E-2</v>
          </cell>
          <cell r="L1170">
            <v>2003</v>
          </cell>
          <cell r="M1170" t="str">
            <v>No Trade</v>
          </cell>
          <cell r="N1170" t="str">
            <v/>
          </cell>
          <cell r="O1170" t="str">
            <v/>
          </cell>
          <cell r="P1170" t="str">
            <v/>
          </cell>
        </row>
        <row r="1171">
          <cell r="A1171" t="str">
            <v>OH</v>
          </cell>
          <cell r="B1171">
            <v>2</v>
          </cell>
          <cell r="C1171">
            <v>3</v>
          </cell>
          <cell r="D1171" t="str">
            <v>C</v>
          </cell>
          <cell r="E1171">
            <v>0.84</v>
          </cell>
          <cell r="F1171">
            <v>37649</v>
          </cell>
          <cell r="G1171">
            <v>1.55E-2</v>
          </cell>
          <cell r="H1171">
            <v>1.2999999999999999E-2</v>
          </cell>
          <cell r="I1171" t="str">
            <v>9         32   .</v>
          </cell>
          <cell r="J1171">
            <v>180</v>
          </cell>
          <cell r="K1171">
            <v>1.2E-2</v>
          </cell>
          <cell r="L1171">
            <v>2003</v>
          </cell>
          <cell r="M1171" t="str">
            <v>No Trade</v>
          </cell>
          <cell r="N1171" t="str">
            <v/>
          </cell>
          <cell r="O1171" t="str">
            <v/>
          </cell>
          <cell r="P1171" t="str">
            <v/>
          </cell>
        </row>
        <row r="1172">
          <cell r="A1172" t="str">
            <v>OH</v>
          </cell>
          <cell r="B1172">
            <v>2</v>
          </cell>
          <cell r="C1172">
            <v>3</v>
          </cell>
          <cell r="D1172" t="str">
            <v>C</v>
          </cell>
          <cell r="E1172">
            <v>0.85</v>
          </cell>
          <cell r="F1172">
            <v>37649</v>
          </cell>
          <cell r="G1172">
            <v>1.37E-2</v>
          </cell>
          <cell r="H1172">
            <v>1.2E-2</v>
          </cell>
          <cell r="I1172" t="str">
            <v>3         15   .</v>
          </cell>
          <cell r="J1172">
            <v>0</v>
          </cell>
          <cell r="K1172">
            <v>0</v>
          </cell>
          <cell r="L1172">
            <v>2003</v>
          </cell>
          <cell r="M1172" t="str">
            <v>No Trade</v>
          </cell>
          <cell r="N1172" t="str">
            <v/>
          </cell>
          <cell r="O1172" t="str">
            <v/>
          </cell>
          <cell r="P1172" t="str">
            <v/>
          </cell>
        </row>
        <row r="1173">
          <cell r="A1173" t="str">
            <v>OH</v>
          </cell>
          <cell r="B1173">
            <v>2</v>
          </cell>
          <cell r="C1173">
            <v>3</v>
          </cell>
          <cell r="D1173" t="str">
            <v>C</v>
          </cell>
          <cell r="E1173">
            <v>0.86</v>
          </cell>
          <cell r="F1173">
            <v>37649</v>
          </cell>
          <cell r="G1173">
            <v>1.2E-2</v>
          </cell>
          <cell r="H1173">
            <v>0.01</v>
          </cell>
          <cell r="I1173" t="str">
            <v>8          4   .</v>
          </cell>
          <cell r="J1173">
            <v>0</v>
          </cell>
          <cell r="K1173">
            <v>0</v>
          </cell>
          <cell r="L1173">
            <v>2003</v>
          </cell>
          <cell r="M1173" t="str">
            <v>No Trade</v>
          </cell>
          <cell r="N1173" t="str">
            <v/>
          </cell>
          <cell r="O1173" t="str">
            <v/>
          </cell>
          <cell r="P1173" t="str">
            <v/>
          </cell>
        </row>
        <row r="1174">
          <cell r="A1174" t="str">
            <v>OH</v>
          </cell>
          <cell r="B1174">
            <v>2</v>
          </cell>
          <cell r="C1174">
            <v>3</v>
          </cell>
          <cell r="D1174" t="str">
            <v>C</v>
          </cell>
          <cell r="E1174">
            <v>0.87</v>
          </cell>
          <cell r="F1174">
            <v>37649</v>
          </cell>
          <cell r="G1174">
            <v>1.0500000000000001E-2</v>
          </cell>
          <cell r="H1174">
            <v>8.9999999999999993E-3</v>
          </cell>
          <cell r="I1174" t="str">
            <v>5          0   .</v>
          </cell>
          <cell r="J1174">
            <v>0</v>
          </cell>
          <cell r="K1174">
            <v>0</v>
          </cell>
          <cell r="L1174">
            <v>2003</v>
          </cell>
          <cell r="M1174" t="str">
            <v>No Trade</v>
          </cell>
          <cell r="N1174" t="str">
            <v/>
          </cell>
          <cell r="O1174" t="str">
            <v/>
          </cell>
          <cell r="P1174" t="str">
            <v/>
          </cell>
        </row>
        <row r="1175">
          <cell r="A1175" t="str">
            <v>OH</v>
          </cell>
          <cell r="B1175">
            <v>2</v>
          </cell>
          <cell r="C1175">
            <v>3</v>
          </cell>
          <cell r="D1175" t="str">
            <v>P</v>
          </cell>
          <cell r="E1175">
            <v>0.87</v>
          </cell>
          <cell r="F1175">
            <v>37649</v>
          </cell>
          <cell r="G1175">
            <v>0.13189999999999999</v>
          </cell>
          <cell r="H1175">
            <v>0.13100000000000001</v>
          </cell>
          <cell r="I1175" t="str">
            <v>9          0   .</v>
          </cell>
          <cell r="J1175">
            <v>0</v>
          </cell>
          <cell r="K1175">
            <v>0</v>
          </cell>
          <cell r="L1175">
            <v>2003</v>
          </cell>
          <cell r="M1175" t="str">
            <v>No Trade</v>
          </cell>
          <cell r="N1175" t="str">
            <v/>
          </cell>
          <cell r="O1175" t="str">
            <v/>
          </cell>
          <cell r="P1175" t="str">
            <v/>
          </cell>
        </row>
        <row r="1176">
          <cell r="A1176" t="str">
            <v>OH</v>
          </cell>
          <cell r="B1176">
            <v>2</v>
          </cell>
          <cell r="C1176">
            <v>3</v>
          </cell>
          <cell r="D1176" t="str">
            <v>C</v>
          </cell>
          <cell r="E1176">
            <v>0.88</v>
          </cell>
          <cell r="F1176">
            <v>37649</v>
          </cell>
          <cell r="G1176">
            <v>9.1999999999999998E-3</v>
          </cell>
          <cell r="H1176">
            <v>8.0000000000000002E-3</v>
          </cell>
          <cell r="I1176" t="str">
            <v>3         15   .</v>
          </cell>
          <cell r="J1176">
            <v>70</v>
          </cell>
          <cell r="K1176">
            <v>7.0000000000000001E-3</v>
          </cell>
          <cell r="L1176">
            <v>2003</v>
          </cell>
          <cell r="M1176" t="str">
            <v>No Trade</v>
          </cell>
          <cell r="N1176" t="str">
            <v/>
          </cell>
          <cell r="O1176" t="str">
            <v/>
          </cell>
          <cell r="P1176" t="str">
            <v/>
          </cell>
        </row>
        <row r="1177">
          <cell r="A1177" t="str">
            <v>OH</v>
          </cell>
          <cell r="B1177">
            <v>2</v>
          </cell>
          <cell r="C1177">
            <v>3</v>
          </cell>
          <cell r="D1177" t="str">
            <v>P</v>
          </cell>
          <cell r="E1177">
            <v>0.88</v>
          </cell>
          <cell r="F1177">
            <v>37649</v>
          </cell>
          <cell r="G1177">
            <v>0.14130000000000001</v>
          </cell>
          <cell r="H1177">
            <v>0.14099999999999999</v>
          </cell>
          <cell r="I1177" t="str">
            <v>3          0   .</v>
          </cell>
          <cell r="J1177">
            <v>0</v>
          </cell>
          <cell r="K1177">
            <v>0</v>
          </cell>
          <cell r="L1177">
            <v>2003</v>
          </cell>
          <cell r="M1177" t="str">
            <v>No Trade</v>
          </cell>
          <cell r="N1177" t="str">
            <v/>
          </cell>
          <cell r="O1177" t="str">
            <v/>
          </cell>
          <cell r="P1177" t="str">
            <v/>
          </cell>
        </row>
        <row r="1178">
          <cell r="A1178" t="str">
            <v>OH</v>
          </cell>
          <cell r="B1178">
            <v>2</v>
          </cell>
          <cell r="C1178">
            <v>3</v>
          </cell>
          <cell r="D1178" t="str">
            <v>C</v>
          </cell>
          <cell r="E1178">
            <v>0.89</v>
          </cell>
          <cell r="F1178">
            <v>37649</v>
          </cell>
          <cell r="G1178">
            <v>8.0999999999999996E-3</v>
          </cell>
          <cell r="H1178">
            <v>7.0000000000000001E-3</v>
          </cell>
          <cell r="I1178" t="str">
            <v>3          0   .</v>
          </cell>
          <cell r="J1178">
            <v>0</v>
          </cell>
          <cell r="K1178">
            <v>0</v>
          </cell>
          <cell r="L1178">
            <v>2003</v>
          </cell>
          <cell r="M1178" t="str">
            <v>No Trade</v>
          </cell>
          <cell r="N1178" t="str">
            <v/>
          </cell>
          <cell r="O1178" t="str">
            <v/>
          </cell>
          <cell r="P1178" t="str">
            <v/>
          </cell>
        </row>
        <row r="1179">
          <cell r="A1179" t="str">
            <v>OH</v>
          </cell>
          <cell r="B1179">
            <v>2</v>
          </cell>
          <cell r="C1179">
            <v>3</v>
          </cell>
          <cell r="D1179" t="str">
            <v>C</v>
          </cell>
          <cell r="E1179">
            <v>0.9</v>
          </cell>
          <cell r="F1179">
            <v>37649</v>
          </cell>
          <cell r="G1179">
            <v>7.0000000000000001E-3</v>
          </cell>
          <cell r="H1179">
            <v>6.0000000000000001E-3</v>
          </cell>
          <cell r="I1179" t="str">
            <v>4          5   .</v>
          </cell>
          <cell r="J1179">
            <v>50</v>
          </cell>
          <cell r="K1179">
            <v>5.0000000000000001E-3</v>
          </cell>
          <cell r="L1179">
            <v>2003</v>
          </cell>
          <cell r="M1179" t="str">
            <v>No Trade</v>
          </cell>
          <cell r="N1179" t="str">
            <v/>
          </cell>
          <cell r="O1179" t="str">
            <v/>
          </cell>
          <cell r="P1179" t="str">
            <v/>
          </cell>
        </row>
        <row r="1180">
          <cell r="A1180" t="str">
            <v>OH</v>
          </cell>
          <cell r="B1180">
            <v>2</v>
          </cell>
          <cell r="C1180">
            <v>3</v>
          </cell>
          <cell r="D1180" t="str">
            <v>C</v>
          </cell>
          <cell r="E1180">
            <v>0.91</v>
          </cell>
          <cell r="F1180">
            <v>37649</v>
          </cell>
          <cell r="G1180">
            <v>6.1000000000000004E-3</v>
          </cell>
          <cell r="H1180">
            <v>5.0000000000000001E-3</v>
          </cell>
          <cell r="I1180" t="str">
            <v>6          0   .</v>
          </cell>
          <cell r="J1180">
            <v>0</v>
          </cell>
          <cell r="K1180">
            <v>0</v>
          </cell>
          <cell r="L1180">
            <v>2003</v>
          </cell>
          <cell r="M1180" t="str">
            <v>No Trade</v>
          </cell>
          <cell r="N1180" t="str">
            <v/>
          </cell>
          <cell r="O1180" t="str">
            <v/>
          </cell>
          <cell r="P1180" t="str">
            <v/>
          </cell>
        </row>
        <row r="1181">
          <cell r="A1181" t="str">
            <v>OH</v>
          </cell>
          <cell r="B1181">
            <v>2</v>
          </cell>
          <cell r="C1181">
            <v>3</v>
          </cell>
          <cell r="D1181" t="str">
            <v>C</v>
          </cell>
          <cell r="E1181">
            <v>0.92</v>
          </cell>
          <cell r="F1181">
            <v>37649</v>
          </cell>
          <cell r="G1181">
            <v>5.3E-3</v>
          </cell>
          <cell r="H1181">
            <v>4.0000000000000001E-3</v>
          </cell>
          <cell r="I1181" t="str">
            <v>8         15   .</v>
          </cell>
          <cell r="J1181">
            <v>0</v>
          </cell>
          <cell r="K1181">
            <v>0</v>
          </cell>
          <cell r="L1181">
            <v>2003</v>
          </cell>
          <cell r="M1181" t="str">
            <v>No Trade</v>
          </cell>
          <cell r="N1181" t="str">
            <v/>
          </cell>
          <cell r="O1181" t="str">
            <v/>
          </cell>
          <cell r="P1181" t="str">
            <v/>
          </cell>
        </row>
        <row r="1182">
          <cell r="A1182" t="str">
            <v>OH</v>
          </cell>
          <cell r="B1182">
            <v>2</v>
          </cell>
          <cell r="C1182">
            <v>3</v>
          </cell>
          <cell r="D1182" t="str">
            <v>C</v>
          </cell>
          <cell r="E1182">
            <v>0.93</v>
          </cell>
          <cell r="F1182">
            <v>37649</v>
          </cell>
          <cell r="G1182">
            <v>4.5999999999999999E-3</v>
          </cell>
          <cell r="H1182">
            <v>4.0000000000000001E-3</v>
          </cell>
          <cell r="I1182" t="str">
            <v>2          0   .</v>
          </cell>
          <cell r="J1182">
            <v>0</v>
          </cell>
          <cell r="K1182">
            <v>0</v>
          </cell>
          <cell r="L1182">
            <v>2003</v>
          </cell>
          <cell r="M1182" t="str">
            <v>No Trade</v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A1183" t="str">
            <v>OH</v>
          </cell>
          <cell r="B1183">
            <v>2</v>
          </cell>
          <cell r="C1183">
            <v>3</v>
          </cell>
          <cell r="D1183" t="str">
            <v>C</v>
          </cell>
          <cell r="E1183">
            <v>0.94</v>
          </cell>
          <cell r="F1183">
            <v>37649</v>
          </cell>
          <cell r="G1183">
            <v>4.0000000000000001E-3</v>
          </cell>
          <cell r="H1183">
            <v>3.0000000000000001E-3</v>
          </cell>
          <cell r="I1183" t="str">
            <v>7          0   .</v>
          </cell>
          <cell r="J1183">
            <v>0</v>
          </cell>
          <cell r="K1183">
            <v>0</v>
          </cell>
          <cell r="L1183">
            <v>2003</v>
          </cell>
          <cell r="M1183" t="str">
            <v>No Trade</v>
          </cell>
          <cell r="N1183" t="str">
            <v/>
          </cell>
          <cell r="O1183" t="str">
            <v/>
          </cell>
          <cell r="P1183" t="str">
            <v/>
          </cell>
        </row>
        <row r="1184">
          <cell r="A1184" t="str">
            <v>OH</v>
          </cell>
          <cell r="B1184">
            <v>2</v>
          </cell>
          <cell r="C1184">
            <v>3</v>
          </cell>
          <cell r="D1184" t="str">
            <v>C</v>
          </cell>
          <cell r="E1184">
            <v>0.95</v>
          </cell>
          <cell r="F1184">
            <v>37649</v>
          </cell>
          <cell r="G1184">
            <v>3.5000000000000001E-3</v>
          </cell>
          <cell r="H1184">
            <v>3.0000000000000001E-3</v>
          </cell>
          <cell r="I1184" t="str">
            <v>2          0   .</v>
          </cell>
          <cell r="J1184">
            <v>0</v>
          </cell>
          <cell r="K1184">
            <v>0</v>
          </cell>
          <cell r="L1184">
            <v>2003</v>
          </cell>
          <cell r="M1184" t="str">
            <v>No Trade</v>
          </cell>
          <cell r="N1184" t="str">
            <v/>
          </cell>
          <cell r="O1184" t="str">
            <v/>
          </cell>
          <cell r="P1184" t="str">
            <v/>
          </cell>
        </row>
        <row r="1185">
          <cell r="A1185" t="str">
            <v>OH</v>
          </cell>
          <cell r="B1185">
            <v>2</v>
          </cell>
          <cell r="C1185">
            <v>3</v>
          </cell>
          <cell r="D1185" t="str">
            <v>C</v>
          </cell>
          <cell r="E1185">
            <v>0.96</v>
          </cell>
          <cell r="F1185">
            <v>37649</v>
          </cell>
          <cell r="G1185">
            <v>3.0000000000000001E-3</v>
          </cell>
          <cell r="H1185">
            <v>2E-3</v>
          </cell>
          <cell r="I1185" t="str">
            <v>8          0   .</v>
          </cell>
          <cell r="J1185">
            <v>0</v>
          </cell>
          <cell r="K1185">
            <v>0</v>
          </cell>
          <cell r="L1185">
            <v>2003</v>
          </cell>
          <cell r="M1185" t="str">
            <v>No Trade</v>
          </cell>
          <cell r="N1185" t="str">
            <v/>
          </cell>
          <cell r="O1185" t="str">
            <v/>
          </cell>
          <cell r="P1185" t="str">
            <v/>
          </cell>
        </row>
        <row r="1186">
          <cell r="A1186" t="str">
            <v>OH</v>
          </cell>
          <cell r="B1186">
            <v>2</v>
          </cell>
          <cell r="C1186">
            <v>3</v>
          </cell>
          <cell r="D1186" t="str">
            <v>C</v>
          </cell>
          <cell r="E1186">
            <v>0.97</v>
          </cell>
          <cell r="F1186">
            <v>37649</v>
          </cell>
          <cell r="G1186">
            <v>2.5999999999999999E-3</v>
          </cell>
          <cell r="H1186">
            <v>2E-3</v>
          </cell>
          <cell r="I1186" t="str">
            <v>4          0   .</v>
          </cell>
          <cell r="J1186">
            <v>0</v>
          </cell>
          <cell r="K1186">
            <v>0</v>
          </cell>
          <cell r="L1186">
            <v>2003</v>
          </cell>
          <cell r="M1186" t="str">
            <v>No Trade</v>
          </cell>
          <cell r="N1186" t="str">
            <v/>
          </cell>
          <cell r="O1186" t="str">
            <v/>
          </cell>
          <cell r="P1186" t="str">
            <v/>
          </cell>
        </row>
        <row r="1187">
          <cell r="A1187" t="str">
            <v>OH</v>
          </cell>
          <cell r="B1187">
            <v>2</v>
          </cell>
          <cell r="C1187">
            <v>3</v>
          </cell>
          <cell r="D1187" t="str">
            <v>P</v>
          </cell>
          <cell r="E1187">
            <v>0.97</v>
          </cell>
          <cell r="F1187">
            <v>37649</v>
          </cell>
          <cell r="G1187">
            <v>0.21970000000000001</v>
          </cell>
          <cell r="H1187">
            <v>0.23100000000000001</v>
          </cell>
          <cell r="I1187" t="str">
            <v>6          0   .</v>
          </cell>
          <cell r="J1187">
            <v>0</v>
          </cell>
          <cell r="K1187">
            <v>0</v>
          </cell>
          <cell r="L1187">
            <v>2003</v>
          </cell>
          <cell r="M1187" t="str">
            <v>No Trade</v>
          </cell>
          <cell r="N1187" t="str">
            <v/>
          </cell>
          <cell r="O1187" t="str">
            <v/>
          </cell>
          <cell r="P1187" t="str">
            <v/>
          </cell>
        </row>
        <row r="1188">
          <cell r="A1188" t="str">
            <v>OH</v>
          </cell>
          <cell r="B1188">
            <v>2</v>
          </cell>
          <cell r="C1188">
            <v>3</v>
          </cell>
          <cell r="D1188" t="str">
            <v>C</v>
          </cell>
          <cell r="E1188">
            <v>0.98</v>
          </cell>
          <cell r="F1188">
            <v>37649</v>
          </cell>
          <cell r="G1188">
            <v>2.3E-3</v>
          </cell>
          <cell r="H1188">
            <v>2E-3</v>
          </cell>
          <cell r="I1188" t="str">
            <v>1          0   .</v>
          </cell>
          <cell r="J1188">
            <v>0</v>
          </cell>
          <cell r="K1188">
            <v>0</v>
          </cell>
          <cell r="L1188">
            <v>2003</v>
          </cell>
          <cell r="M1188" t="str">
            <v>No Trade</v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A1189" t="str">
            <v>OH</v>
          </cell>
          <cell r="B1189">
            <v>2</v>
          </cell>
          <cell r="C1189">
            <v>3</v>
          </cell>
          <cell r="D1189" t="str">
            <v>C</v>
          </cell>
          <cell r="E1189">
            <v>0.99</v>
          </cell>
          <cell r="F1189">
            <v>37649</v>
          </cell>
          <cell r="G1189">
            <v>1.9E-3</v>
          </cell>
          <cell r="H1189">
            <v>1E-3</v>
          </cell>
          <cell r="I1189" t="str">
            <v>8          0   .</v>
          </cell>
          <cell r="J1189">
            <v>0</v>
          </cell>
          <cell r="K1189">
            <v>0</v>
          </cell>
          <cell r="L1189">
            <v>2003</v>
          </cell>
          <cell r="M1189" t="str">
            <v>No Trade</v>
          </cell>
          <cell r="N1189" t="str">
            <v/>
          </cell>
          <cell r="O1189" t="str">
            <v/>
          </cell>
          <cell r="P1189" t="str">
            <v/>
          </cell>
        </row>
        <row r="1190">
          <cell r="A1190" t="str">
            <v>OH</v>
          </cell>
          <cell r="B1190">
            <v>2</v>
          </cell>
          <cell r="C1190">
            <v>3</v>
          </cell>
          <cell r="D1190" t="str">
            <v>C</v>
          </cell>
          <cell r="E1190">
            <v>1</v>
          </cell>
          <cell r="F1190">
            <v>37649</v>
          </cell>
          <cell r="G1190">
            <v>1.6999999999999999E-3</v>
          </cell>
          <cell r="H1190">
            <v>1E-3</v>
          </cell>
          <cell r="I1190" t="str">
            <v>6          0   .</v>
          </cell>
          <cell r="J1190">
            <v>0</v>
          </cell>
          <cell r="K1190">
            <v>0</v>
          </cell>
          <cell r="L1190">
            <v>2003</v>
          </cell>
          <cell r="M1190" t="str">
            <v>No Trade</v>
          </cell>
          <cell r="N1190" t="str">
            <v/>
          </cell>
          <cell r="O1190" t="str">
            <v/>
          </cell>
          <cell r="P1190" t="str">
            <v/>
          </cell>
        </row>
        <row r="1191">
          <cell r="A1191" t="str">
            <v>OH</v>
          </cell>
          <cell r="B1191">
            <v>2</v>
          </cell>
          <cell r="C1191">
            <v>3</v>
          </cell>
          <cell r="D1191" t="str">
            <v>C</v>
          </cell>
          <cell r="E1191">
            <v>1.1000000000000001</v>
          </cell>
          <cell r="F1191">
            <v>37649</v>
          </cell>
          <cell r="G1191">
            <v>4.0000000000000002E-4</v>
          </cell>
          <cell r="H1191">
            <v>0</v>
          </cell>
          <cell r="I1191" t="str">
            <v>4          0   .</v>
          </cell>
          <cell r="J1191">
            <v>0</v>
          </cell>
          <cell r="K1191">
            <v>0</v>
          </cell>
          <cell r="L1191">
            <v>2003</v>
          </cell>
          <cell r="M1191" t="str">
            <v>No Trade</v>
          </cell>
          <cell r="N1191" t="str">
            <v/>
          </cell>
          <cell r="O1191" t="str">
            <v/>
          </cell>
          <cell r="P1191" t="str">
            <v/>
          </cell>
        </row>
        <row r="1192">
          <cell r="A1192" t="str">
            <v>OH</v>
          </cell>
          <cell r="B1192">
            <v>3</v>
          </cell>
          <cell r="C1192">
            <v>3</v>
          </cell>
          <cell r="D1192" t="str">
            <v>C</v>
          </cell>
          <cell r="E1192">
            <v>0.1</v>
          </cell>
          <cell r="F1192">
            <v>37677</v>
          </cell>
          <cell r="G1192">
            <v>0.62839999999999996</v>
          </cell>
          <cell r="H1192">
            <v>0.61599999999999999</v>
          </cell>
          <cell r="I1192" t="str">
            <v>2          0   .</v>
          </cell>
          <cell r="J1192">
            <v>0</v>
          </cell>
          <cell r="K1192">
            <v>0</v>
          </cell>
          <cell r="L1192">
            <v>2003</v>
          </cell>
          <cell r="M1192" t="str">
            <v>No Trade</v>
          </cell>
          <cell r="N1192" t="str">
            <v/>
          </cell>
          <cell r="O1192" t="str">
            <v/>
          </cell>
          <cell r="P1192" t="str">
            <v/>
          </cell>
        </row>
        <row r="1193">
          <cell r="A1193" t="str">
            <v>OH</v>
          </cell>
          <cell r="B1193">
            <v>3</v>
          </cell>
          <cell r="C1193">
            <v>3</v>
          </cell>
          <cell r="D1193" t="str">
            <v>P</v>
          </cell>
          <cell r="E1193">
            <v>0.1</v>
          </cell>
          <cell r="F1193">
            <v>37677</v>
          </cell>
          <cell r="G1193">
            <v>1E-4</v>
          </cell>
          <cell r="H1193">
            <v>0</v>
          </cell>
          <cell r="I1193" t="str">
            <v>1          0   .</v>
          </cell>
          <cell r="J1193">
            <v>0</v>
          </cell>
          <cell r="K1193">
            <v>0</v>
          </cell>
          <cell r="L1193">
            <v>2003</v>
          </cell>
          <cell r="M1193" t="str">
            <v>No Trade</v>
          </cell>
          <cell r="N1193" t="str">
            <v/>
          </cell>
          <cell r="O1193" t="str">
            <v/>
          </cell>
          <cell r="P1193" t="str">
            <v/>
          </cell>
        </row>
        <row r="1194">
          <cell r="A1194" t="str">
            <v>OH</v>
          </cell>
          <cell r="B1194">
            <v>3</v>
          </cell>
          <cell r="C1194">
            <v>3</v>
          </cell>
          <cell r="D1194" t="str">
            <v>C</v>
          </cell>
          <cell r="E1194">
            <v>0.25</v>
          </cell>
          <cell r="F1194">
            <v>37677</v>
          </cell>
          <cell r="G1194">
            <v>0.42359999999999998</v>
          </cell>
          <cell r="H1194">
            <v>0.42299999999999999</v>
          </cell>
          <cell r="I1194" t="str">
            <v>6          0   .</v>
          </cell>
          <cell r="J1194">
            <v>0</v>
          </cell>
          <cell r="K1194">
            <v>0</v>
          </cell>
          <cell r="L1194">
            <v>2003</v>
          </cell>
          <cell r="M1194" t="str">
            <v>No Trade</v>
          </cell>
          <cell r="N1194" t="str">
            <v/>
          </cell>
          <cell r="O1194" t="str">
            <v/>
          </cell>
          <cell r="P1194" t="str">
            <v/>
          </cell>
        </row>
        <row r="1195">
          <cell r="A1195" t="str">
            <v>OH</v>
          </cell>
          <cell r="B1195">
            <v>3</v>
          </cell>
          <cell r="C1195">
            <v>3</v>
          </cell>
          <cell r="D1195" t="str">
            <v>P</v>
          </cell>
          <cell r="E1195">
            <v>0.25</v>
          </cell>
          <cell r="F1195">
            <v>37677</v>
          </cell>
          <cell r="G1195">
            <v>1E-4</v>
          </cell>
          <cell r="H1195">
            <v>0</v>
          </cell>
          <cell r="I1195" t="str">
            <v>1          0   .</v>
          </cell>
          <cell r="J1195">
            <v>0</v>
          </cell>
          <cell r="K1195">
            <v>0</v>
          </cell>
          <cell r="L1195">
            <v>2003</v>
          </cell>
          <cell r="M1195" t="str">
            <v>No Trade</v>
          </cell>
          <cell r="N1195" t="str">
            <v/>
          </cell>
          <cell r="O1195" t="str">
            <v/>
          </cell>
          <cell r="P1195" t="str">
            <v/>
          </cell>
        </row>
        <row r="1196">
          <cell r="A1196" t="str">
            <v>OH</v>
          </cell>
          <cell r="B1196">
            <v>3</v>
          </cell>
          <cell r="C1196">
            <v>3</v>
          </cell>
          <cell r="D1196" t="str">
            <v>C</v>
          </cell>
          <cell r="E1196">
            <v>0.3</v>
          </cell>
          <cell r="F1196">
            <v>37677</v>
          </cell>
          <cell r="G1196">
            <v>0.43730000000000002</v>
          </cell>
          <cell r="H1196">
            <v>0.437</v>
          </cell>
          <cell r="I1196" t="str">
            <v>3          0   .</v>
          </cell>
          <cell r="J1196">
            <v>0</v>
          </cell>
          <cell r="K1196">
            <v>0</v>
          </cell>
          <cell r="L1196">
            <v>2003</v>
          </cell>
          <cell r="M1196" t="str">
            <v>No Trade</v>
          </cell>
          <cell r="N1196" t="str">
            <v/>
          </cell>
          <cell r="O1196" t="str">
            <v/>
          </cell>
          <cell r="P1196" t="str">
            <v/>
          </cell>
        </row>
        <row r="1197">
          <cell r="A1197" t="str">
            <v>OH</v>
          </cell>
          <cell r="B1197">
            <v>3</v>
          </cell>
          <cell r="C1197">
            <v>3</v>
          </cell>
          <cell r="D1197" t="str">
            <v>P</v>
          </cell>
          <cell r="E1197">
            <v>0.3</v>
          </cell>
          <cell r="F1197">
            <v>37677</v>
          </cell>
          <cell r="G1197">
            <v>1E-4</v>
          </cell>
          <cell r="H1197">
            <v>0</v>
          </cell>
          <cell r="I1197" t="str">
            <v>1          0   .</v>
          </cell>
          <cell r="J1197">
            <v>0</v>
          </cell>
          <cell r="K1197">
            <v>0</v>
          </cell>
          <cell r="L1197">
            <v>2003</v>
          </cell>
          <cell r="M1197" t="str">
            <v>No Trade</v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A1198" t="str">
            <v>OH</v>
          </cell>
          <cell r="B1198">
            <v>3</v>
          </cell>
          <cell r="C1198">
            <v>3</v>
          </cell>
          <cell r="D1198" t="str">
            <v>P</v>
          </cell>
          <cell r="E1198">
            <v>0.48</v>
          </cell>
          <cell r="F1198">
            <v>37677</v>
          </cell>
          <cell r="G1198">
            <v>2.0000000000000001E-4</v>
          </cell>
          <cell r="H1198">
            <v>0</v>
          </cell>
          <cell r="I1198" t="str">
            <v>4          0   .</v>
          </cell>
          <cell r="J1198">
            <v>0</v>
          </cell>
          <cell r="K1198">
            <v>0</v>
          </cell>
          <cell r="L1198">
            <v>2003</v>
          </cell>
          <cell r="M1198" t="str">
            <v>No Trade</v>
          </cell>
          <cell r="N1198" t="str">
            <v/>
          </cell>
          <cell r="O1198" t="str">
            <v/>
          </cell>
          <cell r="P1198" t="str">
            <v/>
          </cell>
        </row>
        <row r="1199">
          <cell r="A1199" t="str">
            <v>OH</v>
          </cell>
          <cell r="B1199">
            <v>3</v>
          </cell>
          <cell r="C1199">
            <v>3</v>
          </cell>
          <cell r="D1199" t="str">
            <v>C</v>
          </cell>
          <cell r="E1199">
            <v>0.51</v>
          </cell>
          <cell r="F1199">
            <v>37677</v>
          </cell>
          <cell r="G1199">
            <v>0</v>
          </cell>
          <cell r="H1199">
            <v>0</v>
          </cell>
          <cell r="I1199" t="str">
            <v>0          0   .</v>
          </cell>
          <cell r="J1199">
            <v>0</v>
          </cell>
          <cell r="K1199">
            <v>0</v>
          </cell>
          <cell r="L1199">
            <v>2003</v>
          </cell>
          <cell r="M1199" t="str">
            <v>No Trade</v>
          </cell>
          <cell r="N1199" t="str">
            <v/>
          </cell>
          <cell r="O1199" t="str">
            <v/>
          </cell>
          <cell r="P1199" t="str">
            <v/>
          </cell>
        </row>
        <row r="1200">
          <cell r="A1200" t="str">
            <v>OH</v>
          </cell>
          <cell r="B1200">
            <v>3</v>
          </cell>
          <cell r="C1200">
            <v>3</v>
          </cell>
          <cell r="D1200" t="str">
            <v>P</v>
          </cell>
          <cell r="E1200">
            <v>0.51</v>
          </cell>
          <cell r="F1200">
            <v>37677</v>
          </cell>
          <cell r="G1200">
            <v>5.9999999999999995E-4</v>
          </cell>
          <cell r="H1200">
            <v>1E-3</v>
          </cell>
          <cell r="I1200" t="str">
            <v>0          0   .</v>
          </cell>
          <cell r="J1200">
            <v>0</v>
          </cell>
          <cell r="K1200">
            <v>0</v>
          </cell>
          <cell r="L1200">
            <v>2003</v>
          </cell>
          <cell r="M1200" t="str">
            <v>No Trade</v>
          </cell>
          <cell r="N1200" t="str">
            <v/>
          </cell>
          <cell r="O1200" t="str">
            <v/>
          </cell>
          <cell r="P1200" t="str">
            <v/>
          </cell>
        </row>
        <row r="1201">
          <cell r="A1201" t="str">
            <v>OH</v>
          </cell>
          <cell r="B1201">
            <v>3</v>
          </cell>
          <cell r="C1201">
            <v>3</v>
          </cell>
          <cell r="D1201" t="str">
            <v>P</v>
          </cell>
          <cell r="E1201">
            <v>0.52</v>
          </cell>
          <cell r="F1201">
            <v>37677</v>
          </cell>
          <cell r="G1201">
            <v>8.0000000000000004E-4</v>
          </cell>
          <cell r="H1201">
            <v>1E-3</v>
          </cell>
          <cell r="I1201" t="str">
            <v>3          0   .</v>
          </cell>
          <cell r="J1201">
            <v>0</v>
          </cell>
          <cell r="K1201">
            <v>0</v>
          </cell>
          <cell r="L1201">
            <v>2003</v>
          </cell>
          <cell r="M1201" t="str">
            <v>No Trade</v>
          </cell>
          <cell r="N1201" t="str">
            <v/>
          </cell>
          <cell r="O1201" t="str">
            <v/>
          </cell>
          <cell r="P1201" t="str">
            <v/>
          </cell>
        </row>
        <row r="1202">
          <cell r="A1202" t="str">
            <v>OH</v>
          </cell>
          <cell r="B1202">
            <v>3</v>
          </cell>
          <cell r="C1202">
            <v>3</v>
          </cell>
          <cell r="D1202" t="str">
            <v>P</v>
          </cell>
          <cell r="E1202">
            <v>0.53</v>
          </cell>
          <cell r="F1202">
            <v>37677</v>
          </cell>
          <cell r="G1202">
            <v>1.1000000000000001E-3</v>
          </cell>
          <cell r="H1202">
            <v>1E-3</v>
          </cell>
          <cell r="I1202" t="str">
            <v>7          0   .</v>
          </cell>
          <cell r="J1202">
            <v>0</v>
          </cell>
          <cell r="K1202">
            <v>0</v>
          </cell>
          <cell r="L1202">
            <v>2003</v>
          </cell>
          <cell r="M1202" t="str">
            <v>No Trade</v>
          </cell>
          <cell r="N1202" t="str">
            <v/>
          </cell>
          <cell r="O1202" t="str">
            <v/>
          </cell>
          <cell r="P1202" t="str">
            <v/>
          </cell>
        </row>
        <row r="1203">
          <cell r="A1203" t="str">
            <v>OH</v>
          </cell>
          <cell r="B1203">
            <v>3</v>
          </cell>
          <cell r="C1203">
            <v>3</v>
          </cell>
          <cell r="D1203" t="str">
            <v>P</v>
          </cell>
          <cell r="E1203">
            <v>0.54</v>
          </cell>
          <cell r="F1203">
            <v>37677</v>
          </cell>
          <cell r="G1203">
            <v>1.5E-3</v>
          </cell>
          <cell r="H1203">
            <v>2E-3</v>
          </cell>
          <cell r="I1203" t="str">
            <v>3          0   .</v>
          </cell>
          <cell r="J1203">
            <v>0</v>
          </cell>
          <cell r="K1203">
            <v>0</v>
          </cell>
          <cell r="L1203">
            <v>2003</v>
          </cell>
          <cell r="M1203" t="str">
            <v>No Trade</v>
          </cell>
          <cell r="N1203" t="str">
            <v/>
          </cell>
          <cell r="O1203" t="str">
            <v/>
          </cell>
          <cell r="P1203" t="str">
            <v/>
          </cell>
        </row>
        <row r="1204">
          <cell r="A1204" t="str">
            <v>OH</v>
          </cell>
          <cell r="B1204">
            <v>3</v>
          </cell>
          <cell r="C1204">
            <v>3</v>
          </cell>
          <cell r="D1204" t="str">
            <v>P</v>
          </cell>
          <cell r="E1204">
            <v>0.55000000000000004</v>
          </cell>
          <cell r="F1204">
            <v>37677</v>
          </cell>
          <cell r="G1204">
            <v>2E-3</v>
          </cell>
          <cell r="H1204">
            <v>2E-3</v>
          </cell>
          <cell r="I1204" t="str">
            <v>9          0   .</v>
          </cell>
          <cell r="J1204">
            <v>0</v>
          </cell>
          <cell r="K1204">
            <v>0</v>
          </cell>
          <cell r="L1204">
            <v>2003</v>
          </cell>
          <cell r="M1204" t="str">
            <v>No Trade</v>
          </cell>
          <cell r="N1204" t="str">
            <v/>
          </cell>
          <cell r="O1204" t="str">
            <v/>
          </cell>
          <cell r="P1204" t="str">
            <v/>
          </cell>
        </row>
        <row r="1205">
          <cell r="A1205" t="str">
            <v>OH</v>
          </cell>
          <cell r="B1205">
            <v>3</v>
          </cell>
          <cell r="C1205">
            <v>3</v>
          </cell>
          <cell r="D1205" t="str">
            <v>P</v>
          </cell>
          <cell r="E1205">
            <v>0.56000000000000005</v>
          </cell>
          <cell r="F1205">
            <v>37677</v>
          </cell>
          <cell r="G1205">
            <v>2.5999999999999999E-3</v>
          </cell>
          <cell r="H1205">
            <v>3.0000000000000001E-3</v>
          </cell>
          <cell r="I1205" t="str">
            <v>8          0   .</v>
          </cell>
          <cell r="J1205">
            <v>0</v>
          </cell>
          <cell r="K1205">
            <v>0</v>
          </cell>
          <cell r="L1205">
            <v>2003</v>
          </cell>
          <cell r="M1205" t="str">
            <v>No Trade</v>
          </cell>
          <cell r="N1205" t="str">
            <v/>
          </cell>
          <cell r="O1205" t="str">
            <v/>
          </cell>
          <cell r="P1205" t="str">
            <v/>
          </cell>
        </row>
        <row r="1206">
          <cell r="A1206" t="str">
            <v>OH</v>
          </cell>
          <cell r="B1206">
            <v>3</v>
          </cell>
          <cell r="C1206">
            <v>3</v>
          </cell>
          <cell r="D1206" t="str">
            <v>P</v>
          </cell>
          <cell r="E1206">
            <v>0.56999999999999995</v>
          </cell>
          <cell r="F1206">
            <v>37677</v>
          </cell>
          <cell r="G1206">
            <v>3.3E-3</v>
          </cell>
          <cell r="H1206">
            <v>4.0000000000000001E-3</v>
          </cell>
          <cell r="I1206" t="str">
            <v>7          0   .</v>
          </cell>
          <cell r="J1206">
            <v>0</v>
          </cell>
          <cell r="K1206">
            <v>0</v>
          </cell>
          <cell r="L1206">
            <v>2003</v>
          </cell>
          <cell r="M1206" t="str">
            <v>No Trade</v>
          </cell>
          <cell r="N1206" t="str">
            <v/>
          </cell>
          <cell r="O1206" t="str">
            <v/>
          </cell>
          <cell r="P1206" t="str">
            <v/>
          </cell>
        </row>
        <row r="1207">
          <cell r="A1207" t="str">
            <v>OH</v>
          </cell>
          <cell r="B1207">
            <v>3</v>
          </cell>
          <cell r="C1207">
            <v>3</v>
          </cell>
          <cell r="D1207" t="str">
            <v>C</v>
          </cell>
          <cell r="E1207">
            <v>0.57999999999999996</v>
          </cell>
          <cell r="F1207">
            <v>37677</v>
          </cell>
          <cell r="G1207">
            <v>0.13519999999999999</v>
          </cell>
          <cell r="H1207">
            <v>0.13500000000000001</v>
          </cell>
          <cell r="I1207" t="str">
            <v>2          0   .</v>
          </cell>
          <cell r="J1207">
            <v>0</v>
          </cell>
          <cell r="K1207">
            <v>0</v>
          </cell>
          <cell r="L1207">
            <v>2003</v>
          </cell>
          <cell r="M1207" t="str">
            <v>No Trade</v>
          </cell>
          <cell r="N1207" t="str">
            <v/>
          </cell>
          <cell r="O1207" t="str">
            <v/>
          </cell>
          <cell r="P1207" t="str">
            <v/>
          </cell>
        </row>
        <row r="1208">
          <cell r="A1208" t="str">
            <v>OH</v>
          </cell>
          <cell r="B1208">
            <v>3</v>
          </cell>
          <cell r="C1208">
            <v>3</v>
          </cell>
          <cell r="D1208" t="str">
            <v>P</v>
          </cell>
          <cell r="E1208">
            <v>0.57999999999999996</v>
          </cell>
          <cell r="F1208">
            <v>37677</v>
          </cell>
          <cell r="G1208">
            <v>4.3E-3</v>
          </cell>
          <cell r="H1208">
            <v>5.0000000000000001E-3</v>
          </cell>
          <cell r="I1208" t="str">
            <v>9          0   .</v>
          </cell>
          <cell r="J1208">
            <v>0</v>
          </cell>
          <cell r="K1208">
            <v>0</v>
          </cell>
          <cell r="L1208">
            <v>2003</v>
          </cell>
          <cell r="M1208" t="str">
            <v>No Trade</v>
          </cell>
          <cell r="N1208" t="str">
            <v/>
          </cell>
          <cell r="O1208" t="str">
            <v/>
          </cell>
          <cell r="P1208" t="str">
            <v/>
          </cell>
        </row>
        <row r="1209">
          <cell r="A1209" t="str">
            <v>OH</v>
          </cell>
          <cell r="B1209">
            <v>3</v>
          </cell>
          <cell r="C1209">
            <v>3</v>
          </cell>
          <cell r="D1209" t="str">
            <v>P</v>
          </cell>
          <cell r="E1209">
            <v>0.59</v>
          </cell>
          <cell r="F1209">
            <v>37677</v>
          </cell>
          <cell r="G1209">
            <v>5.3E-3</v>
          </cell>
          <cell r="H1209">
            <v>7.0000000000000001E-3</v>
          </cell>
          <cell r="I1209" t="str">
            <v>3          0   .</v>
          </cell>
          <cell r="J1209">
            <v>0</v>
          </cell>
          <cell r="K1209">
            <v>0</v>
          </cell>
          <cell r="L1209">
            <v>2003</v>
          </cell>
          <cell r="M1209" t="str">
            <v>No Trade</v>
          </cell>
          <cell r="N1209" t="str">
            <v/>
          </cell>
          <cell r="O1209" t="str">
            <v/>
          </cell>
          <cell r="P1209" t="str">
            <v/>
          </cell>
        </row>
        <row r="1210">
          <cell r="A1210" t="str">
            <v>OH</v>
          </cell>
          <cell r="B1210">
            <v>3</v>
          </cell>
          <cell r="C1210">
            <v>3</v>
          </cell>
          <cell r="D1210" t="str">
            <v>C</v>
          </cell>
          <cell r="E1210">
            <v>0.6</v>
          </cell>
          <cell r="F1210">
            <v>37677</v>
          </cell>
          <cell r="G1210">
            <v>0.1328</v>
          </cell>
          <cell r="H1210">
            <v>0.13200000000000001</v>
          </cell>
          <cell r="I1210" t="str">
            <v>8          0   .</v>
          </cell>
          <cell r="J1210">
            <v>0</v>
          </cell>
          <cell r="K1210">
            <v>0</v>
          </cell>
          <cell r="L1210">
            <v>2003</v>
          </cell>
          <cell r="M1210" t="str">
            <v>No Trade</v>
          </cell>
          <cell r="N1210" t="str">
            <v/>
          </cell>
          <cell r="O1210" t="str">
            <v/>
          </cell>
          <cell r="P1210" t="str">
            <v/>
          </cell>
        </row>
        <row r="1211">
          <cell r="A1211" t="str">
            <v>OH</v>
          </cell>
          <cell r="B1211">
            <v>3</v>
          </cell>
          <cell r="C1211">
            <v>3</v>
          </cell>
          <cell r="D1211" t="str">
            <v>P</v>
          </cell>
          <cell r="E1211">
            <v>0.6</v>
          </cell>
          <cell r="F1211">
            <v>37677</v>
          </cell>
          <cell r="G1211">
            <v>6.6E-3</v>
          </cell>
          <cell r="H1211">
            <v>8.0000000000000002E-3</v>
          </cell>
          <cell r="I1211" t="str">
            <v>9          0   .</v>
          </cell>
          <cell r="J1211">
            <v>0</v>
          </cell>
          <cell r="K1211">
            <v>0</v>
          </cell>
          <cell r="L1211">
            <v>2003</v>
          </cell>
          <cell r="M1211" t="str">
            <v>No Trade</v>
          </cell>
          <cell r="N1211" t="str">
            <v/>
          </cell>
          <cell r="O1211" t="str">
            <v/>
          </cell>
          <cell r="P1211" t="str">
            <v/>
          </cell>
        </row>
        <row r="1212">
          <cell r="A1212" t="str">
            <v>OH</v>
          </cell>
          <cell r="B1212">
            <v>3</v>
          </cell>
          <cell r="C1212">
            <v>3</v>
          </cell>
          <cell r="D1212" t="str">
            <v>P</v>
          </cell>
          <cell r="E1212">
            <v>0.61</v>
          </cell>
          <cell r="F1212">
            <v>37677</v>
          </cell>
          <cell r="G1212">
            <v>8.0999999999999996E-3</v>
          </cell>
          <cell r="H1212">
            <v>0.01</v>
          </cell>
          <cell r="I1212" t="str">
            <v>8          0   .</v>
          </cell>
          <cell r="J1212">
            <v>0</v>
          </cell>
          <cell r="K1212">
            <v>0</v>
          </cell>
          <cell r="L1212">
            <v>2003</v>
          </cell>
          <cell r="M1212" t="str">
            <v>No Trade</v>
          </cell>
          <cell r="N1212" t="str">
            <v/>
          </cell>
          <cell r="O1212" t="str">
            <v/>
          </cell>
          <cell r="P1212" t="str">
            <v/>
          </cell>
        </row>
        <row r="1213">
          <cell r="A1213" t="str">
            <v>OH</v>
          </cell>
          <cell r="B1213">
            <v>3</v>
          </cell>
          <cell r="C1213">
            <v>3</v>
          </cell>
          <cell r="D1213" t="str">
            <v>C</v>
          </cell>
          <cell r="E1213">
            <v>0.62</v>
          </cell>
          <cell r="F1213">
            <v>37677</v>
          </cell>
          <cell r="G1213">
            <v>0.1041</v>
          </cell>
          <cell r="H1213">
            <v>0.104</v>
          </cell>
          <cell r="I1213" t="str">
            <v>1          0   .</v>
          </cell>
          <cell r="J1213">
            <v>0</v>
          </cell>
          <cell r="K1213">
            <v>0</v>
          </cell>
          <cell r="L1213">
            <v>2003</v>
          </cell>
          <cell r="M1213" t="str">
            <v>No Trade</v>
          </cell>
          <cell r="N1213" t="str">
            <v/>
          </cell>
          <cell r="O1213" t="str">
            <v/>
          </cell>
          <cell r="P1213" t="str">
            <v/>
          </cell>
        </row>
        <row r="1214">
          <cell r="A1214" t="str">
            <v>OH</v>
          </cell>
          <cell r="B1214">
            <v>3</v>
          </cell>
          <cell r="C1214">
            <v>3</v>
          </cell>
          <cell r="D1214" t="str">
            <v>P</v>
          </cell>
          <cell r="E1214">
            <v>0.62</v>
          </cell>
          <cell r="F1214">
            <v>37677</v>
          </cell>
          <cell r="G1214">
            <v>9.9000000000000008E-3</v>
          </cell>
          <cell r="H1214">
            <v>1.2E-2</v>
          </cell>
          <cell r="I1214" t="str">
            <v>9          0   .</v>
          </cell>
          <cell r="J1214">
            <v>0</v>
          </cell>
          <cell r="K1214">
            <v>0</v>
          </cell>
          <cell r="L1214">
            <v>2003</v>
          </cell>
          <cell r="M1214" t="str">
            <v>No Trade</v>
          </cell>
          <cell r="N1214" t="str">
            <v/>
          </cell>
          <cell r="O1214" t="str">
            <v/>
          </cell>
          <cell r="P1214" t="str">
            <v/>
          </cell>
        </row>
        <row r="1215">
          <cell r="A1215" t="str">
            <v>OH</v>
          </cell>
          <cell r="B1215">
            <v>3</v>
          </cell>
          <cell r="C1215">
            <v>3</v>
          </cell>
          <cell r="D1215" t="str">
            <v>P</v>
          </cell>
          <cell r="E1215">
            <v>0.63</v>
          </cell>
          <cell r="F1215">
            <v>37677</v>
          </cell>
          <cell r="G1215">
            <v>1.1900000000000001E-2</v>
          </cell>
          <cell r="H1215">
            <v>1.4999999999999999E-2</v>
          </cell>
          <cell r="I1215" t="str">
            <v>3          0   .</v>
          </cell>
          <cell r="J1215">
            <v>0</v>
          </cell>
          <cell r="K1215">
            <v>0</v>
          </cell>
          <cell r="L1215">
            <v>2003</v>
          </cell>
          <cell r="M1215" t="str">
            <v>No Trade</v>
          </cell>
          <cell r="N1215" t="str">
            <v/>
          </cell>
          <cell r="O1215" t="str">
            <v/>
          </cell>
          <cell r="P1215" t="str">
            <v/>
          </cell>
        </row>
        <row r="1216">
          <cell r="A1216" t="str">
            <v>OH</v>
          </cell>
          <cell r="B1216">
            <v>3</v>
          </cell>
          <cell r="C1216">
            <v>3</v>
          </cell>
          <cell r="D1216" t="str">
            <v>P</v>
          </cell>
          <cell r="E1216">
            <v>0.64</v>
          </cell>
          <cell r="F1216">
            <v>37677</v>
          </cell>
          <cell r="G1216">
            <v>1.4200000000000001E-2</v>
          </cell>
          <cell r="H1216">
            <v>1.7999999999999999E-2</v>
          </cell>
          <cell r="I1216" t="str">
            <v>0         10   .</v>
          </cell>
          <cell r="J1216">
            <v>170</v>
          </cell>
          <cell r="K1216">
            <v>1.7000000000000001E-2</v>
          </cell>
          <cell r="L1216">
            <v>2003</v>
          </cell>
          <cell r="M1216" t="str">
            <v>No Trade</v>
          </cell>
          <cell r="N1216" t="str">
            <v/>
          </cell>
          <cell r="O1216" t="str">
            <v/>
          </cell>
          <cell r="P1216" t="str">
            <v/>
          </cell>
        </row>
        <row r="1217">
          <cell r="A1217" t="str">
            <v>OH</v>
          </cell>
          <cell r="B1217">
            <v>3</v>
          </cell>
          <cell r="C1217">
            <v>3</v>
          </cell>
          <cell r="D1217" t="str">
            <v>C</v>
          </cell>
          <cell r="E1217">
            <v>0.65</v>
          </cell>
          <cell r="F1217">
            <v>37677</v>
          </cell>
          <cell r="G1217">
            <v>9.4399999999999998E-2</v>
          </cell>
          <cell r="H1217">
            <v>8.5999999999999993E-2</v>
          </cell>
          <cell r="I1217" t="str">
            <v>5          0   .</v>
          </cell>
          <cell r="J1217">
            <v>0</v>
          </cell>
          <cell r="K1217">
            <v>0</v>
          </cell>
          <cell r="L1217">
            <v>2003</v>
          </cell>
          <cell r="M1217" t="str">
            <v>No Trade</v>
          </cell>
          <cell r="N1217" t="str">
            <v/>
          </cell>
          <cell r="O1217" t="str">
            <v/>
          </cell>
          <cell r="P1217" t="str">
            <v/>
          </cell>
        </row>
        <row r="1218">
          <cell r="A1218" t="str">
            <v>OH</v>
          </cell>
          <cell r="B1218">
            <v>3</v>
          </cell>
          <cell r="C1218">
            <v>3</v>
          </cell>
          <cell r="D1218" t="str">
            <v>P</v>
          </cell>
          <cell r="E1218">
            <v>0.65</v>
          </cell>
          <cell r="F1218">
            <v>37677</v>
          </cell>
          <cell r="G1218">
            <v>1.67E-2</v>
          </cell>
          <cell r="H1218">
            <v>0.02</v>
          </cell>
          <cell r="I1218" t="str">
            <v>9          0   .</v>
          </cell>
          <cell r="J1218">
            <v>0</v>
          </cell>
          <cell r="K1218">
            <v>0</v>
          </cell>
          <cell r="L1218">
            <v>2003</v>
          </cell>
          <cell r="M1218" t="str">
            <v>No Trade</v>
          </cell>
          <cell r="N1218" t="str">
            <v/>
          </cell>
          <cell r="O1218" t="str">
            <v/>
          </cell>
          <cell r="P1218" t="str">
            <v/>
          </cell>
        </row>
        <row r="1219">
          <cell r="A1219" t="str">
            <v>OH</v>
          </cell>
          <cell r="B1219">
            <v>3</v>
          </cell>
          <cell r="C1219">
            <v>3</v>
          </cell>
          <cell r="D1219" t="str">
            <v>C</v>
          </cell>
          <cell r="E1219">
            <v>0.66</v>
          </cell>
          <cell r="F1219">
            <v>37677</v>
          </cell>
          <cell r="G1219">
            <v>8.7400000000000005E-2</v>
          </cell>
          <cell r="H1219">
            <v>0.08</v>
          </cell>
          <cell r="I1219" t="str">
            <v>0          0   .</v>
          </cell>
          <cell r="J1219">
            <v>0</v>
          </cell>
          <cell r="K1219">
            <v>0</v>
          </cell>
          <cell r="L1219">
            <v>2003</v>
          </cell>
          <cell r="M1219" t="str">
            <v>No Trade</v>
          </cell>
          <cell r="N1219" t="str">
            <v/>
          </cell>
          <cell r="O1219" t="str">
            <v/>
          </cell>
          <cell r="P1219" t="str">
            <v/>
          </cell>
        </row>
        <row r="1220">
          <cell r="A1220" t="str">
            <v>OH</v>
          </cell>
          <cell r="B1220">
            <v>3</v>
          </cell>
          <cell r="C1220">
            <v>3</v>
          </cell>
          <cell r="D1220" t="str">
            <v>P</v>
          </cell>
          <cell r="E1220">
            <v>0.66</v>
          </cell>
          <cell r="F1220">
            <v>37677</v>
          </cell>
          <cell r="G1220">
            <v>1.9599999999999999E-2</v>
          </cell>
          <cell r="H1220">
            <v>2.4E-2</v>
          </cell>
          <cell r="I1220" t="str">
            <v>3          0   .</v>
          </cell>
          <cell r="J1220">
            <v>0</v>
          </cell>
          <cell r="K1220">
            <v>0</v>
          </cell>
          <cell r="L1220">
            <v>2003</v>
          </cell>
          <cell r="M1220" t="str">
            <v>No Trade</v>
          </cell>
          <cell r="N1220" t="str">
            <v/>
          </cell>
          <cell r="O1220" t="str">
            <v/>
          </cell>
          <cell r="P1220" t="str">
            <v/>
          </cell>
        </row>
        <row r="1221">
          <cell r="A1221" t="str">
            <v>OH</v>
          </cell>
          <cell r="B1221">
            <v>3</v>
          </cell>
          <cell r="C1221">
            <v>3</v>
          </cell>
          <cell r="D1221" t="str">
            <v>C</v>
          </cell>
          <cell r="E1221">
            <v>0.67</v>
          </cell>
          <cell r="F1221">
            <v>37677</v>
          </cell>
          <cell r="G1221">
            <v>8.0699999999999994E-2</v>
          </cell>
          <cell r="H1221">
            <v>7.2999999999999995E-2</v>
          </cell>
          <cell r="I1221" t="str">
            <v>7          0   .</v>
          </cell>
          <cell r="J1221">
            <v>0</v>
          </cell>
          <cell r="K1221">
            <v>0</v>
          </cell>
          <cell r="L1221">
            <v>2003</v>
          </cell>
          <cell r="M1221" t="str">
            <v>No Trade</v>
          </cell>
          <cell r="N1221" t="str">
            <v/>
          </cell>
          <cell r="O1221" t="str">
            <v/>
          </cell>
          <cell r="P1221" t="str">
            <v/>
          </cell>
        </row>
        <row r="1222">
          <cell r="A1222" t="str">
            <v>OH</v>
          </cell>
          <cell r="B1222">
            <v>3</v>
          </cell>
          <cell r="C1222">
            <v>3</v>
          </cell>
          <cell r="D1222" t="str">
            <v>P</v>
          </cell>
          <cell r="E1222">
            <v>0.67</v>
          </cell>
          <cell r="F1222">
            <v>37677</v>
          </cell>
          <cell r="G1222">
            <v>2.2800000000000001E-2</v>
          </cell>
          <cell r="H1222">
            <v>2.7E-2</v>
          </cell>
          <cell r="I1222" t="str">
            <v>9          0   .</v>
          </cell>
          <cell r="J1222">
            <v>0</v>
          </cell>
          <cell r="K1222">
            <v>0</v>
          </cell>
          <cell r="L1222">
            <v>2003</v>
          </cell>
          <cell r="M1222" t="str">
            <v>No Trade</v>
          </cell>
          <cell r="N1222" t="str">
            <v/>
          </cell>
          <cell r="O1222" t="str">
            <v/>
          </cell>
          <cell r="P1222" t="str">
            <v/>
          </cell>
        </row>
        <row r="1223">
          <cell r="A1223" t="str">
            <v>OH</v>
          </cell>
          <cell r="B1223">
            <v>3</v>
          </cell>
          <cell r="C1223">
            <v>3</v>
          </cell>
          <cell r="D1223" t="str">
            <v>C</v>
          </cell>
          <cell r="E1223">
            <v>0.68</v>
          </cell>
          <cell r="F1223">
            <v>37677</v>
          </cell>
          <cell r="G1223">
            <v>7.4300000000000005E-2</v>
          </cell>
          <cell r="H1223">
            <v>6.7000000000000004E-2</v>
          </cell>
          <cell r="I1223" t="str">
            <v>7          0   .</v>
          </cell>
          <cell r="J1223">
            <v>0</v>
          </cell>
          <cell r="K1223">
            <v>0</v>
          </cell>
          <cell r="L1223">
            <v>2003</v>
          </cell>
          <cell r="M1223" t="str">
            <v>No Trade</v>
          </cell>
          <cell r="N1223" t="str">
            <v/>
          </cell>
          <cell r="O1223" t="str">
            <v/>
          </cell>
          <cell r="P1223" t="str">
            <v/>
          </cell>
        </row>
        <row r="1224">
          <cell r="A1224" t="str">
            <v>OH</v>
          </cell>
          <cell r="B1224">
            <v>3</v>
          </cell>
          <cell r="C1224">
            <v>3</v>
          </cell>
          <cell r="D1224" t="str">
            <v>P</v>
          </cell>
          <cell r="E1224">
            <v>0.68</v>
          </cell>
          <cell r="F1224">
            <v>37677</v>
          </cell>
          <cell r="G1224">
            <v>2.63E-2</v>
          </cell>
          <cell r="H1224">
            <v>3.1E-2</v>
          </cell>
          <cell r="I1224" t="str">
            <v>8          0   .</v>
          </cell>
          <cell r="J1224">
            <v>0</v>
          </cell>
          <cell r="K1224">
            <v>0</v>
          </cell>
          <cell r="L1224">
            <v>2003</v>
          </cell>
          <cell r="M1224" t="str">
            <v>No Trade</v>
          </cell>
          <cell r="N1224" t="str">
            <v/>
          </cell>
          <cell r="O1224" t="str">
            <v/>
          </cell>
          <cell r="P1224" t="str">
            <v/>
          </cell>
        </row>
        <row r="1225">
          <cell r="A1225" t="str">
            <v>OH</v>
          </cell>
          <cell r="B1225">
            <v>3</v>
          </cell>
          <cell r="C1225">
            <v>3</v>
          </cell>
          <cell r="D1225" t="str">
            <v>C</v>
          </cell>
          <cell r="E1225">
            <v>0.69</v>
          </cell>
          <cell r="F1225">
            <v>37677</v>
          </cell>
          <cell r="G1225">
            <v>6.83E-2</v>
          </cell>
          <cell r="H1225">
            <v>6.2E-2</v>
          </cell>
          <cell r="I1225" t="str">
            <v>1          0   .</v>
          </cell>
          <cell r="J1225">
            <v>0</v>
          </cell>
          <cell r="K1225">
            <v>0</v>
          </cell>
          <cell r="L1225">
            <v>2003</v>
          </cell>
          <cell r="M1225" t="str">
            <v>No Trade</v>
          </cell>
          <cell r="N1225" t="str">
            <v/>
          </cell>
          <cell r="O1225" t="str">
            <v/>
          </cell>
          <cell r="P1225" t="str">
            <v/>
          </cell>
        </row>
        <row r="1226">
          <cell r="A1226" t="str">
            <v>OH</v>
          </cell>
          <cell r="B1226">
            <v>3</v>
          </cell>
          <cell r="C1226">
            <v>3</v>
          </cell>
          <cell r="D1226" t="str">
            <v>P</v>
          </cell>
          <cell r="E1226">
            <v>0.69</v>
          </cell>
          <cell r="F1226">
            <v>37677</v>
          </cell>
          <cell r="G1226">
            <v>3.0200000000000001E-2</v>
          </cell>
          <cell r="H1226">
            <v>3.5999999999999997E-2</v>
          </cell>
          <cell r="I1226" t="str">
            <v>1          0   .</v>
          </cell>
          <cell r="J1226">
            <v>0</v>
          </cell>
          <cell r="K1226">
            <v>0</v>
          </cell>
          <cell r="L1226">
            <v>2003</v>
          </cell>
          <cell r="M1226" t="str">
            <v>No Trade</v>
          </cell>
          <cell r="N1226" t="str">
            <v/>
          </cell>
          <cell r="O1226" t="str">
            <v/>
          </cell>
          <cell r="P1226" t="str">
            <v/>
          </cell>
        </row>
        <row r="1227">
          <cell r="A1227" t="str">
            <v>OH</v>
          </cell>
          <cell r="B1227">
            <v>3</v>
          </cell>
          <cell r="C1227">
            <v>3</v>
          </cell>
          <cell r="D1227" t="str">
            <v>C</v>
          </cell>
          <cell r="E1227">
            <v>0.7</v>
          </cell>
          <cell r="F1227">
            <v>37677</v>
          </cell>
          <cell r="G1227">
            <v>6.2600000000000003E-2</v>
          </cell>
          <cell r="H1227">
            <v>5.6000000000000001E-2</v>
          </cell>
          <cell r="I1227" t="str">
            <v>8          3   .</v>
          </cell>
          <cell r="J1227">
            <v>675</v>
          </cell>
          <cell r="K1227">
            <v>6.7500000000000004E-2</v>
          </cell>
          <cell r="L1227">
            <v>2003</v>
          </cell>
          <cell r="M1227" t="str">
            <v>No Trade</v>
          </cell>
          <cell r="N1227" t="str">
            <v/>
          </cell>
          <cell r="O1227" t="str">
            <v/>
          </cell>
          <cell r="P1227" t="str">
            <v/>
          </cell>
        </row>
        <row r="1228">
          <cell r="A1228" t="str">
            <v>OH</v>
          </cell>
          <cell r="B1228">
            <v>3</v>
          </cell>
          <cell r="C1228">
            <v>3</v>
          </cell>
          <cell r="D1228" t="str">
            <v>P</v>
          </cell>
          <cell r="E1228">
            <v>0.7</v>
          </cell>
          <cell r="F1228">
            <v>37677</v>
          </cell>
          <cell r="G1228">
            <v>3.44E-2</v>
          </cell>
          <cell r="H1228">
            <v>0.04</v>
          </cell>
          <cell r="I1228" t="str">
            <v>7          0   .</v>
          </cell>
          <cell r="J1228">
            <v>0</v>
          </cell>
          <cell r="K1228">
            <v>0</v>
          </cell>
          <cell r="L1228">
            <v>2003</v>
          </cell>
          <cell r="M1228" t="str">
            <v>No Trade</v>
          </cell>
          <cell r="N1228" t="str">
            <v/>
          </cell>
          <cell r="O1228" t="str">
            <v/>
          </cell>
          <cell r="P1228" t="str">
            <v/>
          </cell>
        </row>
        <row r="1229">
          <cell r="A1229" t="str">
            <v>OH</v>
          </cell>
          <cell r="B1229">
            <v>3</v>
          </cell>
          <cell r="C1229">
            <v>3</v>
          </cell>
          <cell r="D1229" t="str">
            <v>C</v>
          </cell>
          <cell r="E1229">
            <v>0.71</v>
          </cell>
          <cell r="F1229">
            <v>37677</v>
          </cell>
          <cell r="G1229">
            <v>5.7200000000000001E-2</v>
          </cell>
          <cell r="H1229">
            <v>5.0999999999999997E-2</v>
          </cell>
          <cell r="I1229" t="str">
            <v>9          0   .</v>
          </cell>
          <cell r="J1229">
            <v>0</v>
          </cell>
          <cell r="K1229">
            <v>0</v>
          </cell>
          <cell r="L1229">
            <v>2003</v>
          </cell>
          <cell r="M1229" t="str">
            <v>No Trade</v>
          </cell>
          <cell r="N1229" t="str">
            <v/>
          </cell>
          <cell r="O1229" t="str">
            <v/>
          </cell>
          <cell r="P1229" t="str">
            <v/>
          </cell>
        </row>
        <row r="1230">
          <cell r="A1230" t="str">
            <v>OH</v>
          </cell>
          <cell r="B1230">
            <v>3</v>
          </cell>
          <cell r="C1230">
            <v>3</v>
          </cell>
          <cell r="D1230" t="str">
            <v>P</v>
          </cell>
          <cell r="E1230">
            <v>0.71</v>
          </cell>
          <cell r="F1230">
            <v>37677</v>
          </cell>
          <cell r="G1230">
            <v>3.8899999999999997E-2</v>
          </cell>
          <cell r="H1230">
            <v>4.4999999999999998E-2</v>
          </cell>
          <cell r="I1230" t="str">
            <v>7          0   .</v>
          </cell>
          <cell r="J1230">
            <v>0</v>
          </cell>
          <cell r="K1230">
            <v>0</v>
          </cell>
          <cell r="L1230">
            <v>2003</v>
          </cell>
          <cell r="M1230" t="str">
            <v>No Trade</v>
          </cell>
          <cell r="N1230" t="str">
            <v/>
          </cell>
          <cell r="O1230" t="str">
            <v/>
          </cell>
          <cell r="P1230" t="str">
            <v/>
          </cell>
        </row>
        <row r="1231">
          <cell r="A1231" t="str">
            <v>OH</v>
          </cell>
          <cell r="B1231">
            <v>3</v>
          </cell>
          <cell r="C1231">
            <v>3</v>
          </cell>
          <cell r="D1231" t="str">
            <v>C</v>
          </cell>
          <cell r="E1231">
            <v>0.72</v>
          </cell>
          <cell r="F1231">
            <v>37677</v>
          </cell>
          <cell r="G1231">
            <v>5.2200000000000003E-2</v>
          </cell>
          <cell r="H1231">
            <v>4.7E-2</v>
          </cell>
          <cell r="I1231" t="str">
            <v>2          0   .</v>
          </cell>
          <cell r="J1231">
            <v>0</v>
          </cell>
          <cell r="K1231">
            <v>0</v>
          </cell>
          <cell r="L1231">
            <v>2003</v>
          </cell>
          <cell r="M1231" t="str">
            <v>No Trade</v>
          </cell>
          <cell r="N1231" t="str">
            <v/>
          </cell>
          <cell r="O1231" t="str">
            <v/>
          </cell>
          <cell r="P1231" t="str">
            <v/>
          </cell>
        </row>
        <row r="1232">
          <cell r="A1232" t="str">
            <v>OH</v>
          </cell>
          <cell r="B1232">
            <v>3</v>
          </cell>
          <cell r="C1232">
            <v>3</v>
          </cell>
          <cell r="D1232" t="str">
            <v>P</v>
          </cell>
          <cell r="E1232">
            <v>0.72</v>
          </cell>
          <cell r="F1232">
            <v>37677</v>
          </cell>
          <cell r="G1232">
            <v>4.3799999999999999E-2</v>
          </cell>
          <cell r="H1232">
            <v>5.0999999999999997E-2</v>
          </cell>
          <cell r="I1232" t="str">
            <v>0          0   .</v>
          </cell>
          <cell r="J1232">
            <v>0</v>
          </cell>
          <cell r="K1232">
            <v>0</v>
          </cell>
          <cell r="L1232">
            <v>2003</v>
          </cell>
          <cell r="M1232" t="str">
            <v>No Trade</v>
          </cell>
          <cell r="N1232" t="str">
            <v/>
          </cell>
          <cell r="O1232" t="str">
            <v/>
          </cell>
          <cell r="P1232" t="str">
            <v/>
          </cell>
        </row>
        <row r="1233">
          <cell r="A1233" t="str">
            <v>OH</v>
          </cell>
          <cell r="B1233">
            <v>3</v>
          </cell>
          <cell r="C1233">
            <v>3</v>
          </cell>
          <cell r="D1233" t="str">
            <v>C</v>
          </cell>
          <cell r="E1233">
            <v>0.73</v>
          </cell>
          <cell r="F1233">
            <v>37677</v>
          </cell>
          <cell r="G1233">
            <v>4.7300000000000002E-2</v>
          </cell>
          <cell r="H1233">
            <v>4.2999999999999997E-2</v>
          </cell>
          <cell r="I1233" t="str">
            <v>0          0   .</v>
          </cell>
          <cell r="J1233">
            <v>0</v>
          </cell>
          <cell r="K1233">
            <v>0</v>
          </cell>
          <cell r="L1233">
            <v>2003</v>
          </cell>
          <cell r="M1233" t="str">
            <v>No Trade</v>
          </cell>
          <cell r="N1233" t="str">
            <v/>
          </cell>
          <cell r="O1233" t="str">
            <v/>
          </cell>
          <cell r="P1233" t="str">
            <v/>
          </cell>
        </row>
        <row r="1234">
          <cell r="A1234" t="str">
            <v>OH</v>
          </cell>
          <cell r="B1234">
            <v>3</v>
          </cell>
          <cell r="C1234">
            <v>3</v>
          </cell>
          <cell r="D1234" t="str">
            <v>P</v>
          </cell>
          <cell r="E1234">
            <v>0.73</v>
          </cell>
          <cell r="F1234">
            <v>37677</v>
          </cell>
          <cell r="G1234">
            <v>4.8899999999999999E-2</v>
          </cell>
          <cell r="H1234">
            <v>5.6000000000000001E-2</v>
          </cell>
          <cell r="I1234" t="str">
            <v>8          0   .</v>
          </cell>
          <cell r="J1234">
            <v>0</v>
          </cell>
          <cell r="K1234">
            <v>0</v>
          </cell>
          <cell r="L1234">
            <v>2003</v>
          </cell>
          <cell r="M1234" t="str">
            <v>No Trade</v>
          </cell>
          <cell r="N1234" t="str">
            <v/>
          </cell>
          <cell r="O1234" t="str">
            <v/>
          </cell>
          <cell r="P1234" t="str">
            <v/>
          </cell>
        </row>
        <row r="1235">
          <cell r="A1235" t="str">
            <v>OH</v>
          </cell>
          <cell r="B1235">
            <v>3</v>
          </cell>
          <cell r="C1235">
            <v>3</v>
          </cell>
          <cell r="D1235" t="str">
            <v>C</v>
          </cell>
          <cell r="E1235">
            <v>0.74</v>
          </cell>
          <cell r="F1235">
            <v>37677</v>
          </cell>
          <cell r="G1235">
            <v>4.3099999999999999E-2</v>
          </cell>
          <cell r="H1235">
            <v>3.9E-2</v>
          </cell>
          <cell r="I1235" t="str">
            <v>0          2   .</v>
          </cell>
          <cell r="J1235">
            <v>465</v>
          </cell>
          <cell r="K1235">
            <v>4.65E-2</v>
          </cell>
          <cell r="L1235">
            <v>2003</v>
          </cell>
          <cell r="M1235" t="str">
            <v>No Trade</v>
          </cell>
          <cell r="N1235" t="str">
            <v/>
          </cell>
          <cell r="O1235" t="str">
            <v/>
          </cell>
          <cell r="P1235" t="str">
            <v/>
          </cell>
        </row>
        <row r="1236">
          <cell r="A1236" t="str">
            <v>OH</v>
          </cell>
          <cell r="B1236">
            <v>3</v>
          </cell>
          <cell r="C1236">
            <v>3</v>
          </cell>
          <cell r="D1236" t="str">
            <v>P</v>
          </cell>
          <cell r="E1236">
            <v>0.74</v>
          </cell>
          <cell r="F1236">
            <v>37677</v>
          </cell>
          <cell r="G1236">
            <v>5.4699999999999999E-2</v>
          </cell>
          <cell r="H1236">
            <v>6.2E-2</v>
          </cell>
          <cell r="I1236" t="str">
            <v>7          0   .</v>
          </cell>
          <cell r="J1236">
            <v>0</v>
          </cell>
          <cell r="K1236">
            <v>0</v>
          </cell>
          <cell r="L1236">
            <v>2003</v>
          </cell>
          <cell r="M1236" t="str">
            <v>No Trade</v>
          </cell>
          <cell r="N1236" t="str">
            <v/>
          </cell>
          <cell r="O1236" t="str">
            <v/>
          </cell>
          <cell r="P1236" t="str">
            <v/>
          </cell>
        </row>
        <row r="1237">
          <cell r="A1237" t="str">
            <v>OH</v>
          </cell>
          <cell r="B1237">
            <v>3</v>
          </cell>
          <cell r="C1237">
            <v>3</v>
          </cell>
          <cell r="D1237" t="str">
            <v>C</v>
          </cell>
          <cell r="E1237">
            <v>0.75</v>
          </cell>
          <cell r="F1237">
            <v>37677</v>
          </cell>
          <cell r="G1237">
            <v>3.9100000000000003E-2</v>
          </cell>
          <cell r="H1237">
            <v>3.5000000000000003E-2</v>
          </cell>
          <cell r="I1237" t="str">
            <v>4          1   .</v>
          </cell>
          <cell r="J1237">
            <v>420</v>
          </cell>
          <cell r="K1237">
            <v>4.2000000000000003E-2</v>
          </cell>
          <cell r="L1237">
            <v>2003</v>
          </cell>
          <cell r="M1237" t="str">
            <v>No Trade</v>
          </cell>
          <cell r="N1237" t="str">
            <v/>
          </cell>
          <cell r="O1237" t="str">
            <v/>
          </cell>
          <cell r="P1237" t="str">
            <v/>
          </cell>
        </row>
        <row r="1238">
          <cell r="A1238" t="str">
            <v>OH</v>
          </cell>
          <cell r="B1238">
            <v>3</v>
          </cell>
          <cell r="C1238">
            <v>3</v>
          </cell>
          <cell r="D1238" t="str">
            <v>P</v>
          </cell>
          <cell r="E1238">
            <v>0.75</v>
          </cell>
          <cell r="F1238">
            <v>37677</v>
          </cell>
          <cell r="G1238">
            <v>6.0600000000000001E-2</v>
          </cell>
          <cell r="H1238">
            <v>6.9000000000000006E-2</v>
          </cell>
          <cell r="I1238" t="str">
            <v>0          0   .</v>
          </cell>
          <cell r="J1238">
            <v>0</v>
          </cell>
          <cell r="K1238">
            <v>0</v>
          </cell>
          <cell r="L1238">
            <v>2003</v>
          </cell>
          <cell r="M1238" t="str">
            <v>No Trade</v>
          </cell>
          <cell r="N1238" t="str">
            <v/>
          </cell>
          <cell r="O1238" t="str">
            <v/>
          </cell>
          <cell r="P1238" t="str">
            <v/>
          </cell>
        </row>
        <row r="1239">
          <cell r="A1239" t="str">
            <v>OH</v>
          </cell>
          <cell r="B1239">
            <v>3</v>
          </cell>
          <cell r="C1239">
            <v>3</v>
          </cell>
          <cell r="D1239" t="str">
            <v>C</v>
          </cell>
          <cell r="E1239">
            <v>0.76</v>
          </cell>
          <cell r="F1239">
            <v>37677</v>
          </cell>
          <cell r="G1239">
            <v>3.5400000000000001E-2</v>
          </cell>
          <cell r="H1239">
            <v>3.2000000000000001E-2</v>
          </cell>
          <cell r="I1239" t="str">
            <v>1          0   .</v>
          </cell>
          <cell r="J1239">
            <v>0</v>
          </cell>
          <cell r="K1239">
            <v>0</v>
          </cell>
          <cell r="L1239">
            <v>2003</v>
          </cell>
          <cell r="M1239" t="str">
            <v>No Trade</v>
          </cell>
          <cell r="N1239" t="str">
            <v/>
          </cell>
          <cell r="O1239" t="str">
            <v/>
          </cell>
          <cell r="P1239" t="str">
            <v/>
          </cell>
        </row>
        <row r="1240">
          <cell r="A1240" t="str">
            <v>OH</v>
          </cell>
          <cell r="B1240">
            <v>3</v>
          </cell>
          <cell r="C1240">
            <v>3</v>
          </cell>
          <cell r="D1240" t="str">
            <v>P</v>
          </cell>
          <cell r="E1240">
            <v>0.76</v>
          </cell>
          <cell r="F1240">
            <v>37677</v>
          </cell>
          <cell r="G1240">
            <v>6.6799999999999998E-2</v>
          </cell>
          <cell r="H1240">
            <v>7.4999999999999997E-2</v>
          </cell>
          <cell r="I1240" t="str">
            <v>5          0   .</v>
          </cell>
          <cell r="J1240">
            <v>0</v>
          </cell>
          <cell r="K1240">
            <v>0</v>
          </cell>
          <cell r="L1240">
            <v>2003</v>
          </cell>
          <cell r="M1240" t="str">
            <v>No Trade</v>
          </cell>
          <cell r="N1240" t="str">
            <v/>
          </cell>
          <cell r="O1240" t="str">
            <v/>
          </cell>
          <cell r="P1240" t="str">
            <v/>
          </cell>
        </row>
        <row r="1241">
          <cell r="A1241" t="str">
            <v>OH</v>
          </cell>
          <cell r="B1241">
            <v>3</v>
          </cell>
          <cell r="C1241">
            <v>3</v>
          </cell>
          <cell r="D1241" t="str">
            <v>C</v>
          </cell>
          <cell r="E1241">
            <v>0.77</v>
          </cell>
          <cell r="F1241">
            <v>37677</v>
          </cell>
          <cell r="G1241">
            <v>3.2000000000000001E-2</v>
          </cell>
          <cell r="H1241">
            <v>2.9000000000000001E-2</v>
          </cell>
          <cell r="I1241" t="str">
            <v>0         28   .</v>
          </cell>
          <cell r="J1241">
            <v>0</v>
          </cell>
          <cell r="K1241">
            <v>0</v>
          </cell>
          <cell r="L1241">
            <v>2003</v>
          </cell>
          <cell r="M1241" t="str">
            <v>No Trade</v>
          </cell>
          <cell r="N1241" t="str">
            <v/>
          </cell>
          <cell r="O1241" t="str">
            <v/>
          </cell>
          <cell r="P1241" t="str">
            <v/>
          </cell>
        </row>
        <row r="1242">
          <cell r="A1242" t="str">
            <v>OH</v>
          </cell>
          <cell r="B1242">
            <v>3</v>
          </cell>
          <cell r="C1242">
            <v>3</v>
          </cell>
          <cell r="D1242" t="str">
            <v>P</v>
          </cell>
          <cell r="E1242">
            <v>0.77</v>
          </cell>
          <cell r="F1242">
            <v>37677</v>
          </cell>
          <cell r="G1242">
            <v>7.3300000000000004E-2</v>
          </cell>
          <cell r="H1242">
            <v>8.2000000000000003E-2</v>
          </cell>
          <cell r="I1242" t="str">
            <v>3          0   .</v>
          </cell>
          <cell r="J1242">
            <v>0</v>
          </cell>
          <cell r="K1242">
            <v>0</v>
          </cell>
          <cell r="L1242">
            <v>2003</v>
          </cell>
          <cell r="M1242" t="str">
            <v>No Trade</v>
          </cell>
          <cell r="N1242" t="str">
            <v/>
          </cell>
          <cell r="O1242" t="str">
            <v/>
          </cell>
          <cell r="P1242" t="str">
            <v/>
          </cell>
        </row>
        <row r="1243">
          <cell r="A1243" t="str">
            <v>OH</v>
          </cell>
          <cell r="B1243">
            <v>3</v>
          </cell>
          <cell r="C1243">
            <v>3</v>
          </cell>
          <cell r="D1243" t="str">
            <v>C</v>
          </cell>
          <cell r="E1243">
            <v>0.78</v>
          </cell>
          <cell r="F1243">
            <v>37677</v>
          </cell>
          <cell r="G1243">
            <v>2.8899999999999999E-2</v>
          </cell>
          <cell r="H1243">
            <v>2.5999999999999999E-2</v>
          </cell>
          <cell r="I1243" t="str">
            <v>2          0   .</v>
          </cell>
          <cell r="J1243">
            <v>0</v>
          </cell>
          <cell r="K1243">
            <v>0</v>
          </cell>
          <cell r="L1243">
            <v>2003</v>
          </cell>
          <cell r="M1243" t="str">
            <v>No Trade</v>
          </cell>
          <cell r="N1243" t="str">
            <v/>
          </cell>
          <cell r="O1243" t="str">
            <v/>
          </cell>
          <cell r="P1243" t="str">
            <v/>
          </cell>
        </row>
        <row r="1244">
          <cell r="A1244" t="str">
            <v>OH</v>
          </cell>
          <cell r="B1244">
            <v>3</v>
          </cell>
          <cell r="C1244">
            <v>3</v>
          </cell>
          <cell r="D1244" t="str">
            <v>P</v>
          </cell>
          <cell r="E1244">
            <v>0.78</v>
          </cell>
          <cell r="F1244">
            <v>37677</v>
          </cell>
          <cell r="G1244">
            <v>8.0100000000000005E-2</v>
          </cell>
          <cell r="H1244">
            <v>8.8999999999999996E-2</v>
          </cell>
          <cell r="I1244" t="str">
            <v>4          0   .</v>
          </cell>
          <cell r="J1244">
            <v>0</v>
          </cell>
          <cell r="K1244">
            <v>0</v>
          </cell>
          <cell r="L1244">
            <v>2003</v>
          </cell>
          <cell r="M1244" t="str">
            <v>No Trade</v>
          </cell>
          <cell r="N1244" t="str">
            <v/>
          </cell>
          <cell r="O1244" t="str">
            <v/>
          </cell>
          <cell r="P1244" t="str">
            <v/>
          </cell>
        </row>
        <row r="1245">
          <cell r="A1245" t="str">
            <v>OH</v>
          </cell>
          <cell r="B1245">
            <v>3</v>
          </cell>
          <cell r="C1245">
            <v>3</v>
          </cell>
          <cell r="D1245" t="str">
            <v>C</v>
          </cell>
          <cell r="E1245">
            <v>0.79</v>
          </cell>
          <cell r="F1245">
            <v>37677</v>
          </cell>
          <cell r="G1245">
            <v>2.5999999999999999E-2</v>
          </cell>
          <cell r="H1245">
            <v>2.3E-2</v>
          </cell>
          <cell r="I1245" t="str">
            <v>6          0   .</v>
          </cell>
          <cell r="J1245">
            <v>0</v>
          </cell>
          <cell r="K1245">
            <v>0</v>
          </cell>
          <cell r="L1245">
            <v>2003</v>
          </cell>
          <cell r="M1245" t="str">
            <v>No Trade</v>
          </cell>
          <cell r="N1245" t="str">
            <v/>
          </cell>
          <cell r="O1245" t="str">
            <v/>
          </cell>
          <cell r="P1245" t="str">
            <v/>
          </cell>
        </row>
        <row r="1246">
          <cell r="A1246" t="str">
            <v>OH</v>
          </cell>
          <cell r="B1246">
            <v>3</v>
          </cell>
          <cell r="C1246">
            <v>3</v>
          </cell>
          <cell r="D1246" t="str">
            <v>C</v>
          </cell>
          <cell r="E1246">
            <v>0.8</v>
          </cell>
          <cell r="F1246">
            <v>37677</v>
          </cell>
          <cell r="G1246">
            <v>2.3400000000000001E-2</v>
          </cell>
          <cell r="H1246">
            <v>2.1000000000000001E-2</v>
          </cell>
          <cell r="I1246" t="str">
            <v>3          6   .</v>
          </cell>
          <cell r="J1246">
            <v>280</v>
          </cell>
          <cell r="K1246">
            <v>2.8000000000000001E-2</v>
          </cell>
          <cell r="L1246">
            <v>2003</v>
          </cell>
          <cell r="M1246" t="str">
            <v>No Trade</v>
          </cell>
          <cell r="N1246" t="str">
            <v/>
          </cell>
          <cell r="O1246" t="str">
            <v/>
          </cell>
          <cell r="P1246" t="str">
            <v/>
          </cell>
        </row>
        <row r="1247">
          <cell r="A1247" t="str">
            <v>OH</v>
          </cell>
          <cell r="B1247">
            <v>3</v>
          </cell>
          <cell r="C1247">
            <v>3</v>
          </cell>
          <cell r="D1247" t="str">
            <v>P</v>
          </cell>
          <cell r="E1247">
            <v>0.8</v>
          </cell>
          <cell r="F1247">
            <v>37677</v>
          </cell>
          <cell r="G1247">
            <v>0</v>
          </cell>
          <cell r="H1247">
            <v>0</v>
          </cell>
          <cell r="I1247" t="str">
            <v>0          0   .</v>
          </cell>
          <cell r="J1247">
            <v>0</v>
          </cell>
          <cell r="K1247">
            <v>0</v>
          </cell>
          <cell r="L1247">
            <v>2003</v>
          </cell>
          <cell r="M1247" t="str">
            <v>No Trade</v>
          </cell>
          <cell r="N1247" t="str">
            <v/>
          </cell>
          <cell r="O1247" t="str">
            <v/>
          </cell>
          <cell r="P1247" t="str">
            <v/>
          </cell>
        </row>
        <row r="1248">
          <cell r="A1248" t="str">
            <v>OH</v>
          </cell>
          <cell r="B1248">
            <v>3</v>
          </cell>
          <cell r="C1248">
            <v>3</v>
          </cell>
          <cell r="D1248" t="str">
            <v>C</v>
          </cell>
          <cell r="E1248">
            <v>0.81</v>
          </cell>
          <cell r="F1248">
            <v>37677</v>
          </cell>
          <cell r="G1248">
            <v>2.1000000000000001E-2</v>
          </cell>
          <cell r="H1248">
            <v>1.9E-2</v>
          </cell>
          <cell r="I1248" t="str">
            <v>1          0   .</v>
          </cell>
          <cell r="J1248">
            <v>0</v>
          </cell>
          <cell r="K1248">
            <v>0</v>
          </cell>
          <cell r="L1248">
            <v>2003</v>
          </cell>
          <cell r="M1248" t="str">
            <v>No Trade</v>
          </cell>
          <cell r="N1248" t="str">
            <v/>
          </cell>
          <cell r="O1248" t="str">
            <v/>
          </cell>
          <cell r="P1248" t="str">
            <v/>
          </cell>
        </row>
        <row r="1249">
          <cell r="A1249" t="str">
            <v>OH</v>
          </cell>
          <cell r="B1249">
            <v>3</v>
          </cell>
          <cell r="C1249">
            <v>3</v>
          </cell>
          <cell r="D1249" t="str">
            <v>C</v>
          </cell>
          <cell r="E1249">
            <v>0.82</v>
          </cell>
          <cell r="F1249">
            <v>37677</v>
          </cell>
          <cell r="G1249">
            <v>1.89E-2</v>
          </cell>
          <cell r="H1249">
            <v>1.7000000000000001E-2</v>
          </cell>
          <cell r="I1249" t="str">
            <v>2         26   .</v>
          </cell>
          <cell r="J1249">
            <v>210</v>
          </cell>
          <cell r="K1249">
            <v>2.1000000000000001E-2</v>
          </cell>
          <cell r="L1249">
            <v>2003</v>
          </cell>
          <cell r="M1249" t="str">
            <v>No Trade</v>
          </cell>
          <cell r="N1249" t="str">
            <v/>
          </cell>
          <cell r="O1249" t="str">
            <v/>
          </cell>
          <cell r="P1249" t="str">
            <v/>
          </cell>
        </row>
        <row r="1250">
          <cell r="A1250" t="str">
            <v>OH</v>
          </cell>
          <cell r="B1250">
            <v>3</v>
          </cell>
          <cell r="C1250">
            <v>3</v>
          </cell>
          <cell r="D1250" t="str">
            <v>C</v>
          </cell>
          <cell r="E1250">
            <v>0.83</v>
          </cell>
          <cell r="F1250">
            <v>37677</v>
          </cell>
          <cell r="G1250">
            <v>1.6899999999999998E-2</v>
          </cell>
          <cell r="H1250">
            <v>1.4999999999999999E-2</v>
          </cell>
          <cell r="I1250" t="str">
            <v>4         10   .</v>
          </cell>
          <cell r="J1250">
            <v>0</v>
          </cell>
          <cell r="K1250">
            <v>0</v>
          </cell>
          <cell r="L1250">
            <v>2003</v>
          </cell>
          <cell r="M1250" t="str">
            <v>No Trade</v>
          </cell>
          <cell r="N1250" t="str">
            <v/>
          </cell>
          <cell r="O1250" t="str">
            <v/>
          </cell>
          <cell r="P1250" t="str">
            <v/>
          </cell>
        </row>
        <row r="1251">
          <cell r="A1251" t="str">
            <v>OH</v>
          </cell>
          <cell r="B1251">
            <v>3</v>
          </cell>
          <cell r="C1251">
            <v>3</v>
          </cell>
          <cell r="D1251" t="str">
            <v>C</v>
          </cell>
          <cell r="E1251">
            <v>0.84</v>
          </cell>
          <cell r="F1251">
            <v>37677</v>
          </cell>
          <cell r="G1251">
            <v>1.5100000000000001E-2</v>
          </cell>
          <cell r="H1251">
            <v>1.2999999999999999E-2</v>
          </cell>
          <cell r="I1251" t="str">
            <v>8         21   .</v>
          </cell>
          <cell r="J1251">
            <v>185</v>
          </cell>
          <cell r="K1251">
            <v>1.7000000000000001E-2</v>
          </cell>
          <cell r="L1251">
            <v>2003</v>
          </cell>
          <cell r="M1251" t="str">
            <v>No Trade</v>
          </cell>
          <cell r="N1251" t="str">
            <v/>
          </cell>
          <cell r="O1251" t="str">
            <v/>
          </cell>
          <cell r="P1251" t="str">
            <v/>
          </cell>
        </row>
        <row r="1252">
          <cell r="A1252" t="str">
            <v>OH</v>
          </cell>
          <cell r="B1252">
            <v>3</v>
          </cell>
          <cell r="C1252">
            <v>3</v>
          </cell>
          <cell r="D1252" t="str">
            <v>C</v>
          </cell>
          <cell r="E1252">
            <v>0.85</v>
          </cell>
          <cell r="F1252">
            <v>37677</v>
          </cell>
          <cell r="G1252">
            <v>1.35E-2</v>
          </cell>
          <cell r="H1252">
            <v>1.2E-2</v>
          </cell>
          <cell r="I1252" t="str">
            <v>4          0   .</v>
          </cell>
          <cell r="J1252">
            <v>0</v>
          </cell>
          <cell r="K1252">
            <v>0</v>
          </cell>
          <cell r="L1252">
            <v>2003</v>
          </cell>
          <cell r="M1252" t="str">
            <v>No Trade</v>
          </cell>
          <cell r="N1252" t="str">
            <v/>
          </cell>
          <cell r="O1252" t="str">
            <v/>
          </cell>
          <cell r="P1252" t="str">
            <v/>
          </cell>
        </row>
        <row r="1253">
          <cell r="A1253" t="str">
            <v>OH</v>
          </cell>
          <cell r="B1253">
            <v>3</v>
          </cell>
          <cell r="C1253">
            <v>3</v>
          </cell>
          <cell r="D1253" t="str">
            <v>C</v>
          </cell>
          <cell r="E1253">
            <v>0.86</v>
          </cell>
          <cell r="F1253">
            <v>37677</v>
          </cell>
          <cell r="G1253">
            <v>1.21E-2</v>
          </cell>
          <cell r="H1253">
            <v>1.0999999999999999E-2</v>
          </cell>
          <cell r="I1253" t="str">
            <v>1         10   .</v>
          </cell>
          <cell r="J1253">
            <v>100</v>
          </cell>
          <cell r="K1253">
            <v>0.01</v>
          </cell>
          <cell r="L1253">
            <v>2003</v>
          </cell>
          <cell r="M1253" t="str">
            <v>No Trade</v>
          </cell>
          <cell r="N1253" t="str">
            <v/>
          </cell>
          <cell r="O1253" t="str">
            <v/>
          </cell>
          <cell r="P1253" t="str">
            <v/>
          </cell>
        </row>
        <row r="1254">
          <cell r="A1254" t="str">
            <v>OH</v>
          </cell>
          <cell r="B1254">
            <v>3</v>
          </cell>
          <cell r="C1254">
            <v>3</v>
          </cell>
          <cell r="D1254" t="str">
            <v>C</v>
          </cell>
          <cell r="E1254">
            <v>0.87</v>
          </cell>
          <cell r="F1254">
            <v>37677</v>
          </cell>
          <cell r="G1254">
            <v>1.0800000000000001E-2</v>
          </cell>
          <cell r="H1254">
            <v>8.9999999999999993E-3</v>
          </cell>
          <cell r="I1254" t="str">
            <v>9          0   .</v>
          </cell>
          <cell r="J1254">
            <v>0</v>
          </cell>
          <cell r="K1254">
            <v>0</v>
          </cell>
          <cell r="L1254">
            <v>2003</v>
          </cell>
          <cell r="M1254" t="str">
            <v>No Trade</v>
          </cell>
          <cell r="N1254" t="str">
            <v/>
          </cell>
          <cell r="O1254" t="str">
            <v/>
          </cell>
          <cell r="P1254" t="str">
            <v/>
          </cell>
        </row>
        <row r="1255">
          <cell r="A1255" t="str">
            <v>OH</v>
          </cell>
          <cell r="B1255">
            <v>3</v>
          </cell>
          <cell r="C1255">
            <v>3</v>
          </cell>
          <cell r="D1255" t="str">
            <v>C</v>
          </cell>
          <cell r="E1255">
            <v>0.88</v>
          </cell>
          <cell r="F1255">
            <v>37677</v>
          </cell>
          <cell r="G1255">
            <v>9.5999999999999992E-3</v>
          </cell>
          <cell r="H1255">
            <v>8.0000000000000002E-3</v>
          </cell>
          <cell r="I1255" t="str">
            <v>8          4   .</v>
          </cell>
          <cell r="J1255">
            <v>130</v>
          </cell>
          <cell r="K1255">
            <v>1.2999999999999999E-2</v>
          </cell>
          <cell r="L1255">
            <v>2003</v>
          </cell>
          <cell r="M1255" t="str">
            <v>No Trade</v>
          </cell>
          <cell r="N1255" t="str">
            <v/>
          </cell>
          <cell r="O1255" t="str">
            <v/>
          </cell>
          <cell r="P1255" t="str">
            <v/>
          </cell>
        </row>
        <row r="1256">
          <cell r="A1256" t="str">
            <v>OH</v>
          </cell>
          <cell r="B1256">
            <v>3</v>
          </cell>
          <cell r="C1256">
            <v>3</v>
          </cell>
          <cell r="D1256" t="str">
            <v>C</v>
          </cell>
          <cell r="E1256">
            <v>0.89</v>
          </cell>
          <cell r="F1256">
            <v>37677</v>
          </cell>
          <cell r="G1256">
            <v>8.6E-3</v>
          </cell>
          <cell r="H1256">
            <v>7.0000000000000001E-3</v>
          </cell>
          <cell r="I1256" t="str">
            <v>9          0   .</v>
          </cell>
          <cell r="J1256">
            <v>0</v>
          </cell>
          <cell r="K1256">
            <v>0</v>
          </cell>
          <cell r="L1256">
            <v>2003</v>
          </cell>
          <cell r="M1256" t="str">
            <v>No Trade</v>
          </cell>
          <cell r="N1256" t="str">
            <v/>
          </cell>
          <cell r="O1256" t="str">
            <v/>
          </cell>
          <cell r="P1256" t="str">
            <v/>
          </cell>
        </row>
        <row r="1257">
          <cell r="A1257" t="str">
            <v>OH</v>
          </cell>
          <cell r="B1257">
            <v>3</v>
          </cell>
          <cell r="C1257">
            <v>3</v>
          </cell>
          <cell r="D1257" t="str">
            <v>C</v>
          </cell>
          <cell r="E1257">
            <v>0.9</v>
          </cell>
          <cell r="F1257">
            <v>37677</v>
          </cell>
          <cell r="G1257">
            <v>7.6E-3</v>
          </cell>
          <cell r="H1257">
            <v>7.0000000000000001E-3</v>
          </cell>
          <cell r="I1257" t="str">
            <v>0         15   .</v>
          </cell>
          <cell r="J1257">
            <v>90</v>
          </cell>
          <cell r="K1257">
            <v>8.5000000000000006E-3</v>
          </cell>
          <cell r="L1257">
            <v>2003</v>
          </cell>
          <cell r="M1257" t="str">
            <v>No Trade</v>
          </cell>
          <cell r="N1257" t="str">
            <v/>
          </cell>
          <cell r="O1257" t="str">
            <v/>
          </cell>
          <cell r="P1257" t="str">
            <v/>
          </cell>
        </row>
        <row r="1258">
          <cell r="A1258" t="str">
            <v>OH</v>
          </cell>
          <cell r="B1258">
            <v>3</v>
          </cell>
          <cell r="C1258">
            <v>3</v>
          </cell>
          <cell r="D1258" t="str">
            <v>P</v>
          </cell>
          <cell r="E1258">
            <v>0.9</v>
          </cell>
          <cell r="F1258">
            <v>37677</v>
          </cell>
          <cell r="G1258">
            <v>0</v>
          </cell>
          <cell r="H1258">
            <v>0</v>
          </cell>
          <cell r="I1258" t="str">
            <v>0          0   .</v>
          </cell>
          <cell r="J1258">
            <v>0</v>
          </cell>
          <cell r="K1258">
            <v>0</v>
          </cell>
          <cell r="L1258">
            <v>2003</v>
          </cell>
          <cell r="M1258" t="str">
            <v>No Trade</v>
          </cell>
          <cell r="N1258" t="str">
            <v/>
          </cell>
          <cell r="O1258" t="str">
            <v/>
          </cell>
          <cell r="P1258" t="str">
            <v/>
          </cell>
        </row>
        <row r="1259">
          <cell r="A1259" t="str">
            <v>OH</v>
          </cell>
          <cell r="B1259">
            <v>3</v>
          </cell>
          <cell r="C1259">
            <v>3</v>
          </cell>
          <cell r="D1259" t="str">
            <v>C</v>
          </cell>
          <cell r="E1259">
            <v>0.91</v>
          </cell>
          <cell r="F1259">
            <v>37677</v>
          </cell>
          <cell r="G1259">
            <v>6.7999999999999996E-3</v>
          </cell>
          <cell r="H1259">
            <v>6.0000000000000001E-3</v>
          </cell>
          <cell r="I1259" t="str">
            <v>3          0   .</v>
          </cell>
          <cell r="J1259">
            <v>0</v>
          </cell>
          <cell r="K1259">
            <v>0</v>
          </cell>
          <cell r="L1259">
            <v>2003</v>
          </cell>
          <cell r="M1259" t="str">
            <v>No Trade</v>
          </cell>
          <cell r="N1259" t="str">
            <v/>
          </cell>
          <cell r="O1259" t="str">
            <v/>
          </cell>
          <cell r="P1259" t="str">
            <v/>
          </cell>
        </row>
        <row r="1260">
          <cell r="A1260" t="str">
            <v>OH</v>
          </cell>
          <cell r="B1260">
            <v>3</v>
          </cell>
          <cell r="C1260">
            <v>3</v>
          </cell>
          <cell r="D1260" t="str">
            <v>C</v>
          </cell>
          <cell r="E1260">
            <v>0.92</v>
          </cell>
          <cell r="F1260">
            <v>37677</v>
          </cell>
          <cell r="G1260">
            <v>6.0000000000000001E-3</v>
          </cell>
          <cell r="H1260">
            <v>5.0000000000000001E-3</v>
          </cell>
          <cell r="I1260" t="str">
            <v>6          2   .</v>
          </cell>
          <cell r="J1260">
            <v>0</v>
          </cell>
          <cell r="K1260">
            <v>0</v>
          </cell>
          <cell r="L1260">
            <v>2003</v>
          </cell>
          <cell r="M1260" t="str">
            <v>No Trade</v>
          </cell>
          <cell r="N1260" t="str">
            <v/>
          </cell>
          <cell r="O1260" t="str">
            <v/>
          </cell>
          <cell r="P1260" t="str">
            <v/>
          </cell>
        </row>
        <row r="1261">
          <cell r="A1261" t="str">
            <v>OH</v>
          </cell>
          <cell r="B1261">
            <v>3</v>
          </cell>
          <cell r="C1261">
            <v>3</v>
          </cell>
          <cell r="D1261" t="str">
            <v>C</v>
          </cell>
          <cell r="E1261">
            <v>0.94</v>
          </cell>
          <cell r="F1261">
            <v>37677</v>
          </cell>
          <cell r="G1261">
            <v>4.7000000000000002E-3</v>
          </cell>
          <cell r="H1261">
            <v>4.0000000000000001E-3</v>
          </cell>
          <cell r="I1261" t="str">
            <v>4          0   .</v>
          </cell>
          <cell r="J1261">
            <v>0</v>
          </cell>
          <cell r="K1261">
            <v>0</v>
          </cell>
          <cell r="L1261">
            <v>2003</v>
          </cell>
          <cell r="M1261" t="str">
            <v>No Trade</v>
          </cell>
          <cell r="N1261" t="str">
            <v/>
          </cell>
          <cell r="O1261" t="str">
            <v/>
          </cell>
          <cell r="P1261" t="str">
            <v/>
          </cell>
        </row>
        <row r="1262">
          <cell r="A1262" t="str">
            <v>OH</v>
          </cell>
          <cell r="B1262">
            <v>3</v>
          </cell>
          <cell r="C1262">
            <v>3</v>
          </cell>
          <cell r="D1262" t="str">
            <v>C</v>
          </cell>
          <cell r="E1262">
            <v>0.95</v>
          </cell>
          <cell r="F1262">
            <v>37677</v>
          </cell>
          <cell r="G1262">
            <v>4.1999999999999997E-3</v>
          </cell>
          <cell r="H1262">
            <v>3.0000000000000001E-3</v>
          </cell>
          <cell r="I1262" t="str">
            <v>9          0   .</v>
          </cell>
          <cell r="J1262">
            <v>0</v>
          </cell>
          <cell r="K1262">
            <v>0</v>
          </cell>
          <cell r="L1262">
            <v>2003</v>
          </cell>
          <cell r="M1262" t="str">
            <v>No Trade</v>
          </cell>
          <cell r="N1262" t="str">
            <v/>
          </cell>
          <cell r="O1262" t="str">
            <v/>
          </cell>
          <cell r="P1262" t="str">
            <v/>
          </cell>
        </row>
        <row r="1263">
          <cell r="A1263" t="str">
            <v>OH</v>
          </cell>
          <cell r="B1263">
            <v>3</v>
          </cell>
          <cell r="C1263">
            <v>3</v>
          </cell>
          <cell r="D1263" t="str">
            <v>C</v>
          </cell>
          <cell r="E1263">
            <v>0.96</v>
          </cell>
          <cell r="F1263">
            <v>37677</v>
          </cell>
          <cell r="G1263">
            <v>3.7000000000000002E-3</v>
          </cell>
          <cell r="H1263">
            <v>3.0000000000000001E-3</v>
          </cell>
          <cell r="I1263" t="str">
            <v>5          0   .</v>
          </cell>
          <cell r="J1263">
            <v>0</v>
          </cell>
          <cell r="K1263">
            <v>0</v>
          </cell>
          <cell r="L1263">
            <v>2003</v>
          </cell>
          <cell r="M1263" t="str">
            <v>No Trade</v>
          </cell>
          <cell r="N1263" t="str">
            <v/>
          </cell>
          <cell r="O1263" t="str">
            <v/>
          </cell>
          <cell r="P1263" t="str">
            <v/>
          </cell>
        </row>
        <row r="1264">
          <cell r="A1264" t="str">
            <v>OH</v>
          </cell>
          <cell r="B1264">
            <v>3</v>
          </cell>
          <cell r="C1264">
            <v>3</v>
          </cell>
          <cell r="D1264" t="str">
            <v>C</v>
          </cell>
          <cell r="E1264">
            <v>0.98</v>
          </cell>
          <cell r="F1264">
            <v>37677</v>
          </cell>
          <cell r="G1264">
            <v>2.8999999999999998E-3</v>
          </cell>
          <cell r="H1264">
            <v>2E-3</v>
          </cell>
          <cell r="I1264" t="str">
            <v>8          0   .</v>
          </cell>
          <cell r="J1264">
            <v>0</v>
          </cell>
          <cell r="K1264">
            <v>0</v>
          </cell>
          <cell r="L1264">
            <v>2003</v>
          </cell>
          <cell r="M1264" t="str">
            <v>No Trade</v>
          </cell>
          <cell r="N1264" t="str">
            <v/>
          </cell>
          <cell r="O1264" t="str">
            <v/>
          </cell>
          <cell r="P1264" t="str">
            <v/>
          </cell>
        </row>
        <row r="1265">
          <cell r="A1265" t="str">
            <v>OH</v>
          </cell>
          <cell r="B1265">
            <v>3</v>
          </cell>
          <cell r="C1265">
            <v>3</v>
          </cell>
          <cell r="D1265" t="str">
            <v>C</v>
          </cell>
          <cell r="E1265">
            <v>1</v>
          </cell>
          <cell r="F1265">
            <v>37677</v>
          </cell>
          <cell r="G1265">
            <v>2.3E-3</v>
          </cell>
          <cell r="H1265">
            <v>2E-3</v>
          </cell>
          <cell r="I1265" t="str">
            <v>2          0   .</v>
          </cell>
          <cell r="J1265">
            <v>0</v>
          </cell>
          <cell r="K1265">
            <v>0</v>
          </cell>
          <cell r="L1265">
            <v>2003</v>
          </cell>
          <cell r="M1265" t="str">
            <v>No Trade</v>
          </cell>
          <cell r="N1265" t="str">
            <v/>
          </cell>
          <cell r="O1265" t="str">
            <v/>
          </cell>
          <cell r="P1265" t="str">
            <v/>
          </cell>
        </row>
        <row r="1266">
          <cell r="A1266" t="str">
            <v>OH</v>
          </cell>
          <cell r="B1266">
            <v>3</v>
          </cell>
          <cell r="C1266">
            <v>3</v>
          </cell>
          <cell r="D1266" t="str">
            <v>C</v>
          </cell>
          <cell r="E1266">
            <v>1.01</v>
          </cell>
          <cell r="F1266">
            <v>37677</v>
          </cell>
          <cell r="G1266">
            <v>2E-3</v>
          </cell>
          <cell r="H1266">
            <v>1E-3</v>
          </cell>
          <cell r="I1266" t="str">
            <v>9          0   .</v>
          </cell>
          <cell r="J1266">
            <v>0</v>
          </cell>
          <cell r="K1266">
            <v>0</v>
          </cell>
          <cell r="L1266">
            <v>2003</v>
          </cell>
          <cell r="M1266" t="str">
            <v>No Trade</v>
          </cell>
          <cell r="N1266" t="str">
            <v/>
          </cell>
          <cell r="O1266" t="str">
            <v/>
          </cell>
          <cell r="P1266" t="str">
            <v/>
          </cell>
        </row>
        <row r="1267">
          <cell r="A1267" t="str">
            <v>OH</v>
          </cell>
          <cell r="B1267">
            <v>3</v>
          </cell>
          <cell r="C1267">
            <v>3</v>
          </cell>
          <cell r="D1267" t="str">
            <v>C</v>
          </cell>
          <cell r="E1267">
            <v>1.02</v>
          </cell>
          <cell r="F1267">
            <v>37677</v>
          </cell>
          <cell r="G1267">
            <v>1.8E-3</v>
          </cell>
          <cell r="H1267">
            <v>1E-3</v>
          </cell>
          <cell r="I1267" t="str">
            <v>7          0   .</v>
          </cell>
          <cell r="J1267">
            <v>0</v>
          </cell>
          <cell r="K1267">
            <v>0</v>
          </cell>
          <cell r="L1267">
            <v>2003</v>
          </cell>
          <cell r="M1267" t="str">
            <v>No Trade</v>
          </cell>
          <cell r="N1267" t="str">
            <v/>
          </cell>
          <cell r="O1267" t="str">
            <v/>
          </cell>
          <cell r="P1267" t="str">
            <v/>
          </cell>
        </row>
        <row r="1268">
          <cell r="A1268" t="str">
            <v>OH</v>
          </cell>
          <cell r="B1268">
            <v>3</v>
          </cell>
          <cell r="C1268">
            <v>3</v>
          </cell>
          <cell r="D1268" t="str">
            <v>C</v>
          </cell>
          <cell r="E1268">
            <v>1.2</v>
          </cell>
          <cell r="F1268">
            <v>37677</v>
          </cell>
          <cell r="G1268">
            <v>2.0000000000000001E-4</v>
          </cell>
          <cell r="H1268">
            <v>0</v>
          </cell>
          <cell r="I1268" t="str">
            <v>2          0   .</v>
          </cell>
          <cell r="J1268">
            <v>0</v>
          </cell>
          <cell r="K1268">
            <v>0</v>
          </cell>
          <cell r="L1268">
            <v>2003</v>
          </cell>
          <cell r="M1268" t="str">
            <v>No Trade</v>
          </cell>
          <cell r="N1268" t="str">
            <v/>
          </cell>
          <cell r="O1268" t="str">
            <v/>
          </cell>
          <cell r="P1268" t="str">
            <v/>
          </cell>
        </row>
        <row r="1269">
          <cell r="A1269" t="str">
            <v>OH</v>
          </cell>
          <cell r="B1269">
            <v>4</v>
          </cell>
          <cell r="C1269">
            <v>3</v>
          </cell>
          <cell r="D1269" t="str">
            <v>C</v>
          </cell>
          <cell r="E1269">
            <v>0.05</v>
          </cell>
          <cell r="F1269">
            <v>37706</v>
          </cell>
          <cell r="G1269">
            <v>0.68769999999999998</v>
          </cell>
          <cell r="H1269">
            <v>0.68700000000000006</v>
          </cell>
          <cell r="I1269" t="str">
            <v>7          0   .</v>
          </cell>
          <cell r="J1269">
            <v>0</v>
          </cell>
          <cell r="K1269">
            <v>0</v>
          </cell>
          <cell r="L1269">
            <v>2003</v>
          </cell>
          <cell r="M1269" t="str">
            <v>No Trade</v>
          </cell>
          <cell r="N1269" t="str">
            <v/>
          </cell>
          <cell r="O1269" t="str">
            <v/>
          </cell>
          <cell r="P1269" t="str">
            <v/>
          </cell>
        </row>
        <row r="1270">
          <cell r="A1270" t="str">
            <v>OH</v>
          </cell>
          <cell r="B1270">
            <v>4</v>
          </cell>
          <cell r="C1270">
            <v>3</v>
          </cell>
          <cell r="D1270" t="str">
            <v>P</v>
          </cell>
          <cell r="E1270">
            <v>0.05</v>
          </cell>
          <cell r="F1270">
            <v>37706</v>
          </cell>
          <cell r="G1270">
            <v>1E-4</v>
          </cell>
          <cell r="H1270">
            <v>0</v>
          </cell>
          <cell r="I1270" t="str">
            <v>1          0   .</v>
          </cell>
          <cell r="J1270">
            <v>0</v>
          </cell>
          <cell r="K1270">
            <v>0</v>
          </cell>
          <cell r="L1270">
            <v>2003</v>
          </cell>
          <cell r="M1270" t="str">
            <v>No Trade</v>
          </cell>
          <cell r="N1270" t="str">
            <v/>
          </cell>
          <cell r="O1270" t="str">
            <v/>
          </cell>
          <cell r="P1270" t="str">
            <v/>
          </cell>
        </row>
        <row r="1271">
          <cell r="A1271" t="str">
            <v>OH</v>
          </cell>
          <cell r="B1271">
            <v>4</v>
          </cell>
          <cell r="C1271">
            <v>3</v>
          </cell>
          <cell r="D1271" t="str">
            <v>P</v>
          </cell>
          <cell r="E1271">
            <v>0.49</v>
          </cell>
          <cell r="F1271">
            <v>37706</v>
          </cell>
          <cell r="G1271">
            <v>0</v>
          </cell>
          <cell r="H1271">
            <v>0</v>
          </cell>
          <cell r="I1271" t="str">
            <v>0          0   .</v>
          </cell>
          <cell r="J1271">
            <v>0</v>
          </cell>
          <cell r="K1271">
            <v>0</v>
          </cell>
          <cell r="L1271">
            <v>2003</v>
          </cell>
          <cell r="M1271" t="str">
            <v>No Trade</v>
          </cell>
          <cell r="N1271" t="str">
            <v/>
          </cell>
          <cell r="O1271" t="str">
            <v/>
          </cell>
          <cell r="P1271" t="str">
            <v/>
          </cell>
        </row>
        <row r="1272">
          <cell r="A1272" t="str">
            <v>OH</v>
          </cell>
          <cell r="B1272">
            <v>4</v>
          </cell>
          <cell r="C1272">
            <v>3</v>
          </cell>
          <cell r="D1272" t="str">
            <v>C</v>
          </cell>
          <cell r="E1272">
            <v>0.5</v>
          </cell>
          <cell r="F1272">
            <v>37706</v>
          </cell>
          <cell r="G1272">
            <v>0.17810000000000001</v>
          </cell>
          <cell r="H1272">
            <v>0.17799999999999999</v>
          </cell>
          <cell r="I1272" t="str">
            <v>1          0   .</v>
          </cell>
          <cell r="J1272">
            <v>0</v>
          </cell>
          <cell r="K1272">
            <v>0</v>
          </cell>
          <cell r="L1272">
            <v>2003</v>
          </cell>
          <cell r="M1272" t="str">
            <v>No Trade</v>
          </cell>
          <cell r="N1272" t="str">
            <v/>
          </cell>
          <cell r="O1272" t="str">
            <v/>
          </cell>
          <cell r="P1272" t="str">
            <v/>
          </cell>
        </row>
        <row r="1273">
          <cell r="A1273" t="str">
            <v>OH</v>
          </cell>
          <cell r="B1273">
            <v>4</v>
          </cell>
          <cell r="C1273">
            <v>3</v>
          </cell>
          <cell r="D1273" t="str">
            <v>P</v>
          </cell>
          <cell r="E1273">
            <v>0.5</v>
          </cell>
          <cell r="F1273">
            <v>37706</v>
          </cell>
          <cell r="G1273">
            <v>1.1000000000000001E-3</v>
          </cell>
          <cell r="H1273">
            <v>1E-3</v>
          </cell>
          <cell r="I1273" t="str">
            <v>6          0   .</v>
          </cell>
          <cell r="J1273">
            <v>0</v>
          </cell>
          <cell r="K1273">
            <v>0</v>
          </cell>
          <cell r="L1273">
            <v>2003</v>
          </cell>
          <cell r="M1273" t="str">
            <v>No Trade</v>
          </cell>
          <cell r="N1273" t="str">
            <v/>
          </cell>
          <cell r="O1273" t="str">
            <v/>
          </cell>
          <cell r="P1273" t="str">
            <v/>
          </cell>
        </row>
        <row r="1274">
          <cell r="A1274" t="str">
            <v>OH</v>
          </cell>
          <cell r="B1274">
            <v>4</v>
          </cell>
          <cell r="C1274">
            <v>3</v>
          </cell>
          <cell r="D1274" t="str">
            <v>C</v>
          </cell>
          <cell r="E1274">
            <v>0.51</v>
          </cell>
          <cell r="F1274">
            <v>37706</v>
          </cell>
          <cell r="G1274">
            <v>0</v>
          </cell>
          <cell r="H1274">
            <v>0</v>
          </cell>
          <cell r="I1274" t="str">
            <v>0          0   .</v>
          </cell>
          <cell r="J1274">
            <v>0</v>
          </cell>
          <cell r="K1274">
            <v>0</v>
          </cell>
          <cell r="L1274">
            <v>2003</v>
          </cell>
          <cell r="M1274" t="str">
            <v>No Trade</v>
          </cell>
          <cell r="N1274" t="str">
            <v/>
          </cell>
          <cell r="O1274" t="str">
            <v/>
          </cell>
          <cell r="P1274" t="str">
            <v/>
          </cell>
        </row>
        <row r="1275">
          <cell r="A1275" t="str">
            <v>OH</v>
          </cell>
          <cell r="B1275">
            <v>4</v>
          </cell>
          <cell r="C1275">
            <v>3</v>
          </cell>
          <cell r="D1275" t="str">
            <v>P</v>
          </cell>
          <cell r="E1275">
            <v>0.51</v>
          </cell>
          <cell r="F1275">
            <v>37706</v>
          </cell>
          <cell r="G1275">
            <v>1.5E-3</v>
          </cell>
          <cell r="H1275">
            <v>2E-3</v>
          </cell>
          <cell r="I1275" t="str">
            <v>1          0   .</v>
          </cell>
          <cell r="J1275">
            <v>0</v>
          </cell>
          <cell r="K1275">
            <v>0</v>
          </cell>
          <cell r="L1275">
            <v>2003</v>
          </cell>
          <cell r="M1275" t="str">
            <v>No Trade</v>
          </cell>
          <cell r="N1275" t="str">
            <v/>
          </cell>
          <cell r="O1275" t="str">
            <v/>
          </cell>
          <cell r="P1275" t="str">
            <v/>
          </cell>
        </row>
        <row r="1276">
          <cell r="A1276" t="str">
            <v>OH</v>
          </cell>
          <cell r="B1276">
            <v>4</v>
          </cell>
          <cell r="C1276">
            <v>3</v>
          </cell>
          <cell r="D1276" t="str">
            <v>P</v>
          </cell>
          <cell r="E1276">
            <v>0.52</v>
          </cell>
          <cell r="F1276">
            <v>37706</v>
          </cell>
          <cell r="G1276">
            <v>0</v>
          </cell>
          <cell r="H1276">
            <v>0</v>
          </cell>
          <cell r="I1276" t="str">
            <v>0          0   .</v>
          </cell>
          <cell r="J1276">
            <v>0</v>
          </cell>
          <cell r="K1276">
            <v>0</v>
          </cell>
          <cell r="L1276">
            <v>2003</v>
          </cell>
          <cell r="M1276" t="str">
            <v>No Trade</v>
          </cell>
          <cell r="N1276" t="str">
            <v/>
          </cell>
          <cell r="O1276" t="str">
            <v/>
          </cell>
          <cell r="P1276" t="str">
            <v/>
          </cell>
        </row>
        <row r="1277">
          <cell r="A1277" t="str">
            <v>OH</v>
          </cell>
          <cell r="B1277">
            <v>4</v>
          </cell>
          <cell r="C1277">
            <v>3</v>
          </cell>
          <cell r="D1277" t="str">
            <v>P</v>
          </cell>
          <cell r="E1277">
            <v>0.53</v>
          </cell>
          <cell r="F1277">
            <v>37706</v>
          </cell>
          <cell r="G1277">
            <v>0</v>
          </cell>
          <cell r="H1277">
            <v>0</v>
          </cell>
          <cell r="I1277" t="str">
            <v>0          0   .</v>
          </cell>
          <cell r="J1277">
            <v>0</v>
          </cell>
          <cell r="K1277">
            <v>0</v>
          </cell>
          <cell r="L1277">
            <v>2003</v>
          </cell>
          <cell r="M1277" t="str">
            <v>No Trade</v>
          </cell>
          <cell r="N1277" t="str">
            <v/>
          </cell>
          <cell r="O1277" t="str">
            <v/>
          </cell>
          <cell r="P1277" t="str">
            <v/>
          </cell>
        </row>
        <row r="1278">
          <cell r="A1278" t="str">
            <v>OH</v>
          </cell>
          <cell r="B1278">
            <v>4</v>
          </cell>
          <cell r="C1278">
            <v>3</v>
          </cell>
          <cell r="D1278" t="str">
            <v>P</v>
          </cell>
          <cell r="E1278">
            <v>0.54</v>
          </cell>
          <cell r="F1278">
            <v>37706</v>
          </cell>
          <cell r="G1278">
            <v>3.3E-3</v>
          </cell>
          <cell r="H1278">
            <v>4.0000000000000001E-3</v>
          </cell>
          <cell r="I1278" t="str">
            <v>5          0   .</v>
          </cell>
          <cell r="J1278">
            <v>0</v>
          </cell>
          <cell r="K1278">
            <v>0</v>
          </cell>
          <cell r="L1278">
            <v>2003</v>
          </cell>
          <cell r="M1278" t="str">
            <v>No Trade</v>
          </cell>
          <cell r="N1278" t="str">
            <v/>
          </cell>
          <cell r="O1278" t="str">
            <v/>
          </cell>
          <cell r="P1278" t="str">
            <v/>
          </cell>
        </row>
        <row r="1279">
          <cell r="A1279" t="str">
            <v>OH</v>
          </cell>
          <cell r="B1279">
            <v>4</v>
          </cell>
          <cell r="C1279">
            <v>3</v>
          </cell>
          <cell r="D1279" t="str">
            <v>P</v>
          </cell>
          <cell r="E1279">
            <v>0.55000000000000004</v>
          </cell>
          <cell r="F1279">
            <v>37706</v>
          </cell>
          <cell r="G1279">
            <v>4.1999999999999997E-3</v>
          </cell>
          <cell r="H1279">
            <v>5.0000000000000001E-3</v>
          </cell>
          <cell r="I1279" t="str">
            <v>6          1   .</v>
          </cell>
          <cell r="J1279">
            <v>70</v>
          </cell>
          <cell r="K1279">
            <v>7.0000000000000001E-3</v>
          </cell>
          <cell r="L1279">
            <v>2003</v>
          </cell>
          <cell r="M1279" t="str">
            <v>No Trade</v>
          </cell>
          <cell r="N1279" t="str">
            <v/>
          </cell>
          <cell r="O1279" t="str">
            <v/>
          </cell>
          <cell r="P1279" t="str">
            <v/>
          </cell>
        </row>
        <row r="1280">
          <cell r="A1280" t="str">
            <v>OH</v>
          </cell>
          <cell r="B1280">
            <v>4</v>
          </cell>
          <cell r="C1280">
            <v>3</v>
          </cell>
          <cell r="D1280" t="str">
            <v>P</v>
          </cell>
          <cell r="E1280">
            <v>0.56000000000000005</v>
          </cell>
          <cell r="F1280">
            <v>37706</v>
          </cell>
          <cell r="G1280">
            <v>5.1999999999999998E-3</v>
          </cell>
          <cell r="H1280">
            <v>6.0000000000000001E-3</v>
          </cell>
          <cell r="I1280" t="str">
            <v>7          0   .</v>
          </cell>
          <cell r="J1280">
            <v>0</v>
          </cell>
          <cell r="K1280">
            <v>0</v>
          </cell>
          <cell r="L1280">
            <v>2003</v>
          </cell>
          <cell r="M1280" t="str">
            <v>No Trade</v>
          </cell>
          <cell r="N1280" t="str">
            <v/>
          </cell>
          <cell r="O1280" t="str">
            <v/>
          </cell>
          <cell r="P1280" t="str">
            <v/>
          </cell>
        </row>
        <row r="1281">
          <cell r="A1281" t="str">
            <v>OH</v>
          </cell>
          <cell r="B1281">
            <v>4</v>
          </cell>
          <cell r="C1281">
            <v>3</v>
          </cell>
          <cell r="D1281" t="str">
            <v>C</v>
          </cell>
          <cell r="E1281">
            <v>0.56999999999999995</v>
          </cell>
          <cell r="F1281">
            <v>37706</v>
          </cell>
          <cell r="G1281">
            <v>0</v>
          </cell>
          <cell r="H1281">
            <v>0</v>
          </cell>
          <cell r="I1281" t="str">
            <v>0          0   .</v>
          </cell>
          <cell r="J1281">
            <v>0</v>
          </cell>
          <cell r="K1281">
            <v>0</v>
          </cell>
          <cell r="L1281">
            <v>2003</v>
          </cell>
          <cell r="M1281" t="str">
            <v>No Trade</v>
          </cell>
          <cell r="N1281" t="str">
            <v/>
          </cell>
          <cell r="O1281" t="str">
            <v/>
          </cell>
          <cell r="P1281" t="str">
            <v/>
          </cell>
        </row>
        <row r="1282">
          <cell r="A1282" t="str">
            <v>OH</v>
          </cell>
          <cell r="B1282">
            <v>4</v>
          </cell>
          <cell r="C1282">
            <v>3</v>
          </cell>
          <cell r="D1282" t="str">
            <v>P</v>
          </cell>
          <cell r="E1282">
            <v>0.56999999999999995</v>
          </cell>
          <cell r="F1282">
            <v>37706</v>
          </cell>
          <cell r="G1282">
            <v>6.4999999999999997E-3</v>
          </cell>
          <cell r="H1282">
            <v>8.0000000000000002E-3</v>
          </cell>
          <cell r="I1282" t="str">
            <v>4          0   .</v>
          </cell>
          <cell r="J1282">
            <v>0</v>
          </cell>
          <cell r="K1282">
            <v>0</v>
          </cell>
          <cell r="L1282">
            <v>2003</v>
          </cell>
          <cell r="M1282" t="str">
            <v>No Trade</v>
          </cell>
          <cell r="N1282" t="str">
            <v/>
          </cell>
          <cell r="O1282" t="str">
            <v/>
          </cell>
          <cell r="P1282" t="str">
            <v/>
          </cell>
        </row>
        <row r="1283">
          <cell r="A1283" t="str">
            <v>OH</v>
          </cell>
          <cell r="B1283">
            <v>4</v>
          </cell>
          <cell r="C1283">
            <v>3</v>
          </cell>
          <cell r="D1283" t="str">
            <v>C</v>
          </cell>
          <cell r="E1283">
            <v>0.57999999999999996</v>
          </cell>
          <cell r="F1283">
            <v>37706</v>
          </cell>
          <cell r="G1283">
            <v>0</v>
          </cell>
          <cell r="H1283">
            <v>0</v>
          </cell>
          <cell r="I1283" t="str">
            <v>0          0   .</v>
          </cell>
          <cell r="J1283">
            <v>0</v>
          </cell>
          <cell r="K1283">
            <v>0</v>
          </cell>
          <cell r="L1283">
            <v>2003</v>
          </cell>
          <cell r="M1283" t="str">
            <v>No Trade</v>
          </cell>
          <cell r="N1283" t="str">
            <v/>
          </cell>
          <cell r="O1283" t="str">
            <v/>
          </cell>
          <cell r="P1283" t="str">
            <v/>
          </cell>
        </row>
        <row r="1284">
          <cell r="A1284" t="str">
            <v>OH</v>
          </cell>
          <cell r="B1284">
            <v>4</v>
          </cell>
          <cell r="C1284">
            <v>3</v>
          </cell>
          <cell r="D1284" t="str">
            <v>P</v>
          </cell>
          <cell r="E1284">
            <v>0.57999999999999996</v>
          </cell>
          <cell r="F1284">
            <v>37706</v>
          </cell>
          <cell r="G1284">
            <v>7.9000000000000008E-3</v>
          </cell>
          <cell r="H1284">
            <v>0.01</v>
          </cell>
          <cell r="I1284" t="str">
            <v>2          0   .</v>
          </cell>
          <cell r="J1284">
            <v>0</v>
          </cell>
          <cell r="K1284">
            <v>0</v>
          </cell>
          <cell r="L1284">
            <v>2003</v>
          </cell>
          <cell r="M1284" t="str">
            <v>No Trade</v>
          </cell>
          <cell r="N1284" t="str">
            <v/>
          </cell>
          <cell r="O1284" t="str">
            <v/>
          </cell>
          <cell r="P1284" t="str">
            <v/>
          </cell>
        </row>
        <row r="1285">
          <cell r="A1285" t="str">
            <v>OH</v>
          </cell>
          <cell r="B1285">
            <v>4</v>
          </cell>
          <cell r="C1285">
            <v>3</v>
          </cell>
          <cell r="D1285" t="str">
            <v>C</v>
          </cell>
          <cell r="E1285">
            <v>0.59</v>
          </cell>
          <cell r="F1285">
            <v>37706</v>
          </cell>
          <cell r="G1285">
            <v>0</v>
          </cell>
          <cell r="H1285">
            <v>0</v>
          </cell>
          <cell r="I1285" t="str">
            <v>0          0   .</v>
          </cell>
          <cell r="J1285">
            <v>0</v>
          </cell>
          <cell r="K1285">
            <v>0</v>
          </cell>
          <cell r="L1285">
            <v>2003</v>
          </cell>
          <cell r="M1285" t="str">
            <v>No Trade</v>
          </cell>
          <cell r="N1285" t="str">
            <v/>
          </cell>
          <cell r="O1285" t="str">
            <v/>
          </cell>
          <cell r="P1285" t="str">
            <v/>
          </cell>
        </row>
        <row r="1286">
          <cell r="A1286" t="str">
            <v>OH</v>
          </cell>
          <cell r="B1286">
            <v>4</v>
          </cell>
          <cell r="C1286">
            <v>3</v>
          </cell>
          <cell r="D1286" t="str">
            <v>P</v>
          </cell>
          <cell r="E1286">
            <v>0.59</v>
          </cell>
          <cell r="F1286">
            <v>37706</v>
          </cell>
          <cell r="G1286">
            <v>9.5999999999999992E-3</v>
          </cell>
          <cell r="H1286">
            <v>1.2E-2</v>
          </cell>
          <cell r="I1286" t="str">
            <v>2          0   .</v>
          </cell>
          <cell r="J1286">
            <v>0</v>
          </cell>
          <cell r="K1286">
            <v>0</v>
          </cell>
          <cell r="L1286">
            <v>2003</v>
          </cell>
          <cell r="M1286" t="str">
            <v>No Trade</v>
          </cell>
          <cell r="N1286" t="str">
            <v/>
          </cell>
          <cell r="O1286" t="str">
            <v/>
          </cell>
          <cell r="P1286" t="str">
            <v/>
          </cell>
        </row>
        <row r="1287">
          <cell r="A1287" t="str">
            <v>OH</v>
          </cell>
          <cell r="B1287">
            <v>4</v>
          </cell>
          <cell r="C1287">
            <v>3</v>
          </cell>
          <cell r="D1287" t="str">
            <v>C</v>
          </cell>
          <cell r="E1287">
            <v>0.6</v>
          </cell>
          <cell r="F1287">
            <v>37706</v>
          </cell>
          <cell r="G1287">
            <v>0.1166</v>
          </cell>
          <cell r="H1287">
            <v>0.106</v>
          </cell>
          <cell r="I1287" t="str">
            <v>1          0   .</v>
          </cell>
          <cell r="J1287">
            <v>0</v>
          </cell>
          <cell r="K1287">
            <v>0</v>
          </cell>
          <cell r="L1287">
            <v>2003</v>
          </cell>
          <cell r="M1287" t="str">
            <v>No Trade</v>
          </cell>
          <cell r="N1287" t="str">
            <v/>
          </cell>
          <cell r="O1287" t="str">
            <v/>
          </cell>
          <cell r="P1287" t="str">
            <v/>
          </cell>
        </row>
        <row r="1288">
          <cell r="A1288" t="str">
            <v>OH</v>
          </cell>
          <cell r="B1288">
            <v>4</v>
          </cell>
          <cell r="C1288">
            <v>3</v>
          </cell>
          <cell r="D1288" t="str">
            <v>P</v>
          </cell>
          <cell r="E1288">
            <v>0.6</v>
          </cell>
          <cell r="F1288">
            <v>37706</v>
          </cell>
          <cell r="G1288">
            <v>1.1599999999999999E-2</v>
          </cell>
          <cell r="H1288">
            <v>1.4E-2</v>
          </cell>
          <cell r="I1288" t="str">
            <v>5          0   .</v>
          </cell>
          <cell r="J1288">
            <v>0</v>
          </cell>
          <cell r="K1288">
            <v>0</v>
          </cell>
          <cell r="L1288">
            <v>2003</v>
          </cell>
          <cell r="M1288" t="str">
            <v>No Trade</v>
          </cell>
          <cell r="N1288" t="str">
            <v/>
          </cell>
          <cell r="O1288" t="str">
            <v/>
          </cell>
          <cell r="P1288" t="str">
            <v/>
          </cell>
        </row>
        <row r="1289">
          <cell r="A1289" t="str">
            <v>OH</v>
          </cell>
          <cell r="B1289">
            <v>4</v>
          </cell>
          <cell r="C1289">
            <v>3</v>
          </cell>
          <cell r="D1289" t="str">
            <v>C</v>
          </cell>
          <cell r="E1289">
            <v>0.61</v>
          </cell>
          <cell r="F1289">
            <v>37706</v>
          </cell>
          <cell r="G1289">
            <v>0</v>
          </cell>
          <cell r="H1289">
            <v>0</v>
          </cell>
          <cell r="I1289" t="str">
            <v>0          0   .</v>
          </cell>
          <cell r="J1289">
            <v>0</v>
          </cell>
          <cell r="K1289">
            <v>0</v>
          </cell>
          <cell r="L1289">
            <v>2003</v>
          </cell>
          <cell r="M1289" t="str">
            <v>No Trade</v>
          </cell>
          <cell r="N1289" t="str">
            <v/>
          </cell>
          <cell r="O1289" t="str">
            <v/>
          </cell>
          <cell r="P1289" t="str">
            <v/>
          </cell>
        </row>
        <row r="1290">
          <cell r="A1290" t="str">
            <v>OH</v>
          </cell>
          <cell r="B1290">
            <v>4</v>
          </cell>
          <cell r="C1290">
            <v>3</v>
          </cell>
          <cell r="D1290" t="str">
            <v>P</v>
          </cell>
          <cell r="E1290">
            <v>0.61</v>
          </cell>
          <cell r="F1290">
            <v>37706</v>
          </cell>
          <cell r="G1290">
            <v>1.38E-2</v>
          </cell>
          <cell r="H1290">
            <v>1.7000000000000001E-2</v>
          </cell>
          <cell r="I1290" t="str">
            <v>1          0   .</v>
          </cell>
          <cell r="J1290">
            <v>0</v>
          </cell>
          <cell r="K1290">
            <v>0</v>
          </cell>
          <cell r="L1290">
            <v>2003</v>
          </cell>
          <cell r="M1290" t="str">
            <v>No Trade</v>
          </cell>
          <cell r="N1290" t="str">
            <v/>
          </cell>
          <cell r="O1290" t="str">
            <v/>
          </cell>
          <cell r="P1290" t="str">
            <v/>
          </cell>
        </row>
        <row r="1291">
          <cell r="A1291" t="str">
            <v>OH</v>
          </cell>
          <cell r="B1291">
            <v>4</v>
          </cell>
          <cell r="C1291">
            <v>3</v>
          </cell>
          <cell r="D1291" t="str">
            <v>C</v>
          </cell>
          <cell r="E1291">
            <v>0.62</v>
          </cell>
          <cell r="F1291">
            <v>37706</v>
          </cell>
          <cell r="G1291">
            <v>0</v>
          </cell>
          <cell r="H1291">
            <v>0</v>
          </cell>
          <cell r="I1291" t="str">
            <v>0          0   .</v>
          </cell>
          <cell r="J1291">
            <v>0</v>
          </cell>
          <cell r="K1291">
            <v>0</v>
          </cell>
          <cell r="L1291">
            <v>2003</v>
          </cell>
          <cell r="M1291" t="str">
            <v>No Trade</v>
          </cell>
          <cell r="N1291" t="str">
            <v/>
          </cell>
          <cell r="O1291" t="str">
            <v/>
          </cell>
          <cell r="P1291" t="str">
            <v/>
          </cell>
        </row>
        <row r="1292">
          <cell r="A1292" t="str">
            <v>OH</v>
          </cell>
          <cell r="B1292">
            <v>4</v>
          </cell>
          <cell r="C1292">
            <v>3</v>
          </cell>
          <cell r="D1292" t="str">
            <v>P</v>
          </cell>
          <cell r="E1292">
            <v>0.62</v>
          </cell>
          <cell r="F1292">
            <v>37706</v>
          </cell>
          <cell r="G1292">
            <v>1.6199999999999999E-2</v>
          </cell>
          <cell r="H1292">
            <v>1.9E-2</v>
          </cell>
          <cell r="I1292" t="str">
            <v>9          0   .</v>
          </cell>
          <cell r="J1292">
            <v>0</v>
          </cell>
          <cell r="K1292">
            <v>0</v>
          </cell>
          <cell r="L1292">
            <v>2003</v>
          </cell>
          <cell r="M1292" t="str">
            <v>No Trade</v>
          </cell>
          <cell r="N1292" t="str">
            <v/>
          </cell>
          <cell r="O1292" t="str">
            <v/>
          </cell>
          <cell r="P1292" t="str">
            <v/>
          </cell>
        </row>
        <row r="1293">
          <cell r="A1293" t="str">
            <v>OH</v>
          </cell>
          <cell r="B1293">
            <v>4</v>
          </cell>
          <cell r="C1293">
            <v>3</v>
          </cell>
          <cell r="D1293" t="str">
            <v>C</v>
          </cell>
          <cell r="E1293">
            <v>0.63</v>
          </cell>
          <cell r="F1293">
            <v>37706</v>
          </cell>
          <cell r="G1293">
            <v>0</v>
          </cell>
          <cell r="H1293">
            <v>0</v>
          </cell>
          <cell r="I1293" t="str">
            <v>0          0   .</v>
          </cell>
          <cell r="J1293">
            <v>0</v>
          </cell>
          <cell r="K1293">
            <v>0</v>
          </cell>
          <cell r="L1293">
            <v>2003</v>
          </cell>
          <cell r="M1293" t="str">
            <v>No Trade</v>
          </cell>
          <cell r="N1293" t="str">
            <v/>
          </cell>
          <cell r="O1293" t="str">
            <v/>
          </cell>
          <cell r="P1293" t="str">
            <v/>
          </cell>
        </row>
        <row r="1294">
          <cell r="A1294" t="str">
            <v>OH</v>
          </cell>
          <cell r="B1294">
            <v>4</v>
          </cell>
          <cell r="C1294">
            <v>3</v>
          </cell>
          <cell r="D1294" t="str">
            <v>P</v>
          </cell>
          <cell r="E1294">
            <v>0.63</v>
          </cell>
          <cell r="F1294">
            <v>37706</v>
          </cell>
          <cell r="G1294">
            <v>1.9E-2</v>
          </cell>
          <cell r="H1294">
            <v>2.3E-2</v>
          </cell>
          <cell r="I1294" t="str">
            <v>1          0   .</v>
          </cell>
          <cell r="J1294">
            <v>0</v>
          </cell>
          <cell r="K1294">
            <v>0</v>
          </cell>
          <cell r="L1294">
            <v>2003</v>
          </cell>
          <cell r="M1294" t="str">
            <v>No Trade</v>
          </cell>
          <cell r="N1294" t="str">
            <v/>
          </cell>
          <cell r="O1294" t="str">
            <v/>
          </cell>
          <cell r="P1294" t="str">
            <v/>
          </cell>
        </row>
        <row r="1295">
          <cell r="A1295" t="str">
            <v>OH</v>
          </cell>
          <cell r="B1295">
            <v>4</v>
          </cell>
          <cell r="C1295">
            <v>3</v>
          </cell>
          <cell r="D1295" t="str">
            <v>C</v>
          </cell>
          <cell r="E1295">
            <v>0.64</v>
          </cell>
          <cell r="F1295">
            <v>37706</v>
          </cell>
          <cell r="G1295">
            <v>0</v>
          </cell>
          <cell r="H1295">
            <v>0</v>
          </cell>
          <cell r="I1295" t="str">
            <v>0          0   .</v>
          </cell>
          <cell r="J1295">
            <v>0</v>
          </cell>
          <cell r="K1295">
            <v>0</v>
          </cell>
          <cell r="L1295">
            <v>2003</v>
          </cell>
          <cell r="M1295" t="str">
            <v>No Trade</v>
          </cell>
          <cell r="N1295" t="str">
            <v/>
          </cell>
          <cell r="O1295" t="str">
            <v/>
          </cell>
          <cell r="P1295" t="str">
            <v/>
          </cell>
        </row>
        <row r="1296">
          <cell r="A1296" t="str">
            <v>OH</v>
          </cell>
          <cell r="B1296">
            <v>4</v>
          </cell>
          <cell r="C1296">
            <v>3</v>
          </cell>
          <cell r="D1296" t="str">
            <v>P</v>
          </cell>
          <cell r="E1296">
            <v>0.64</v>
          </cell>
          <cell r="F1296">
            <v>37706</v>
          </cell>
          <cell r="G1296">
            <v>2.2100000000000002E-2</v>
          </cell>
          <cell r="H1296">
            <v>2.5999999999999999E-2</v>
          </cell>
          <cell r="I1296" t="str">
            <v>6          0   .</v>
          </cell>
          <cell r="J1296">
            <v>0</v>
          </cell>
          <cell r="K1296">
            <v>0</v>
          </cell>
          <cell r="L1296">
            <v>2003</v>
          </cell>
          <cell r="M1296" t="str">
            <v>No Trade</v>
          </cell>
          <cell r="N1296" t="str">
            <v/>
          </cell>
          <cell r="O1296" t="str">
            <v/>
          </cell>
          <cell r="P1296" t="str">
            <v/>
          </cell>
        </row>
        <row r="1297">
          <cell r="A1297" t="str">
            <v>OH</v>
          </cell>
          <cell r="B1297">
            <v>4</v>
          </cell>
          <cell r="C1297">
            <v>3</v>
          </cell>
          <cell r="D1297" t="str">
            <v>C</v>
          </cell>
          <cell r="E1297">
            <v>0.65</v>
          </cell>
          <cell r="F1297">
            <v>37706</v>
          </cell>
          <cell r="G1297">
            <v>8.0699999999999994E-2</v>
          </cell>
          <cell r="H1297">
            <v>7.1999999999999995E-2</v>
          </cell>
          <cell r="I1297" t="str">
            <v>7          0   .</v>
          </cell>
          <cell r="J1297">
            <v>0</v>
          </cell>
          <cell r="K1297">
            <v>0</v>
          </cell>
          <cell r="L1297">
            <v>2003</v>
          </cell>
          <cell r="M1297" t="str">
            <v>No Trade</v>
          </cell>
          <cell r="N1297" t="str">
            <v/>
          </cell>
          <cell r="O1297" t="str">
            <v/>
          </cell>
          <cell r="P1297" t="str">
            <v/>
          </cell>
        </row>
        <row r="1298">
          <cell r="A1298" t="str">
            <v>OH</v>
          </cell>
          <cell r="B1298">
            <v>4</v>
          </cell>
          <cell r="C1298">
            <v>3</v>
          </cell>
          <cell r="D1298" t="str">
            <v>P</v>
          </cell>
          <cell r="E1298">
            <v>0.65</v>
          </cell>
          <cell r="F1298">
            <v>37706</v>
          </cell>
          <cell r="G1298">
            <v>2.5399999999999999E-2</v>
          </cell>
          <cell r="H1298">
            <v>0.03</v>
          </cell>
          <cell r="I1298" t="str">
            <v>4          0   .</v>
          </cell>
          <cell r="J1298">
            <v>0</v>
          </cell>
          <cell r="K1298">
            <v>0</v>
          </cell>
          <cell r="L1298">
            <v>2003</v>
          </cell>
          <cell r="M1298" t="str">
            <v>No Trade</v>
          </cell>
          <cell r="N1298" t="str">
            <v/>
          </cell>
          <cell r="O1298" t="str">
            <v/>
          </cell>
          <cell r="P1298" t="str">
            <v/>
          </cell>
        </row>
        <row r="1299">
          <cell r="A1299" t="str">
            <v>OH</v>
          </cell>
          <cell r="B1299">
            <v>4</v>
          </cell>
          <cell r="C1299">
            <v>3</v>
          </cell>
          <cell r="D1299" t="str">
            <v>C</v>
          </cell>
          <cell r="E1299">
            <v>0.66</v>
          </cell>
          <cell r="F1299">
            <v>37706</v>
          </cell>
          <cell r="G1299">
            <v>7.4499999999999997E-2</v>
          </cell>
          <cell r="H1299">
            <v>6.6000000000000003E-2</v>
          </cell>
          <cell r="I1299" t="str">
            <v>9          0   .</v>
          </cell>
          <cell r="J1299">
            <v>0</v>
          </cell>
          <cell r="K1299">
            <v>0</v>
          </cell>
          <cell r="L1299">
            <v>2003</v>
          </cell>
          <cell r="M1299" t="str">
            <v>No Trade</v>
          </cell>
          <cell r="N1299" t="str">
            <v/>
          </cell>
          <cell r="O1299" t="str">
            <v/>
          </cell>
          <cell r="P1299" t="str">
            <v/>
          </cell>
        </row>
        <row r="1300">
          <cell r="A1300" t="str">
            <v>OH</v>
          </cell>
          <cell r="B1300">
            <v>4</v>
          </cell>
          <cell r="C1300">
            <v>3</v>
          </cell>
          <cell r="D1300" t="str">
            <v>P</v>
          </cell>
          <cell r="E1300">
            <v>0.66</v>
          </cell>
          <cell r="F1300">
            <v>37706</v>
          </cell>
          <cell r="G1300">
            <v>2.9100000000000001E-2</v>
          </cell>
          <cell r="H1300">
            <v>3.4000000000000002E-2</v>
          </cell>
          <cell r="I1300" t="str">
            <v>5          0   .</v>
          </cell>
          <cell r="J1300">
            <v>0</v>
          </cell>
          <cell r="K1300">
            <v>0</v>
          </cell>
          <cell r="L1300">
            <v>2003</v>
          </cell>
          <cell r="M1300" t="str">
            <v>No Trade</v>
          </cell>
          <cell r="N1300" t="str">
            <v/>
          </cell>
          <cell r="O1300" t="str">
            <v/>
          </cell>
          <cell r="P1300" t="str">
            <v/>
          </cell>
        </row>
        <row r="1301">
          <cell r="A1301" t="str">
            <v>OH</v>
          </cell>
          <cell r="B1301">
            <v>4</v>
          </cell>
          <cell r="C1301">
            <v>3</v>
          </cell>
          <cell r="D1301" t="str">
            <v>C</v>
          </cell>
          <cell r="E1301">
            <v>0.67</v>
          </cell>
          <cell r="F1301">
            <v>37706</v>
          </cell>
          <cell r="G1301">
            <v>6.8699999999999997E-2</v>
          </cell>
          <cell r="H1301">
            <v>6.0999999999999999E-2</v>
          </cell>
          <cell r="I1301" t="str">
            <v>5          0   .</v>
          </cell>
          <cell r="J1301">
            <v>0</v>
          </cell>
          <cell r="K1301">
            <v>0</v>
          </cell>
          <cell r="L1301">
            <v>2003</v>
          </cell>
          <cell r="M1301" t="str">
            <v>No Trade</v>
          </cell>
          <cell r="N1301" t="str">
            <v/>
          </cell>
          <cell r="O1301" t="str">
            <v/>
          </cell>
          <cell r="P1301" t="str">
            <v/>
          </cell>
        </row>
        <row r="1302">
          <cell r="A1302" t="str">
            <v>OH</v>
          </cell>
          <cell r="B1302">
            <v>4</v>
          </cell>
          <cell r="C1302">
            <v>3</v>
          </cell>
          <cell r="D1302" t="str">
            <v>P</v>
          </cell>
          <cell r="E1302">
            <v>0.67</v>
          </cell>
          <cell r="F1302">
            <v>37706</v>
          </cell>
          <cell r="G1302">
            <v>3.3099999999999997E-2</v>
          </cell>
          <cell r="H1302">
            <v>3.7999999999999999E-2</v>
          </cell>
          <cell r="I1302" t="str">
            <v>9        100   .</v>
          </cell>
          <cell r="J1302">
            <v>0</v>
          </cell>
          <cell r="K1302">
            <v>0</v>
          </cell>
          <cell r="L1302">
            <v>2003</v>
          </cell>
          <cell r="M1302" t="str">
            <v>No Trade</v>
          </cell>
          <cell r="N1302" t="str">
            <v/>
          </cell>
          <cell r="O1302" t="str">
            <v/>
          </cell>
          <cell r="P1302" t="str">
            <v/>
          </cell>
        </row>
        <row r="1303">
          <cell r="A1303" t="str">
            <v>OH</v>
          </cell>
          <cell r="B1303">
            <v>4</v>
          </cell>
          <cell r="C1303">
            <v>3</v>
          </cell>
          <cell r="D1303" t="str">
            <v>C</v>
          </cell>
          <cell r="E1303">
            <v>0.68</v>
          </cell>
          <cell r="F1303">
            <v>37706</v>
          </cell>
          <cell r="G1303">
            <v>6.3100000000000003E-2</v>
          </cell>
          <cell r="H1303">
            <v>5.6000000000000001E-2</v>
          </cell>
          <cell r="I1303" t="str">
            <v>4          0   .</v>
          </cell>
          <cell r="J1303">
            <v>0</v>
          </cell>
          <cell r="K1303">
            <v>0</v>
          </cell>
          <cell r="L1303">
            <v>2003</v>
          </cell>
          <cell r="M1303" t="str">
            <v>No Trade</v>
          </cell>
          <cell r="N1303" t="str">
            <v/>
          </cell>
          <cell r="O1303" t="str">
            <v/>
          </cell>
          <cell r="P1303" t="str">
            <v/>
          </cell>
        </row>
        <row r="1304">
          <cell r="A1304" t="str">
            <v>OH</v>
          </cell>
          <cell r="B1304">
            <v>4</v>
          </cell>
          <cell r="C1304">
            <v>3</v>
          </cell>
          <cell r="D1304" t="str">
            <v>P</v>
          </cell>
          <cell r="E1304">
            <v>0.68</v>
          </cell>
          <cell r="F1304">
            <v>37706</v>
          </cell>
          <cell r="G1304">
            <v>3.7400000000000003E-2</v>
          </cell>
          <cell r="H1304">
            <v>4.2999999999999997E-2</v>
          </cell>
          <cell r="I1304" t="str">
            <v>7          0   .</v>
          </cell>
          <cell r="J1304">
            <v>0</v>
          </cell>
          <cell r="K1304">
            <v>0</v>
          </cell>
          <cell r="L1304">
            <v>2003</v>
          </cell>
          <cell r="M1304" t="str">
            <v>No Trade</v>
          </cell>
          <cell r="N1304" t="str">
            <v/>
          </cell>
          <cell r="O1304" t="str">
            <v/>
          </cell>
          <cell r="P1304" t="str">
            <v/>
          </cell>
        </row>
        <row r="1305">
          <cell r="A1305" t="str">
            <v>OH</v>
          </cell>
          <cell r="B1305">
            <v>4</v>
          </cell>
          <cell r="C1305">
            <v>3</v>
          </cell>
          <cell r="D1305" t="str">
            <v>C</v>
          </cell>
          <cell r="E1305">
            <v>0.69</v>
          </cell>
          <cell r="F1305">
            <v>37706</v>
          </cell>
          <cell r="G1305">
            <v>5.8000000000000003E-2</v>
          </cell>
          <cell r="H1305">
            <v>5.0999999999999997E-2</v>
          </cell>
          <cell r="I1305" t="str">
            <v>4          0   .</v>
          </cell>
          <cell r="J1305">
            <v>0</v>
          </cell>
          <cell r="K1305">
            <v>0</v>
          </cell>
          <cell r="L1305">
            <v>2003</v>
          </cell>
          <cell r="M1305" t="str">
            <v>No Trade</v>
          </cell>
          <cell r="N1305" t="str">
            <v/>
          </cell>
          <cell r="O1305" t="str">
            <v/>
          </cell>
          <cell r="P1305" t="str">
            <v/>
          </cell>
        </row>
        <row r="1306">
          <cell r="A1306" t="str">
            <v>OH</v>
          </cell>
          <cell r="B1306">
            <v>4</v>
          </cell>
          <cell r="C1306">
            <v>3</v>
          </cell>
          <cell r="D1306" t="str">
            <v>P</v>
          </cell>
          <cell r="E1306">
            <v>0.69</v>
          </cell>
          <cell r="F1306">
            <v>37706</v>
          </cell>
          <cell r="G1306">
            <v>4.2099999999999999E-2</v>
          </cell>
          <cell r="H1306">
            <v>4.8000000000000001E-2</v>
          </cell>
          <cell r="I1306" t="str">
            <v>7          0   .</v>
          </cell>
          <cell r="J1306">
            <v>0</v>
          </cell>
          <cell r="K1306">
            <v>0</v>
          </cell>
          <cell r="L1306">
            <v>2003</v>
          </cell>
          <cell r="M1306" t="str">
            <v>No Trade</v>
          </cell>
          <cell r="N1306" t="str">
            <v/>
          </cell>
          <cell r="O1306" t="str">
            <v/>
          </cell>
          <cell r="P1306" t="str">
            <v/>
          </cell>
        </row>
        <row r="1307">
          <cell r="A1307" t="str">
            <v>OH</v>
          </cell>
          <cell r="B1307">
            <v>4</v>
          </cell>
          <cell r="C1307">
            <v>3</v>
          </cell>
          <cell r="D1307" t="str">
            <v>C</v>
          </cell>
          <cell r="E1307">
            <v>0.7</v>
          </cell>
          <cell r="F1307">
            <v>37706</v>
          </cell>
          <cell r="G1307">
            <v>5.2999999999999999E-2</v>
          </cell>
          <cell r="H1307">
            <v>4.7E-2</v>
          </cell>
          <cell r="I1307" t="str">
            <v>0          0   .</v>
          </cell>
          <cell r="J1307">
            <v>0</v>
          </cell>
          <cell r="K1307">
            <v>0</v>
          </cell>
          <cell r="L1307">
            <v>2003</v>
          </cell>
          <cell r="M1307" t="str">
            <v>No Trade</v>
          </cell>
          <cell r="N1307" t="str">
            <v/>
          </cell>
          <cell r="O1307" t="str">
            <v/>
          </cell>
          <cell r="P1307" t="str">
            <v/>
          </cell>
        </row>
        <row r="1308">
          <cell r="A1308" t="str">
            <v>OH</v>
          </cell>
          <cell r="B1308">
            <v>4</v>
          </cell>
          <cell r="C1308">
            <v>3</v>
          </cell>
          <cell r="D1308" t="str">
            <v>P</v>
          </cell>
          <cell r="E1308">
            <v>0.7</v>
          </cell>
          <cell r="F1308">
            <v>37706</v>
          </cell>
          <cell r="G1308">
            <v>4.7100000000000003E-2</v>
          </cell>
          <cell r="H1308">
            <v>5.3999999999999999E-2</v>
          </cell>
          <cell r="I1308" t="str">
            <v>3          0   .</v>
          </cell>
          <cell r="J1308">
            <v>0</v>
          </cell>
          <cell r="K1308">
            <v>0</v>
          </cell>
          <cell r="L1308">
            <v>2003</v>
          </cell>
          <cell r="M1308" t="str">
            <v>No Trade</v>
          </cell>
          <cell r="N1308" t="str">
            <v/>
          </cell>
          <cell r="O1308" t="str">
            <v/>
          </cell>
          <cell r="P1308" t="str">
            <v/>
          </cell>
        </row>
        <row r="1309">
          <cell r="A1309" t="str">
            <v>OH</v>
          </cell>
          <cell r="B1309">
            <v>4</v>
          </cell>
          <cell r="C1309">
            <v>3</v>
          </cell>
          <cell r="D1309" t="str">
            <v>C</v>
          </cell>
          <cell r="E1309">
            <v>0.71</v>
          </cell>
          <cell r="F1309">
            <v>37706</v>
          </cell>
          <cell r="G1309">
            <v>4.8300000000000003E-2</v>
          </cell>
          <cell r="H1309">
            <v>4.2999999999999997E-2</v>
          </cell>
          <cell r="I1309" t="str">
            <v>0          0   .</v>
          </cell>
          <cell r="J1309">
            <v>0</v>
          </cell>
          <cell r="K1309">
            <v>0</v>
          </cell>
          <cell r="L1309">
            <v>2003</v>
          </cell>
          <cell r="M1309" t="str">
            <v>No Trade</v>
          </cell>
          <cell r="N1309" t="str">
            <v/>
          </cell>
          <cell r="O1309" t="str">
            <v/>
          </cell>
          <cell r="P1309" t="str">
            <v/>
          </cell>
        </row>
        <row r="1310">
          <cell r="A1310" t="str">
            <v>OH</v>
          </cell>
          <cell r="B1310">
            <v>4</v>
          </cell>
          <cell r="C1310">
            <v>3</v>
          </cell>
          <cell r="D1310" t="str">
            <v>P</v>
          </cell>
          <cell r="E1310">
            <v>0.71</v>
          </cell>
          <cell r="F1310">
            <v>37706</v>
          </cell>
          <cell r="G1310">
            <v>5.2400000000000002E-2</v>
          </cell>
          <cell r="H1310">
            <v>0.06</v>
          </cell>
          <cell r="I1310" t="str">
            <v>2          0   .</v>
          </cell>
          <cell r="J1310">
            <v>0</v>
          </cell>
          <cell r="K1310">
            <v>0</v>
          </cell>
          <cell r="L1310">
            <v>2003</v>
          </cell>
          <cell r="M1310" t="str">
            <v>No Trade</v>
          </cell>
          <cell r="N1310" t="str">
            <v/>
          </cell>
          <cell r="O1310" t="str">
            <v/>
          </cell>
          <cell r="P1310" t="str">
            <v/>
          </cell>
        </row>
        <row r="1311">
          <cell r="A1311" t="str">
            <v>OH</v>
          </cell>
          <cell r="B1311">
            <v>4</v>
          </cell>
          <cell r="C1311">
            <v>3</v>
          </cell>
          <cell r="D1311" t="str">
            <v>C</v>
          </cell>
          <cell r="E1311">
            <v>0.72</v>
          </cell>
          <cell r="F1311">
            <v>37706</v>
          </cell>
          <cell r="G1311">
            <v>4.41E-2</v>
          </cell>
          <cell r="H1311">
            <v>3.9E-2</v>
          </cell>
          <cell r="I1311" t="str">
            <v>2          0   .</v>
          </cell>
          <cell r="J1311">
            <v>0</v>
          </cell>
          <cell r="K1311">
            <v>0</v>
          </cell>
          <cell r="L1311">
            <v>2003</v>
          </cell>
          <cell r="M1311" t="str">
            <v>No Trade</v>
          </cell>
          <cell r="N1311" t="str">
            <v/>
          </cell>
          <cell r="O1311" t="str">
            <v/>
          </cell>
          <cell r="P1311" t="str">
            <v/>
          </cell>
        </row>
        <row r="1312">
          <cell r="A1312" t="str">
            <v>OH</v>
          </cell>
          <cell r="B1312">
            <v>4</v>
          </cell>
          <cell r="C1312">
            <v>3</v>
          </cell>
          <cell r="D1312" t="str">
            <v>P</v>
          </cell>
          <cell r="E1312">
            <v>0.72</v>
          </cell>
          <cell r="F1312">
            <v>37706</v>
          </cell>
          <cell r="G1312">
            <v>5.8200000000000002E-2</v>
          </cell>
          <cell r="H1312">
            <v>6.6000000000000003E-2</v>
          </cell>
          <cell r="I1312" t="str">
            <v>3          0   .</v>
          </cell>
          <cell r="J1312">
            <v>0</v>
          </cell>
          <cell r="K1312">
            <v>0</v>
          </cell>
          <cell r="L1312">
            <v>2003</v>
          </cell>
          <cell r="M1312" t="str">
            <v>No Trade</v>
          </cell>
          <cell r="N1312" t="str">
            <v/>
          </cell>
          <cell r="O1312" t="str">
            <v/>
          </cell>
          <cell r="P1312" t="str">
            <v/>
          </cell>
        </row>
        <row r="1313">
          <cell r="A1313" t="str">
            <v>OH</v>
          </cell>
          <cell r="B1313">
            <v>4</v>
          </cell>
          <cell r="C1313">
            <v>3</v>
          </cell>
          <cell r="D1313" t="str">
            <v>C</v>
          </cell>
          <cell r="E1313">
            <v>0.73</v>
          </cell>
          <cell r="F1313">
            <v>37706</v>
          </cell>
          <cell r="G1313">
            <v>4.02E-2</v>
          </cell>
          <cell r="H1313">
            <v>3.5000000000000003E-2</v>
          </cell>
          <cell r="I1313" t="str">
            <v>7          0   .</v>
          </cell>
          <cell r="J1313">
            <v>0</v>
          </cell>
          <cell r="K1313">
            <v>0</v>
          </cell>
          <cell r="L1313">
            <v>2003</v>
          </cell>
          <cell r="M1313" t="str">
            <v>No Trade</v>
          </cell>
          <cell r="N1313" t="str">
            <v/>
          </cell>
          <cell r="O1313" t="str">
            <v/>
          </cell>
          <cell r="P1313" t="str">
            <v/>
          </cell>
        </row>
        <row r="1314">
          <cell r="A1314" t="str">
            <v>OH</v>
          </cell>
          <cell r="B1314">
            <v>4</v>
          </cell>
          <cell r="C1314">
            <v>3</v>
          </cell>
          <cell r="D1314" t="str">
            <v>P</v>
          </cell>
          <cell r="E1314">
            <v>0.73</v>
          </cell>
          <cell r="F1314">
            <v>37706</v>
          </cell>
          <cell r="G1314">
            <v>6.4100000000000004E-2</v>
          </cell>
          <cell r="H1314">
            <v>7.1999999999999995E-2</v>
          </cell>
          <cell r="I1314" t="str">
            <v>6          0   .</v>
          </cell>
          <cell r="J1314">
            <v>0</v>
          </cell>
          <cell r="K1314">
            <v>0</v>
          </cell>
          <cell r="L1314">
            <v>2003</v>
          </cell>
          <cell r="M1314" t="str">
            <v>No Trade</v>
          </cell>
          <cell r="N1314" t="str">
            <v/>
          </cell>
          <cell r="O1314" t="str">
            <v/>
          </cell>
          <cell r="P1314" t="str">
            <v/>
          </cell>
        </row>
        <row r="1315">
          <cell r="A1315" t="str">
            <v>OH</v>
          </cell>
          <cell r="B1315">
            <v>4</v>
          </cell>
          <cell r="C1315">
            <v>3</v>
          </cell>
          <cell r="D1315" t="str">
            <v>C</v>
          </cell>
          <cell r="E1315">
            <v>0.74</v>
          </cell>
          <cell r="F1315">
            <v>37706</v>
          </cell>
          <cell r="G1315">
            <v>3.6600000000000001E-2</v>
          </cell>
          <cell r="H1315">
            <v>3.2000000000000001E-2</v>
          </cell>
          <cell r="I1315" t="str">
            <v>4          0   .</v>
          </cell>
          <cell r="J1315">
            <v>0</v>
          </cell>
          <cell r="K1315">
            <v>0</v>
          </cell>
          <cell r="L1315">
            <v>2003</v>
          </cell>
          <cell r="M1315" t="str">
            <v>No Trade</v>
          </cell>
          <cell r="N1315" t="str">
            <v/>
          </cell>
          <cell r="O1315" t="str">
            <v/>
          </cell>
          <cell r="P1315" t="str">
            <v/>
          </cell>
        </row>
        <row r="1316">
          <cell r="A1316" t="str">
            <v>OH</v>
          </cell>
          <cell r="B1316">
            <v>4</v>
          </cell>
          <cell r="C1316">
            <v>3</v>
          </cell>
          <cell r="D1316" t="str">
            <v>P</v>
          </cell>
          <cell r="E1316">
            <v>0.74</v>
          </cell>
          <cell r="F1316">
            <v>37706</v>
          </cell>
          <cell r="G1316">
            <v>7.0400000000000004E-2</v>
          </cell>
          <cell r="H1316">
            <v>7.9000000000000001E-2</v>
          </cell>
          <cell r="I1316" t="str">
            <v>2          0   .</v>
          </cell>
          <cell r="J1316">
            <v>0</v>
          </cell>
          <cell r="K1316">
            <v>0</v>
          </cell>
          <cell r="L1316">
            <v>2003</v>
          </cell>
          <cell r="M1316" t="str">
            <v>No Trade</v>
          </cell>
          <cell r="N1316" t="str">
            <v/>
          </cell>
          <cell r="O1316" t="str">
            <v/>
          </cell>
          <cell r="P1316" t="str">
            <v/>
          </cell>
        </row>
        <row r="1317">
          <cell r="A1317" t="str">
            <v>OH</v>
          </cell>
          <cell r="B1317">
            <v>4</v>
          </cell>
          <cell r="C1317">
            <v>3</v>
          </cell>
          <cell r="D1317" t="str">
            <v>C</v>
          </cell>
          <cell r="E1317">
            <v>0.75</v>
          </cell>
          <cell r="F1317">
            <v>37706</v>
          </cell>
          <cell r="G1317">
            <v>3.3300000000000003E-2</v>
          </cell>
          <cell r="H1317">
            <v>2.9000000000000001E-2</v>
          </cell>
          <cell r="I1317" t="str">
            <v>5        100   .</v>
          </cell>
          <cell r="J1317">
            <v>0</v>
          </cell>
          <cell r="K1317">
            <v>0</v>
          </cell>
          <cell r="L1317">
            <v>2003</v>
          </cell>
          <cell r="M1317" t="str">
            <v>No Trade</v>
          </cell>
          <cell r="N1317" t="str">
            <v/>
          </cell>
          <cell r="O1317" t="str">
            <v/>
          </cell>
          <cell r="P1317" t="str">
            <v/>
          </cell>
        </row>
        <row r="1318">
          <cell r="A1318" t="str">
            <v>OH</v>
          </cell>
          <cell r="B1318">
            <v>4</v>
          </cell>
          <cell r="C1318">
            <v>3</v>
          </cell>
          <cell r="D1318" t="str">
            <v>C</v>
          </cell>
          <cell r="E1318">
            <v>0.76</v>
          </cell>
          <cell r="F1318">
            <v>37706</v>
          </cell>
          <cell r="G1318">
            <v>3.0200000000000001E-2</v>
          </cell>
          <cell r="H1318">
            <v>2.5999999999999999E-2</v>
          </cell>
          <cell r="I1318" t="str">
            <v>7          9   .</v>
          </cell>
          <cell r="J1318">
            <v>0</v>
          </cell>
          <cell r="K1318">
            <v>0</v>
          </cell>
          <cell r="L1318">
            <v>2003</v>
          </cell>
          <cell r="M1318" t="str">
            <v>No Trade</v>
          </cell>
          <cell r="N1318" t="str">
            <v/>
          </cell>
          <cell r="O1318" t="str">
            <v/>
          </cell>
          <cell r="P1318" t="str">
            <v/>
          </cell>
        </row>
        <row r="1319">
          <cell r="A1319" t="str">
            <v>OH</v>
          </cell>
          <cell r="B1319">
            <v>4</v>
          </cell>
          <cell r="C1319">
            <v>3</v>
          </cell>
          <cell r="D1319" t="str">
            <v>C</v>
          </cell>
          <cell r="E1319">
            <v>0.77</v>
          </cell>
          <cell r="F1319">
            <v>37706</v>
          </cell>
          <cell r="G1319">
            <v>2.7400000000000001E-2</v>
          </cell>
          <cell r="H1319">
            <v>2.4E-2</v>
          </cell>
          <cell r="I1319" t="str">
            <v>2          0   .</v>
          </cell>
          <cell r="J1319">
            <v>0</v>
          </cell>
          <cell r="K1319">
            <v>0</v>
          </cell>
          <cell r="L1319">
            <v>2003</v>
          </cell>
          <cell r="M1319" t="str">
            <v>No Trade</v>
          </cell>
          <cell r="N1319" t="str">
            <v/>
          </cell>
          <cell r="O1319" t="str">
            <v/>
          </cell>
          <cell r="P1319" t="str">
            <v/>
          </cell>
        </row>
        <row r="1320">
          <cell r="A1320" t="str">
            <v>OH</v>
          </cell>
          <cell r="B1320">
            <v>4</v>
          </cell>
          <cell r="C1320">
            <v>3</v>
          </cell>
          <cell r="D1320" t="str">
            <v>C</v>
          </cell>
          <cell r="E1320">
            <v>0.78</v>
          </cell>
          <cell r="F1320">
            <v>37706</v>
          </cell>
          <cell r="G1320">
            <v>2.4799999999999999E-2</v>
          </cell>
          <cell r="H1320">
            <v>2.1000000000000001E-2</v>
          </cell>
          <cell r="I1320" t="str">
            <v>9          0   .</v>
          </cell>
          <cell r="J1320">
            <v>0</v>
          </cell>
          <cell r="K1320">
            <v>0</v>
          </cell>
          <cell r="L1320">
            <v>2003</v>
          </cell>
          <cell r="M1320" t="str">
            <v>No Trade</v>
          </cell>
          <cell r="N1320" t="str">
            <v/>
          </cell>
          <cell r="O1320" t="str">
            <v/>
          </cell>
          <cell r="P1320" t="str">
            <v/>
          </cell>
        </row>
        <row r="1321">
          <cell r="A1321" t="str">
            <v>OH</v>
          </cell>
          <cell r="B1321">
            <v>4</v>
          </cell>
          <cell r="C1321">
            <v>3</v>
          </cell>
          <cell r="D1321" t="str">
            <v>C</v>
          </cell>
          <cell r="E1321">
            <v>0.79</v>
          </cell>
          <cell r="F1321">
            <v>37706</v>
          </cell>
          <cell r="G1321">
            <v>2.2499999999999999E-2</v>
          </cell>
          <cell r="H1321">
            <v>1.9E-2</v>
          </cell>
          <cell r="I1321" t="str">
            <v>8          0   .</v>
          </cell>
          <cell r="J1321">
            <v>0</v>
          </cell>
          <cell r="K1321">
            <v>0</v>
          </cell>
          <cell r="L1321">
            <v>2003</v>
          </cell>
          <cell r="M1321" t="str">
            <v>No Trade</v>
          </cell>
          <cell r="N1321" t="str">
            <v/>
          </cell>
          <cell r="O1321" t="str">
            <v/>
          </cell>
          <cell r="P1321" t="str">
            <v/>
          </cell>
        </row>
        <row r="1322">
          <cell r="A1322" t="str">
            <v>OH</v>
          </cell>
          <cell r="B1322">
            <v>4</v>
          </cell>
          <cell r="C1322">
            <v>3</v>
          </cell>
          <cell r="D1322" t="str">
            <v>C</v>
          </cell>
          <cell r="E1322">
            <v>0.8</v>
          </cell>
          <cell r="F1322">
            <v>37706</v>
          </cell>
          <cell r="G1322">
            <v>2.0299999999999999E-2</v>
          </cell>
          <cell r="H1322">
            <v>1.7000000000000001E-2</v>
          </cell>
          <cell r="I1322" t="str">
            <v>9          0   .</v>
          </cell>
          <cell r="J1322">
            <v>0</v>
          </cell>
          <cell r="K1322">
            <v>0</v>
          </cell>
          <cell r="L1322">
            <v>2003</v>
          </cell>
          <cell r="M1322" t="str">
            <v>No Trade</v>
          </cell>
          <cell r="N1322" t="str">
            <v/>
          </cell>
          <cell r="O1322" t="str">
            <v/>
          </cell>
          <cell r="P1322" t="str">
            <v/>
          </cell>
        </row>
        <row r="1323">
          <cell r="A1323" t="str">
            <v>OH</v>
          </cell>
          <cell r="B1323">
            <v>4</v>
          </cell>
          <cell r="C1323">
            <v>3</v>
          </cell>
          <cell r="D1323" t="str">
            <v>C</v>
          </cell>
          <cell r="E1323">
            <v>0.81</v>
          </cell>
          <cell r="F1323">
            <v>37706</v>
          </cell>
          <cell r="G1323">
            <v>1.83E-2</v>
          </cell>
          <cell r="H1323">
            <v>1.6E-2</v>
          </cell>
          <cell r="I1323" t="str">
            <v>1          9   .</v>
          </cell>
          <cell r="J1323">
            <v>0</v>
          </cell>
          <cell r="K1323">
            <v>0</v>
          </cell>
          <cell r="L1323">
            <v>2003</v>
          </cell>
          <cell r="M1323" t="str">
            <v>No Trade</v>
          </cell>
          <cell r="N1323" t="str">
            <v/>
          </cell>
          <cell r="O1323" t="str">
            <v/>
          </cell>
          <cell r="P1323" t="str">
            <v/>
          </cell>
        </row>
        <row r="1324">
          <cell r="A1324" t="str">
            <v>OH</v>
          </cell>
          <cell r="B1324">
            <v>4</v>
          </cell>
          <cell r="C1324">
            <v>3</v>
          </cell>
          <cell r="D1324" t="str">
            <v>C</v>
          </cell>
          <cell r="E1324">
            <v>0.82</v>
          </cell>
          <cell r="F1324">
            <v>37706</v>
          </cell>
          <cell r="G1324">
            <v>1.6500000000000001E-2</v>
          </cell>
          <cell r="H1324">
            <v>1.4E-2</v>
          </cell>
          <cell r="I1324" t="str">
            <v>5          0   .</v>
          </cell>
          <cell r="J1324">
            <v>0</v>
          </cell>
          <cell r="K1324">
            <v>0</v>
          </cell>
          <cell r="L1324">
            <v>2003</v>
          </cell>
          <cell r="M1324" t="str">
            <v>No Trade</v>
          </cell>
          <cell r="N1324" t="str">
            <v/>
          </cell>
          <cell r="O1324" t="str">
            <v/>
          </cell>
          <cell r="P1324" t="str">
            <v/>
          </cell>
        </row>
        <row r="1325">
          <cell r="A1325" t="str">
            <v>OH</v>
          </cell>
          <cell r="B1325">
            <v>4</v>
          </cell>
          <cell r="C1325">
            <v>3</v>
          </cell>
          <cell r="D1325" t="str">
            <v>C</v>
          </cell>
          <cell r="E1325">
            <v>0.83</v>
          </cell>
          <cell r="F1325">
            <v>37706</v>
          </cell>
          <cell r="G1325">
            <v>1.49E-2</v>
          </cell>
          <cell r="H1325">
            <v>1.2999999999999999E-2</v>
          </cell>
          <cell r="I1325" t="str">
            <v>1          0   .</v>
          </cell>
          <cell r="J1325">
            <v>0</v>
          </cell>
          <cell r="K1325">
            <v>0</v>
          </cell>
          <cell r="L1325">
            <v>2003</v>
          </cell>
          <cell r="M1325" t="str">
            <v>No Trade</v>
          </cell>
          <cell r="N1325" t="str">
            <v/>
          </cell>
          <cell r="O1325" t="str">
            <v/>
          </cell>
          <cell r="P1325" t="str">
            <v/>
          </cell>
        </row>
        <row r="1326">
          <cell r="A1326" t="str">
            <v>OH</v>
          </cell>
          <cell r="B1326">
            <v>4</v>
          </cell>
          <cell r="C1326">
            <v>3</v>
          </cell>
          <cell r="D1326" t="str">
            <v>C</v>
          </cell>
          <cell r="E1326">
            <v>0.84</v>
          </cell>
          <cell r="F1326">
            <v>37706</v>
          </cell>
          <cell r="G1326">
            <v>1.34E-2</v>
          </cell>
          <cell r="H1326">
            <v>1.0999999999999999E-2</v>
          </cell>
          <cell r="I1326" t="str">
            <v>8          3   .</v>
          </cell>
          <cell r="J1326">
            <v>160</v>
          </cell>
          <cell r="K1326">
            <v>1.6E-2</v>
          </cell>
          <cell r="L1326">
            <v>2003</v>
          </cell>
          <cell r="M1326" t="str">
            <v>No Trade</v>
          </cell>
          <cell r="N1326" t="str">
            <v/>
          </cell>
          <cell r="O1326" t="str">
            <v/>
          </cell>
          <cell r="P1326" t="str">
            <v/>
          </cell>
        </row>
        <row r="1327">
          <cell r="A1327" t="str">
            <v>OH</v>
          </cell>
          <cell r="B1327">
            <v>4</v>
          </cell>
          <cell r="C1327">
            <v>3</v>
          </cell>
          <cell r="D1327" t="str">
            <v>C</v>
          </cell>
          <cell r="E1327">
            <v>0.85</v>
          </cell>
          <cell r="F1327">
            <v>37706</v>
          </cell>
          <cell r="G1327">
            <v>1.21E-2</v>
          </cell>
          <cell r="H1327">
            <v>0.01</v>
          </cell>
          <cell r="I1327" t="str">
            <v>6          0   .</v>
          </cell>
          <cell r="J1327">
            <v>0</v>
          </cell>
          <cell r="K1327">
            <v>0</v>
          </cell>
          <cell r="L1327">
            <v>2003</v>
          </cell>
          <cell r="M1327" t="str">
            <v>No Trade</v>
          </cell>
          <cell r="N1327" t="str">
            <v/>
          </cell>
          <cell r="O1327" t="str">
            <v/>
          </cell>
          <cell r="P1327" t="str">
            <v/>
          </cell>
        </row>
        <row r="1328">
          <cell r="A1328" t="str">
            <v>OH</v>
          </cell>
          <cell r="B1328">
            <v>4</v>
          </cell>
          <cell r="C1328">
            <v>3</v>
          </cell>
          <cell r="D1328" t="str">
            <v>P</v>
          </cell>
          <cell r="E1328">
            <v>0.85</v>
          </cell>
          <cell r="F1328">
            <v>37706</v>
          </cell>
          <cell r="G1328">
            <v>0.155</v>
          </cell>
          <cell r="H1328">
            <v>0.16600000000000001</v>
          </cell>
          <cell r="I1328" t="str">
            <v>1          0   .</v>
          </cell>
          <cell r="J1328">
            <v>0</v>
          </cell>
          <cell r="K1328">
            <v>0</v>
          </cell>
          <cell r="L1328">
            <v>2003</v>
          </cell>
          <cell r="M1328" t="str">
            <v>No Trade</v>
          </cell>
          <cell r="N1328" t="str">
            <v/>
          </cell>
          <cell r="O1328" t="str">
            <v/>
          </cell>
          <cell r="P1328" t="str">
            <v/>
          </cell>
        </row>
        <row r="1329">
          <cell r="A1329" t="str">
            <v>OH</v>
          </cell>
          <cell r="B1329">
            <v>4</v>
          </cell>
          <cell r="C1329">
            <v>3</v>
          </cell>
          <cell r="D1329" t="str">
            <v>C</v>
          </cell>
          <cell r="E1329">
            <v>0.86</v>
          </cell>
          <cell r="F1329">
            <v>37706</v>
          </cell>
          <cell r="G1329">
            <v>1.09E-2</v>
          </cell>
          <cell r="H1329">
            <v>8.9999999999999993E-3</v>
          </cell>
          <cell r="I1329" t="str">
            <v>5          0   .</v>
          </cell>
          <cell r="J1329">
            <v>0</v>
          </cell>
          <cell r="K1329">
            <v>0</v>
          </cell>
          <cell r="L1329">
            <v>2003</v>
          </cell>
          <cell r="M1329" t="str">
            <v>No Trade</v>
          </cell>
          <cell r="N1329" t="str">
            <v/>
          </cell>
          <cell r="O1329" t="str">
            <v/>
          </cell>
          <cell r="P1329" t="str">
            <v/>
          </cell>
        </row>
        <row r="1330">
          <cell r="A1330" t="str">
            <v>OH</v>
          </cell>
          <cell r="B1330">
            <v>4</v>
          </cell>
          <cell r="C1330">
            <v>3</v>
          </cell>
          <cell r="D1330" t="str">
            <v>C</v>
          </cell>
          <cell r="E1330">
            <v>0.87</v>
          </cell>
          <cell r="F1330">
            <v>37706</v>
          </cell>
          <cell r="G1330">
            <v>0</v>
          </cell>
          <cell r="H1330">
            <v>0</v>
          </cell>
          <cell r="I1330" t="str">
            <v>0          0   .</v>
          </cell>
          <cell r="J1330">
            <v>0</v>
          </cell>
          <cell r="K1330">
            <v>0</v>
          </cell>
          <cell r="L1330">
            <v>2003</v>
          </cell>
          <cell r="M1330" t="str">
            <v>No Trade</v>
          </cell>
          <cell r="N1330" t="str">
            <v/>
          </cell>
          <cell r="O1330" t="str">
            <v/>
          </cell>
          <cell r="P1330" t="str">
            <v/>
          </cell>
        </row>
        <row r="1331">
          <cell r="A1331" t="str">
            <v>OH</v>
          </cell>
          <cell r="B1331">
            <v>4</v>
          </cell>
          <cell r="C1331">
            <v>3</v>
          </cell>
          <cell r="D1331" t="str">
            <v>C</v>
          </cell>
          <cell r="E1331">
            <v>0.88</v>
          </cell>
          <cell r="F1331">
            <v>37706</v>
          </cell>
          <cell r="G1331">
            <v>8.8000000000000005E-3</v>
          </cell>
          <cell r="H1331">
            <v>7.0000000000000001E-3</v>
          </cell>
          <cell r="I1331" t="str">
            <v>7          0   .</v>
          </cell>
          <cell r="J1331">
            <v>0</v>
          </cell>
          <cell r="K1331">
            <v>0</v>
          </cell>
          <cell r="L1331">
            <v>2003</v>
          </cell>
          <cell r="M1331" t="str">
            <v>No Trade</v>
          </cell>
          <cell r="N1331" t="str">
            <v/>
          </cell>
          <cell r="O1331" t="str">
            <v/>
          </cell>
          <cell r="P1331" t="str">
            <v/>
          </cell>
        </row>
        <row r="1332">
          <cell r="A1332" t="str">
            <v>OH</v>
          </cell>
          <cell r="B1332">
            <v>4</v>
          </cell>
          <cell r="C1332">
            <v>3</v>
          </cell>
          <cell r="D1332" t="str">
            <v>P</v>
          </cell>
          <cell r="E1332">
            <v>0.88</v>
          </cell>
          <cell r="F1332">
            <v>37706</v>
          </cell>
          <cell r="G1332">
            <v>0.16520000000000001</v>
          </cell>
          <cell r="H1332">
            <v>0.16500000000000001</v>
          </cell>
          <cell r="I1332" t="str">
            <v>2          0   .</v>
          </cell>
          <cell r="J1332">
            <v>0</v>
          </cell>
          <cell r="K1332">
            <v>0</v>
          </cell>
          <cell r="L1332">
            <v>2003</v>
          </cell>
          <cell r="M1332" t="str">
            <v>No Trade</v>
          </cell>
          <cell r="N1332" t="str">
            <v/>
          </cell>
          <cell r="O1332" t="str">
            <v/>
          </cell>
          <cell r="P1332" t="str">
            <v/>
          </cell>
        </row>
        <row r="1333">
          <cell r="A1333" t="str">
            <v>OH</v>
          </cell>
          <cell r="B1333">
            <v>4</v>
          </cell>
          <cell r="C1333">
            <v>3</v>
          </cell>
          <cell r="D1333" t="str">
            <v>C</v>
          </cell>
          <cell r="E1333">
            <v>0.89</v>
          </cell>
          <cell r="F1333">
            <v>37706</v>
          </cell>
          <cell r="G1333">
            <v>7.9000000000000008E-3</v>
          </cell>
          <cell r="H1333">
            <v>6.0000000000000001E-3</v>
          </cell>
          <cell r="I1333" t="str">
            <v>9          0   .</v>
          </cell>
          <cell r="J1333">
            <v>0</v>
          </cell>
          <cell r="K1333">
            <v>0</v>
          </cell>
          <cell r="L1333">
            <v>2003</v>
          </cell>
          <cell r="M1333" t="str">
            <v>No Trade</v>
          </cell>
          <cell r="N1333" t="str">
            <v/>
          </cell>
          <cell r="O1333" t="str">
            <v/>
          </cell>
          <cell r="P1333" t="str">
            <v/>
          </cell>
        </row>
        <row r="1334">
          <cell r="A1334" t="str">
            <v>OH</v>
          </cell>
          <cell r="B1334">
            <v>4</v>
          </cell>
          <cell r="C1334">
            <v>3</v>
          </cell>
          <cell r="D1334" t="str">
            <v>C</v>
          </cell>
          <cell r="E1334">
            <v>0.9</v>
          </cell>
          <cell r="F1334">
            <v>37706</v>
          </cell>
          <cell r="G1334">
            <v>7.1000000000000004E-3</v>
          </cell>
          <cell r="H1334">
            <v>6.0000000000000001E-3</v>
          </cell>
          <cell r="I1334" t="str">
            <v>2          0   .</v>
          </cell>
          <cell r="J1334">
            <v>0</v>
          </cell>
          <cell r="K1334">
            <v>0</v>
          </cell>
          <cell r="L1334">
            <v>2003</v>
          </cell>
          <cell r="M1334" t="str">
            <v>No Trade</v>
          </cell>
          <cell r="N1334" t="str">
            <v/>
          </cell>
          <cell r="O1334" t="str">
            <v/>
          </cell>
          <cell r="P1334" t="str">
            <v/>
          </cell>
        </row>
        <row r="1335">
          <cell r="A1335" t="str">
            <v>OH</v>
          </cell>
          <cell r="B1335">
            <v>4</v>
          </cell>
          <cell r="C1335">
            <v>3</v>
          </cell>
          <cell r="D1335" t="str">
            <v>C</v>
          </cell>
          <cell r="E1335">
            <v>0.91</v>
          </cell>
          <cell r="F1335">
            <v>37706</v>
          </cell>
          <cell r="G1335">
            <v>6.3E-3</v>
          </cell>
          <cell r="H1335">
            <v>5.0000000000000001E-3</v>
          </cell>
          <cell r="I1335" t="str">
            <v>6          0   .</v>
          </cell>
          <cell r="J1335">
            <v>0</v>
          </cell>
          <cell r="K1335">
            <v>0</v>
          </cell>
          <cell r="L1335">
            <v>2003</v>
          </cell>
          <cell r="M1335" t="str">
            <v>No Trade</v>
          </cell>
          <cell r="N1335" t="str">
            <v/>
          </cell>
          <cell r="O1335" t="str">
            <v/>
          </cell>
          <cell r="P1335" t="str">
            <v/>
          </cell>
        </row>
        <row r="1336">
          <cell r="A1336" t="str">
            <v>OH</v>
          </cell>
          <cell r="B1336">
            <v>4</v>
          </cell>
          <cell r="C1336">
            <v>3</v>
          </cell>
          <cell r="D1336" t="str">
            <v>C</v>
          </cell>
          <cell r="E1336">
            <v>0.92</v>
          </cell>
          <cell r="F1336">
            <v>37706</v>
          </cell>
          <cell r="G1336">
            <v>5.7000000000000002E-3</v>
          </cell>
          <cell r="H1336">
            <v>5.0000000000000001E-3</v>
          </cell>
          <cell r="I1336" t="str">
            <v>0          0   .</v>
          </cell>
          <cell r="J1336">
            <v>0</v>
          </cell>
          <cell r="K1336">
            <v>0</v>
          </cell>
          <cell r="L1336">
            <v>2003</v>
          </cell>
          <cell r="M1336" t="str">
            <v>No Trade</v>
          </cell>
          <cell r="N1336" t="str">
            <v/>
          </cell>
          <cell r="O1336" t="str">
            <v/>
          </cell>
          <cell r="P1336" t="str">
            <v/>
          </cell>
        </row>
        <row r="1337">
          <cell r="A1337" t="str">
            <v>OH</v>
          </cell>
          <cell r="B1337">
            <v>4</v>
          </cell>
          <cell r="C1337">
            <v>3</v>
          </cell>
          <cell r="D1337" t="str">
            <v>C</v>
          </cell>
          <cell r="E1337">
            <v>0.94</v>
          </cell>
          <cell r="F1337">
            <v>37706</v>
          </cell>
          <cell r="G1337">
            <v>4.5999999999999999E-3</v>
          </cell>
          <cell r="H1337">
            <v>4.0000000000000001E-3</v>
          </cell>
          <cell r="I1337" t="str">
            <v>0          0   .</v>
          </cell>
          <cell r="J1337">
            <v>0</v>
          </cell>
          <cell r="K1337">
            <v>0</v>
          </cell>
          <cell r="L1337">
            <v>2003</v>
          </cell>
          <cell r="M1337" t="str">
            <v>No Trade</v>
          </cell>
          <cell r="N1337" t="str">
            <v/>
          </cell>
          <cell r="O1337" t="str">
            <v/>
          </cell>
          <cell r="P1337" t="str">
            <v/>
          </cell>
        </row>
        <row r="1338">
          <cell r="A1338" t="str">
            <v>OH</v>
          </cell>
          <cell r="B1338">
            <v>4</v>
          </cell>
          <cell r="C1338">
            <v>3</v>
          </cell>
          <cell r="D1338" t="str">
            <v>C</v>
          </cell>
          <cell r="E1338">
            <v>0.95</v>
          </cell>
          <cell r="F1338">
            <v>37706</v>
          </cell>
          <cell r="G1338">
            <v>4.1000000000000003E-3</v>
          </cell>
          <cell r="H1338">
            <v>3.0000000000000001E-3</v>
          </cell>
          <cell r="I1338" t="str">
            <v>6          0   .</v>
          </cell>
          <cell r="J1338">
            <v>0</v>
          </cell>
          <cell r="K1338">
            <v>0</v>
          </cell>
          <cell r="L1338">
            <v>2003</v>
          </cell>
          <cell r="M1338" t="str">
            <v>No Trade</v>
          </cell>
          <cell r="N1338" t="str">
            <v/>
          </cell>
          <cell r="O1338" t="str">
            <v/>
          </cell>
          <cell r="P1338" t="str">
            <v/>
          </cell>
        </row>
        <row r="1339">
          <cell r="A1339" t="str">
            <v>OH</v>
          </cell>
          <cell r="B1339">
            <v>4</v>
          </cell>
          <cell r="C1339">
            <v>3</v>
          </cell>
          <cell r="D1339" t="str">
            <v>C</v>
          </cell>
          <cell r="E1339">
            <v>0.97</v>
          </cell>
          <cell r="F1339">
            <v>37706</v>
          </cell>
          <cell r="G1339">
            <v>3.3E-3</v>
          </cell>
          <cell r="H1339">
            <v>2E-3</v>
          </cell>
          <cell r="I1339" t="str">
            <v>9          0   .</v>
          </cell>
          <cell r="J1339">
            <v>0</v>
          </cell>
          <cell r="K1339">
            <v>0</v>
          </cell>
          <cell r="L1339">
            <v>2003</v>
          </cell>
          <cell r="M1339" t="str">
            <v>No Trade</v>
          </cell>
          <cell r="N1339" t="str">
            <v/>
          </cell>
          <cell r="O1339" t="str">
            <v/>
          </cell>
          <cell r="P1339" t="str">
            <v/>
          </cell>
        </row>
        <row r="1340">
          <cell r="A1340" t="str">
            <v>OH</v>
          </cell>
          <cell r="B1340">
            <v>5</v>
          </cell>
          <cell r="C1340">
            <v>3</v>
          </cell>
          <cell r="D1340" t="str">
            <v>P</v>
          </cell>
          <cell r="E1340">
            <v>0.45</v>
          </cell>
          <cell r="F1340">
            <v>37736</v>
          </cell>
          <cell r="G1340">
            <v>0</v>
          </cell>
          <cell r="H1340">
            <v>0</v>
          </cell>
          <cell r="I1340" t="str">
            <v>0          0   .</v>
          </cell>
          <cell r="J1340">
            <v>0</v>
          </cell>
          <cell r="K1340">
            <v>0</v>
          </cell>
          <cell r="L1340">
            <v>2003</v>
          </cell>
          <cell r="M1340" t="str">
            <v>No Trade</v>
          </cell>
          <cell r="N1340" t="str">
            <v/>
          </cell>
          <cell r="O1340" t="str">
            <v/>
          </cell>
          <cell r="P1340" t="str">
            <v/>
          </cell>
        </row>
        <row r="1341">
          <cell r="A1341" t="str">
            <v>OH</v>
          </cell>
          <cell r="B1341">
            <v>5</v>
          </cell>
          <cell r="C1341">
            <v>3</v>
          </cell>
          <cell r="D1341" t="str">
            <v>P</v>
          </cell>
          <cell r="E1341">
            <v>0.47</v>
          </cell>
          <cell r="F1341">
            <v>37736</v>
          </cell>
          <cell r="G1341">
            <v>0</v>
          </cell>
          <cell r="H1341">
            <v>0</v>
          </cell>
          <cell r="I1341" t="str">
            <v>0          0   .</v>
          </cell>
          <cell r="J1341">
            <v>0</v>
          </cell>
          <cell r="K1341">
            <v>0</v>
          </cell>
          <cell r="L1341">
            <v>2003</v>
          </cell>
          <cell r="M1341" t="str">
            <v>No Trade</v>
          </cell>
          <cell r="N1341" t="str">
            <v/>
          </cell>
          <cell r="O1341" t="str">
            <v/>
          </cell>
          <cell r="P1341" t="str">
            <v/>
          </cell>
        </row>
        <row r="1342">
          <cell r="A1342" t="str">
            <v>OH</v>
          </cell>
          <cell r="B1342">
            <v>5</v>
          </cell>
          <cell r="C1342">
            <v>3</v>
          </cell>
          <cell r="D1342" t="str">
            <v>P</v>
          </cell>
          <cell r="E1342">
            <v>0.52</v>
          </cell>
          <cell r="F1342">
            <v>37736</v>
          </cell>
          <cell r="G1342">
            <v>0</v>
          </cell>
          <cell r="H1342">
            <v>0</v>
          </cell>
          <cell r="I1342" t="str">
            <v>0          0   .</v>
          </cell>
          <cell r="J1342">
            <v>0</v>
          </cell>
          <cell r="K1342">
            <v>0</v>
          </cell>
          <cell r="L1342">
            <v>2003</v>
          </cell>
          <cell r="M1342" t="str">
            <v>No Trade</v>
          </cell>
          <cell r="N1342" t="str">
            <v/>
          </cell>
          <cell r="O1342" t="str">
            <v/>
          </cell>
          <cell r="P1342" t="str">
            <v/>
          </cell>
        </row>
        <row r="1343">
          <cell r="A1343" t="str">
            <v>OH</v>
          </cell>
          <cell r="B1343">
            <v>5</v>
          </cell>
          <cell r="C1343">
            <v>3</v>
          </cell>
          <cell r="D1343" t="str">
            <v>P</v>
          </cell>
          <cell r="E1343">
            <v>0.54</v>
          </cell>
          <cell r="F1343">
            <v>37736</v>
          </cell>
          <cell r="G1343">
            <v>6.1000000000000004E-3</v>
          </cell>
          <cell r="H1343">
            <v>8.0000000000000002E-3</v>
          </cell>
          <cell r="I1343" t="str">
            <v>3          0   .</v>
          </cell>
          <cell r="J1343">
            <v>0</v>
          </cell>
          <cell r="K1343">
            <v>0</v>
          </cell>
          <cell r="L1343">
            <v>2003</v>
          </cell>
          <cell r="M1343" t="str">
            <v>No Trade</v>
          </cell>
          <cell r="N1343" t="str">
            <v/>
          </cell>
          <cell r="O1343" t="str">
            <v/>
          </cell>
          <cell r="P1343" t="str">
            <v/>
          </cell>
        </row>
        <row r="1344">
          <cell r="A1344" t="str">
            <v>OH</v>
          </cell>
          <cell r="B1344">
            <v>5</v>
          </cell>
          <cell r="C1344">
            <v>3</v>
          </cell>
          <cell r="D1344" t="str">
            <v>P</v>
          </cell>
          <cell r="E1344">
            <v>0.55000000000000004</v>
          </cell>
          <cell r="F1344">
            <v>37736</v>
          </cell>
          <cell r="G1344">
            <v>7.4000000000000003E-3</v>
          </cell>
          <cell r="H1344">
            <v>0.01</v>
          </cell>
          <cell r="I1344" t="str">
            <v>0          0   .</v>
          </cell>
          <cell r="J1344">
            <v>0</v>
          </cell>
          <cell r="K1344">
            <v>0</v>
          </cell>
          <cell r="L1344">
            <v>2003</v>
          </cell>
          <cell r="M1344" t="str">
            <v>No Trade</v>
          </cell>
          <cell r="N1344" t="str">
            <v/>
          </cell>
          <cell r="O1344" t="str">
            <v/>
          </cell>
          <cell r="P1344" t="str">
            <v/>
          </cell>
        </row>
        <row r="1345">
          <cell r="A1345" t="str">
            <v>OH</v>
          </cell>
          <cell r="B1345">
            <v>5</v>
          </cell>
          <cell r="C1345">
            <v>3</v>
          </cell>
          <cell r="D1345" t="str">
            <v>P</v>
          </cell>
          <cell r="E1345">
            <v>0.56000000000000005</v>
          </cell>
          <cell r="F1345">
            <v>37736</v>
          </cell>
          <cell r="G1345">
            <v>8.9999999999999993E-3</v>
          </cell>
          <cell r="H1345">
            <v>1.0999999999999999E-2</v>
          </cell>
          <cell r="I1345" t="str">
            <v>9          0   .</v>
          </cell>
          <cell r="J1345">
            <v>0</v>
          </cell>
          <cell r="K1345">
            <v>0</v>
          </cell>
          <cell r="L1345">
            <v>2003</v>
          </cell>
          <cell r="M1345" t="str">
            <v>No Trade</v>
          </cell>
          <cell r="N1345" t="str">
            <v/>
          </cell>
          <cell r="O1345" t="str">
            <v/>
          </cell>
          <cell r="P1345" t="str">
            <v/>
          </cell>
        </row>
        <row r="1346">
          <cell r="A1346" t="str">
            <v>OH</v>
          </cell>
          <cell r="B1346">
            <v>5</v>
          </cell>
          <cell r="C1346">
            <v>3</v>
          </cell>
          <cell r="D1346" t="str">
            <v>P</v>
          </cell>
          <cell r="E1346">
            <v>0.56999999999999995</v>
          </cell>
          <cell r="F1346">
            <v>37736</v>
          </cell>
          <cell r="G1346">
            <v>1.0800000000000001E-2</v>
          </cell>
          <cell r="H1346">
            <v>1.4E-2</v>
          </cell>
          <cell r="I1346" t="str">
            <v>1          0   .</v>
          </cell>
          <cell r="J1346">
            <v>0</v>
          </cell>
          <cell r="K1346">
            <v>0</v>
          </cell>
          <cell r="L1346">
            <v>2003</v>
          </cell>
          <cell r="M1346" t="str">
            <v>No Trade</v>
          </cell>
          <cell r="N1346" t="str">
            <v/>
          </cell>
          <cell r="O1346" t="str">
            <v/>
          </cell>
          <cell r="P1346" t="str">
            <v/>
          </cell>
        </row>
        <row r="1347">
          <cell r="A1347" t="str">
            <v>OH</v>
          </cell>
          <cell r="B1347">
            <v>5</v>
          </cell>
          <cell r="C1347">
            <v>3</v>
          </cell>
          <cell r="D1347" t="str">
            <v>P</v>
          </cell>
          <cell r="E1347">
            <v>0.57999999999999996</v>
          </cell>
          <cell r="F1347">
            <v>37736</v>
          </cell>
          <cell r="G1347">
            <v>1.29E-2</v>
          </cell>
          <cell r="H1347">
            <v>1.6E-2</v>
          </cell>
          <cell r="I1347" t="str">
            <v>5          0   .</v>
          </cell>
          <cell r="J1347">
            <v>0</v>
          </cell>
          <cell r="K1347">
            <v>0</v>
          </cell>
          <cell r="L1347">
            <v>2003</v>
          </cell>
          <cell r="M1347" t="str">
            <v>No Trade</v>
          </cell>
          <cell r="N1347" t="str">
            <v/>
          </cell>
          <cell r="O1347" t="str">
            <v/>
          </cell>
          <cell r="P1347" t="str">
            <v/>
          </cell>
        </row>
        <row r="1348">
          <cell r="A1348" t="str">
            <v>OH</v>
          </cell>
          <cell r="B1348">
            <v>5</v>
          </cell>
          <cell r="C1348">
            <v>3</v>
          </cell>
          <cell r="D1348" t="str">
            <v>P</v>
          </cell>
          <cell r="E1348">
            <v>0.59</v>
          </cell>
          <cell r="F1348">
            <v>37736</v>
          </cell>
          <cell r="G1348">
            <v>1.52E-2</v>
          </cell>
          <cell r="H1348">
            <v>1.9E-2</v>
          </cell>
          <cell r="I1348" t="str">
            <v>3          0   .</v>
          </cell>
          <cell r="J1348">
            <v>0</v>
          </cell>
          <cell r="K1348">
            <v>0</v>
          </cell>
          <cell r="L1348">
            <v>2003</v>
          </cell>
          <cell r="M1348" t="str">
            <v>No Trade</v>
          </cell>
          <cell r="N1348" t="str">
            <v/>
          </cell>
          <cell r="O1348" t="str">
            <v/>
          </cell>
          <cell r="P1348" t="str">
            <v/>
          </cell>
        </row>
        <row r="1349">
          <cell r="A1349" t="str">
            <v>OH</v>
          </cell>
          <cell r="B1349">
            <v>5</v>
          </cell>
          <cell r="C1349">
            <v>3</v>
          </cell>
          <cell r="D1349" t="str">
            <v>C</v>
          </cell>
          <cell r="E1349">
            <v>0.6</v>
          </cell>
          <cell r="F1349">
            <v>37736</v>
          </cell>
          <cell r="G1349">
            <v>0</v>
          </cell>
          <cell r="H1349">
            <v>0</v>
          </cell>
          <cell r="I1349" t="str">
            <v>0          0   .</v>
          </cell>
          <cell r="J1349">
            <v>0</v>
          </cell>
          <cell r="K1349">
            <v>0</v>
          </cell>
          <cell r="L1349">
            <v>2003</v>
          </cell>
          <cell r="M1349" t="str">
            <v>No Trade</v>
          </cell>
          <cell r="N1349" t="str">
            <v/>
          </cell>
          <cell r="O1349" t="str">
            <v/>
          </cell>
          <cell r="P1349" t="str">
            <v/>
          </cell>
        </row>
        <row r="1350">
          <cell r="A1350" t="str">
            <v>OH</v>
          </cell>
          <cell r="B1350">
            <v>5</v>
          </cell>
          <cell r="C1350">
            <v>3</v>
          </cell>
          <cell r="D1350" t="str">
            <v>P</v>
          </cell>
          <cell r="E1350">
            <v>0.6</v>
          </cell>
          <cell r="F1350">
            <v>37736</v>
          </cell>
          <cell r="G1350">
            <v>1.78E-2</v>
          </cell>
          <cell r="H1350">
            <v>2.1999999999999999E-2</v>
          </cell>
          <cell r="I1350" t="str">
            <v>3          0   .</v>
          </cell>
          <cell r="J1350">
            <v>0</v>
          </cell>
          <cell r="K1350">
            <v>0</v>
          </cell>
          <cell r="L1350">
            <v>2003</v>
          </cell>
          <cell r="M1350" t="str">
            <v>No Trade</v>
          </cell>
          <cell r="N1350" t="str">
            <v/>
          </cell>
          <cell r="O1350" t="str">
            <v/>
          </cell>
          <cell r="P1350" t="str">
            <v/>
          </cell>
        </row>
        <row r="1351">
          <cell r="A1351" t="str">
            <v>OH</v>
          </cell>
          <cell r="B1351">
            <v>5</v>
          </cell>
          <cell r="C1351">
            <v>3</v>
          </cell>
          <cell r="D1351" t="str">
            <v>C</v>
          </cell>
          <cell r="E1351">
            <v>0.61</v>
          </cell>
          <cell r="F1351">
            <v>37736</v>
          </cell>
          <cell r="G1351">
            <v>0</v>
          </cell>
          <cell r="H1351">
            <v>0</v>
          </cell>
          <cell r="I1351" t="str">
            <v>0          0   .</v>
          </cell>
          <cell r="J1351">
            <v>0</v>
          </cell>
          <cell r="K1351">
            <v>0</v>
          </cell>
          <cell r="L1351">
            <v>2003</v>
          </cell>
          <cell r="M1351" t="str">
            <v>No Trade</v>
          </cell>
          <cell r="N1351" t="str">
            <v/>
          </cell>
          <cell r="O1351" t="str">
            <v/>
          </cell>
          <cell r="P1351" t="str">
            <v/>
          </cell>
        </row>
        <row r="1352">
          <cell r="A1352" t="str">
            <v>OH</v>
          </cell>
          <cell r="B1352">
            <v>5</v>
          </cell>
          <cell r="C1352">
            <v>3</v>
          </cell>
          <cell r="D1352" t="str">
            <v>P</v>
          </cell>
          <cell r="E1352">
            <v>0.61</v>
          </cell>
          <cell r="F1352">
            <v>37736</v>
          </cell>
          <cell r="G1352">
            <v>2.07E-2</v>
          </cell>
          <cell r="H1352">
            <v>2.5000000000000001E-2</v>
          </cell>
          <cell r="I1352" t="str">
            <v>6          0   .</v>
          </cell>
          <cell r="J1352">
            <v>0</v>
          </cell>
          <cell r="K1352">
            <v>0</v>
          </cell>
          <cell r="L1352">
            <v>2003</v>
          </cell>
          <cell r="M1352" t="str">
            <v>No Trade</v>
          </cell>
          <cell r="N1352" t="str">
            <v/>
          </cell>
          <cell r="O1352" t="str">
            <v/>
          </cell>
          <cell r="P1352" t="str">
            <v/>
          </cell>
        </row>
        <row r="1353">
          <cell r="A1353" t="str">
            <v>OH</v>
          </cell>
          <cell r="B1353">
            <v>5</v>
          </cell>
          <cell r="C1353">
            <v>3</v>
          </cell>
          <cell r="D1353" t="str">
            <v>C</v>
          </cell>
          <cell r="E1353">
            <v>0.62</v>
          </cell>
          <cell r="F1353">
            <v>37736</v>
          </cell>
          <cell r="G1353">
            <v>0</v>
          </cell>
          <cell r="H1353">
            <v>0</v>
          </cell>
          <cell r="I1353" t="str">
            <v>0          0   .</v>
          </cell>
          <cell r="J1353">
            <v>0</v>
          </cell>
          <cell r="K1353">
            <v>0</v>
          </cell>
          <cell r="L1353">
            <v>2003</v>
          </cell>
          <cell r="M1353" t="str">
            <v>No Trade</v>
          </cell>
          <cell r="N1353" t="str">
            <v/>
          </cell>
          <cell r="O1353" t="str">
            <v/>
          </cell>
          <cell r="P1353" t="str">
            <v/>
          </cell>
        </row>
        <row r="1354">
          <cell r="A1354" t="str">
            <v>OH</v>
          </cell>
          <cell r="B1354">
            <v>5</v>
          </cell>
          <cell r="C1354">
            <v>3</v>
          </cell>
          <cell r="D1354" t="str">
            <v>P</v>
          </cell>
          <cell r="E1354">
            <v>0.62</v>
          </cell>
          <cell r="F1354">
            <v>37736</v>
          </cell>
          <cell r="G1354">
            <v>2.3900000000000001E-2</v>
          </cell>
          <cell r="H1354">
            <v>2.9000000000000001E-2</v>
          </cell>
          <cell r="I1354" t="str">
            <v>2          0   .</v>
          </cell>
          <cell r="J1354">
            <v>0</v>
          </cell>
          <cell r="K1354">
            <v>0</v>
          </cell>
          <cell r="L1354">
            <v>2003</v>
          </cell>
          <cell r="M1354" t="str">
            <v>No Trade</v>
          </cell>
          <cell r="N1354" t="str">
            <v/>
          </cell>
          <cell r="O1354" t="str">
            <v/>
          </cell>
          <cell r="P1354" t="str">
            <v/>
          </cell>
        </row>
        <row r="1355">
          <cell r="A1355" t="str">
            <v>OH</v>
          </cell>
          <cell r="B1355">
            <v>5</v>
          </cell>
          <cell r="C1355">
            <v>3</v>
          </cell>
          <cell r="D1355" t="str">
            <v>C</v>
          </cell>
          <cell r="E1355">
            <v>0.63</v>
          </cell>
          <cell r="F1355">
            <v>37736</v>
          </cell>
          <cell r="G1355">
            <v>8.2000000000000003E-2</v>
          </cell>
          <cell r="H1355">
            <v>7.3999999999999996E-2</v>
          </cell>
          <cell r="I1355" t="str">
            <v>8          0   .</v>
          </cell>
          <cell r="J1355">
            <v>0</v>
          </cell>
          <cell r="K1355">
            <v>0</v>
          </cell>
          <cell r="L1355">
            <v>2003</v>
          </cell>
          <cell r="M1355" t="str">
            <v>No Trade</v>
          </cell>
          <cell r="N1355" t="str">
            <v/>
          </cell>
          <cell r="O1355" t="str">
            <v/>
          </cell>
          <cell r="P1355" t="str">
            <v/>
          </cell>
        </row>
        <row r="1356">
          <cell r="A1356" t="str">
            <v>OH</v>
          </cell>
          <cell r="B1356">
            <v>5</v>
          </cell>
          <cell r="C1356">
            <v>3</v>
          </cell>
          <cell r="D1356" t="str">
            <v>P</v>
          </cell>
          <cell r="E1356">
            <v>0.63</v>
          </cell>
          <cell r="F1356">
            <v>37736</v>
          </cell>
          <cell r="G1356">
            <v>2.7300000000000001E-2</v>
          </cell>
          <cell r="H1356">
            <v>3.3000000000000002E-2</v>
          </cell>
          <cell r="I1356" t="str">
            <v>1          0   .</v>
          </cell>
          <cell r="J1356">
            <v>0</v>
          </cell>
          <cell r="K1356">
            <v>0</v>
          </cell>
          <cell r="L1356">
            <v>2003</v>
          </cell>
          <cell r="M1356" t="str">
            <v>No Trade</v>
          </cell>
          <cell r="N1356" t="str">
            <v/>
          </cell>
          <cell r="O1356" t="str">
            <v/>
          </cell>
          <cell r="P1356" t="str">
            <v/>
          </cell>
        </row>
        <row r="1357">
          <cell r="A1357" t="str">
            <v>OH</v>
          </cell>
          <cell r="B1357">
            <v>5</v>
          </cell>
          <cell r="C1357">
            <v>3</v>
          </cell>
          <cell r="D1357" t="str">
            <v>C</v>
          </cell>
          <cell r="E1357">
            <v>0.64</v>
          </cell>
          <cell r="F1357">
            <v>37736</v>
          </cell>
          <cell r="G1357">
            <v>7.5899999999999995E-2</v>
          </cell>
          <cell r="H1357">
            <v>6.9000000000000006E-2</v>
          </cell>
          <cell r="I1357" t="str">
            <v>2          0   .</v>
          </cell>
          <cell r="J1357">
            <v>0</v>
          </cell>
          <cell r="K1357">
            <v>0</v>
          </cell>
          <cell r="L1357">
            <v>2003</v>
          </cell>
          <cell r="M1357" t="str">
            <v>No Trade</v>
          </cell>
          <cell r="N1357" t="str">
            <v/>
          </cell>
          <cell r="O1357" t="str">
            <v/>
          </cell>
          <cell r="P1357" t="str">
            <v/>
          </cell>
        </row>
        <row r="1358">
          <cell r="A1358" t="str">
            <v>OH</v>
          </cell>
          <cell r="B1358">
            <v>5</v>
          </cell>
          <cell r="C1358">
            <v>3</v>
          </cell>
          <cell r="D1358" t="str">
            <v>P</v>
          </cell>
          <cell r="E1358">
            <v>0.64</v>
          </cell>
          <cell r="F1358">
            <v>37736</v>
          </cell>
          <cell r="G1358">
            <v>3.1099999999999999E-2</v>
          </cell>
          <cell r="H1358">
            <v>3.6999999999999998E-2</v>
          </cell>
          <cell r="I1358" t="str">
            <v>3          0   .</v>
          </cell>
          <cell r="J1358">
            <v>0</v>
          </cell>
          <cell r="K1358">
            <v>0</v>
          </cell>
          <cell r="L1358">
            <v>2003</v>
          </cell>
          <cell r="M1358" t="str">
            <v>No Trade</v>
          </cell>
          <cell r="N1358" t="str">
            <v/>
          </cell>
          <cell r="O1358" t="str">
            <v/>
          </cell>
          <cell r="P1358" t="str">
            <v/>
          </cell>
        </row>
        <row r="1359">
          <cell r="A1359" t="str">
            <v>OH</v>
          </cell>
          <cell r="B1359">
            <v>5</v>
          </cell>
          <cell r="C1359">
            <v>3</v>
          </cell>
          <cell r="D1359" t="str">
            <v>C</v>
          </cell>
          <cell r="E1359">
            <v>0.65</v>
          </cell>
          <cell r="F1359">
            <v>37736</v>
          </cell>
          <cell r="G1359">
            <v>7.0199999999999999E-2</v>
          </cell>
          <cell r="H1359">
            <v>6.4000000000000001E-2</v>
          </cell>
          <cell r="I1359" t="str">
            <v>0          0   .</v>
          </cell>
          <cell r="J1359">
            <v>0</v>
          </cell>
          <cell r="K1359">
            <v>0</v>
          </cell>
          <cell r="L1359">
            <v>2003</v>
          </cell>
          <cell r="M1359" t="str">
            <v>No Trade</v>
          </cell>
          <cell r="N1359" t="str">
            <v/>
          </cell>
          <cell r="O1359" t="str">
            <v/>
          </cell>
          <cell r="P1359" t="str">
            <v/>
          </cell>
        </row>
        <row r="1360">
          <cell r="A1360" t="str">
            <v>OH</v>
          </cell>
          <cell r="B1360">
            <v>5</v>
          </cell>
          <cell r="C1360">
            <v>3</v>
          </cell>
          <cell r="D1360" t="str">
            <v>P</v>
          </cell>
          <cell r="E1360">
            <v>0.65</v>
          </cell>
          <cell r="F1360">
            <v>37736</v>
          </cell>
          <cell r="G1360">
            <v>3.5200000000000002E-2</v>
          </cell>
          <cell r="H1360">
            <v>4.1000000000000002E-2</v>
          </cell>
          <cell r="I1360" t="str">
            <v>9          0   .</v>
          </cell>
          <cell r="J1360">
            <v>0</v>
          </cell>
          <cell r="K1360">
            <v>0</v>
          </cell>
          <cell r="L1360">
            <v>2003</v>
          </cell>
          <cell r="M1360" t="str">
            <v>No Trade</v>
          </cell>
          <cell r="N1360" t="str">
            <v/>
          </cell>
          <cell r="O1360" t="str">
            <v/>
          </cell>
          <cell r="P1360" t="str">
            <v/>
          </cell>
        </row>
        <row r="1361">
          <cell r="A1361" t="str">
            <v>OH</v>
          </cell>
          <cell r="B1361">
            <v>5</v>
          </cell>
          <cell r="C1361">
            <v>3</v>
          </cell>
          <cell r="D1361" t="str">
            <v>C</v>
          </cell>
          <cell r="E1361">
            <v>0.66</v>
          </cell>
          <cell r="F1361">
            <v>37736</v>
          </cell>
          <cell r="G1361">
            <v>6.4799999999999996E-2</v>
          </cell>
          <cell r="H1361">
            <v>5.8000000000000003E-2</v>
          </cell>
          <cell r="I1361" t="str">
            <v>9          0   .</v>
          </cell>
          <cell r="J1361">
            <v>0</v>
          </cell>
          <cell r="K1361">
            <v>0</v>
          </cell>
          <cell r="L1361">
            <v>2003</v>
          </cell>
          <cell r="M1361" t="str">
            <v>No Trade</v>
          </cell>
          <cell r="N1361" t="str">
            <v/>
          </cell>
          <cell r="O1361" t="str">
            <v/>
          </cell>
          <cell r="P1361" t="str">
            <v/>
          </cell>
        </row>
        <row r="1362">
          <cell r="A1362" t="str">
            <v>OH</v>
          </cell>
          <cell r="B1362">
            <v>5</v>
          </cell>
          <cell r="C1362">
            <v>3</v>
          </cell>
          <cell r="D1362" t="str">
            <v>P</v>
          </cell>
          <cell r="E1362">
            <v>0.66</v>
          </cell>
          <cell r="F1362">
            <v>37736</v>
          </cell>
          <cell r="G1362">
            <v>3.9600000000000003E-2</v>
          </cell>
          <cell r="H1362">
            <v>4.5999999999999999E-2</v>
          </cell>
          <cell r="I1362" t="str">
            <v>7          0   .</v>
          </cell>
          <cell r="J1362">
            <v>0</v>
          </cell>
          <cell r="K1362">
            <v>0</v>
          </cell>
          <cell r="L1362">
            <v>2003</v>
          </cell>
          <cell r="M1362" t="str">
            <v>No Trade</v>
          </cell>
          <cell r="N1362" t="str">
            <v/>
          </cell>
          <cell r="O1362" t="str">
            <v/>
          </cell>
          <cell r="P1362" t="str">
            <v/>
          </cell>
        </row>
        <row r="1363">
          <cell r="A1363" t="str">
            <v>OH</v>
          </cell>
          <cell r="B1363">
            <v>5</v>
          </cell>
          <cell r="C1363">
            <v>3</v>
          </cell>
          <cell r="D1363" t="str">
            <v>C</v>
          </cell>
          <cell r="E1363">
            <v>0.67</v>
          </cell>
          <cell r="F1363">
            <v>37736</v>
          </cell>
          <cell r="G1363">
            <v>5.9700000000000003E-2</v>
          </cell>
          <cell r="H1363">
            <v>5.3999999999999999E-2</v>
          </cell>
          <cell r="I1363" t="str">
            <v>0          0   .</v>
          </cell>
          <cell r="J1363">
            <v>0</v>
          </cell>
          <cell r="K1363">
            <v>0</v>
          </cell>
          <cell r="L1363">
            <v>2003</v>
          </cell>
          <cell r="M1363" t="str">
            <v>No Trade</v>
          </cell>
          <cell r="N1363" t="str">
            <v/>
          </cell>
          <cell r="O1363" t="str">
            <v/>
          </cell>
          <cell r="P1363" t="str">
            <v/>
          </cell>
        </row>
        <row r="1364">
          <cell r="A1364" t="str">
            <v>OH</v>
          </cell>
          <cell r="B1364">
            <v>5</v>
          </cell>
          <cell r="C1364">
            <v>3</v>
          </cell>
          <cell r="D1364" t="str">
            <v>P</v>
          </cell>
          <cell r="E1364">
            <v>0.67</v>
          </cell>
          <cell r="F1364">
            <v>37736</v>
          </cell>
          <cell r="G1364">
            <v>4.4299999999999999E-2</v>
          </cell>
          <cell r="H1364">
            <v>5.0999999999999997E-2</v>
          </cell>
          <cell r="I1364" t="str">
            <v>8          0   .</v>
          </cell>
          <cell r="J1364">
            <v>0</v>
          </cell>
          <cell r="K1364">
            <v>0</v>
          </cell>
          <cell r="L1364">
            <v>2003</v>
          </cell>
          <cell r="M1364" t="str">
            <v>No Trade</v>
          </cell>
          <cell r="N1364" t="str">
            <v/>
          </cell>
          <cell r="O1364" t="str">
            <v/>
          </cell>
          <cell r="P1364" t="str">
            <v/>
          </cell>
        </row>
        <row r="1365">
          <cell r="A1365" t="str">
            <v>OH</v>
          </cell>
          <cell r="B1365">
            <v>5</v>
          </cell>
          <cell r="C1365">
            <v>3</v>
          </cell>
          <cell r="D1365" t="str">
            <v>C</v>
          </cell>
          <cell r="E1365">
            <v>0.68</v>
          </cell>
          <cell r="F1365">
            <v>37736</v>
          </cell>
          <cell r="G1365">
            <v>5.4699999999999999E-2</v>
          </cell>
          <cell r="H1365">
            <v>4.9000000000000002E-2</v>
          </cell>
          <cell r="I1365" t="str">
            <v>7          0   .</v>
          </cell>
          <cell r="J1365">
            <v>0</v>
          </cell>
          <cell r="K1365">
            <v>0</v>
          </cell>
          <cell r="L1365">
            <v>2003</v>
          </cell>
          <cell r="M1365" t="str">
            <v>No Trade</v>
          </cell>
          <cell r="N1365" t="str">
            <v/>
          </cell>
          <cell r="O1365" t="str">
            <v/>
          </cell>
          <cell r="P1365" t="str">
            <v/>
          </cell>
        </row>
        <row r="1366">
          <cell r="A1366" t="str">
            <v>OH</v>
          </cell>
          <cell r="B1366">
            <v>5</v>
          </cell>
          <cell r="C1366">
            <v>3</v>
          </cell>
          <cell r="D1366" t="str">
            <v>P</v>
          </cell>
          <cell r="E1366">
            <v>0.68</v>
          </cell>
          <cell r="F1366">
            <v>37736</v>
          </cell>
          <cell r="G1366">
            <v>4.9299999999999997E-2</v>
          </cell>
          <cell r="H1366">
            <v>5.7000000000000002E-2</v>
          </cell>
          <cell r="I1366" t="str">
            <v>5          0   .</v>
          </cell>
          <cell r="J1366">
            <v>0</v>
          </cell>
          <cell r="K1366">
            <v>0</v>
          </cell>
          <cell r="L1366">
            <v>2003</v>
          </cell>
          <cell r="M1366" t="str">
            <v>No Trade</v>
          </cell>
          <cell r="N1366" t="str">
            <v/>
          </cell>
          <cell r="O1366" t="str">
            <v/>
          </cell>
          <cell r="P1366" t="str">
            <v/>
          </cell>
        </row>
        <row r="1367">
          <cell r="A1367" t="str">
            <v>OH</v>
          </cell>
          <cell r="B1367">
            <v>5</v>
          </cell>
          <cell r="C1367">
            <v>3</v>
          </cell>
          <cell r="D1367" t="str">
            <v>C</v>
          </cell>
          <cell r="E1367">
            <v>0.69</v>
          </cell>
          <cell r="F1367">
            <v>37736</v>
          </cell>
          <cell r="G1367">
            <v>5.0099999999999999E-2</v>
          </cell>
          <cell r="H1367">
            <v>4.4999999999999998E-2</v>
          </cell>
          <cell r="I1367" t="str">
            <v>6          0   .</v>
          </cell>
          <cell r="J1367">
            <v>0</v>
          </cell>
          <cell r="K1367">
            <v>0</v>
          </cell>
          <cell r="L1367">
            <v>2003</v>
          </cell>
          <cell r="M1367" t="str">
            <v>No Trade</v>
          </cell>
          <cell r="N1367" t="str">
            <v/>
          </cell>
          <cell r="O1367" t="str">
            <v/>
          </cell>
          <cell r="P1367" t="str">
            <v/>
          </cell>
        </row>
        <row r="1368">
          <cell r="A1368" t="str">
            <v>OH</v>
          </cell>
          <cell r="B1368">
            <v>5</v>
          </cell>
          <cell r="C1368">
            <v>3</v>
          </cell>
          <cell r="D1368" t="str">
            <v>P</v>
          </cell>
          <cell r="E1368">
            <v>0.69</v>
          </cell>
          <cell r="F1368">
            <v>37736</v>
          </cell>
          <cell r="G1368">
            <v>5.4699999999999999E-2</v>
          </cell>
          <cell r="H1368">
            <v>6.3E-2</v>
          </cell>
          <cell r="I1368" t="str">
            <v>4          0   .</v>
          </cell>
          <cell r="J1368">
            <v>0</v>
          </cell>
          <cell r="K1368">
            <v>0</v>
          </cell>
          <cell r="L1368">
            <v>2003</v>
          </cell>
          <cell r="M1368" t="str">
            <v>No Trade</v>
          </cell>
          <cell r="N1368" t="str">
            <v/>
          </cell>
          <cell r="O1368" t="str">
            <v/>
          </cell>
          <cell r="P1368" t="str">
            <v/>
          </cell>
        </row>
        <row r="1369">
          <cell r="A1369" t="str">
            <v>OH</v>
          </cell>
          <cell r="B1369">
            <v>5</v>
          </cell>
          <cell r="C1369">
            <v>3</v>
          </cell>
          <cell r="D1369" t="str">
            <v>C</v>
          </cell>
          <cell r="E1369">
            <v>0.7</v>
          </cell>
          <cell r="F1369">
            <v>37736</v>
          </cell>
          <cell r="G1369">
            <v>4.5999999999999999E-2</v>
          </cell>
          <cell r="H1369">
            <v>4.1000000000000002E-2</v>
          </cell>
          <cell r="I1369" t="str">
            <v>9          1   .</v>
          </cell>
          <cell r="J1369">
            <v>530</v>
          </cell>
          <cell r="K1369">
            <v>5.2999999999999999E-2</v>
          </cell>
          <cell r="L1369">
            <v>2003</v>
          </cell>
          <cell r="M1369" t="str">
            <v>No Trade</v>
          </cell>
          <cell r="N1369" t="str">
            <v/>
          </cell>
          <cell r="O1369" t="str">
            <v/>
          </cell>
          <cell r="P1369" t="str">
            <v/>
          </cell>
        </row>
        <row r="1370">
          <cell r="A1370" t="str">
            <v>OH</v>
          </cell>
          <cell r="B1370">
            <v>5</v>
          </cell>
          <cell r="C1370">
            <v>3</v>
          </cell>
          <cell r="D1370" t="str">
            <v>P</v>
          </cell>
          <cell r="E1370">
            <v>0.7</v>
          </cell>
          <cell r="F1370">
            <v>37736</v>
          </cell>
          <cell r="G1370">
            <v>6.0600000000000001E-2</v>
          </cell>
          <cell r="H1370">
            <v>6.9000000000000006E-2</v>
          </cell>
          <cell r="I1370" t="str">
            <v>5          0   .</v>
          </cell>
          <cell r="J1370">
            <v>0</v>
          </cell>
          <cell r="K1370">
            <v>0</v>
          </cell>
          <cell r="L1370">
            <v>2003</v>
          </cell>
          <cell r="M1370" t="str">
            <v>No Trade</v>
          </cell>
          <cell r="N1370" t="str">
            <v/>
          </cell>
          <cell r="O1370" t="str">
            <v/>
          </cell>
          <cell r="P1370" t="str">
            <v/>
          </cell>
        </row>
        <row r="1371">
          <cell r="A1371" t="str">
            <v>OH</v>
          </cell>
          <cell r="B1371">
            <v>5</v>
          </cell>
          <cell r="C1371">
            <v>3</v>
          </cell>
          <cell r="D1371" t="str">
            <v>C</v>
          </cell>
          <cell r="E1371">
            <v>0.71</v>
          </cell>
          <cell r="F1371">
            <v>37736</v>
          </cell>
          <cell r="G1371">
            <v>4.2099999999999999E-2</v>
          </cell>
          <cell r="H1371">
            <v>3.7999999999999999E-2</v>
          </cell>
          <cell r="I1371" t="str">
            <v>4          0   .</v>
          </cell>
          <cell r="J1371">
            <v>0</v>
          </cell>
          <cell r="K1371">
            <v>0</v>
          </cell>
          <cell r="L1371">
            <v>2003</v>
          </cell>
          <cell r="M1371" t="str">
            <v>No Trade</v>
          </cell>
          <cell r="N1371" t="str">
            <v/>
          </cell>
          <cell r="O1371" t="str">
            <v/>
          </cell>
          <cell r="P1371" t="str">
            <v/>
          </cell>
        </row>
        <row r="1372">
          <cell r="A1372" t="str">
            <v>OH</v>
          </cell>
          <cell r="B1372">
            <v>5</v>
          </cell>
          <cell r="C1372">
            <v>3</v>
          </cell>
          <cell r="D1372" t="str">
            <v>P</v>
          </cell>
          <cell r="E1372">
            <v>0.71</v>
          </cell>
          <cell r="F1372">
            <v>37736</v>
          </cell>
          <cell r="G1372">
            <v>6.6500000000000004E-2</v>
          </cell>
          <cell r="H1372">
            <v>7.4999999999999997E-2</v>
          </cell>
          <cell r="I1372" t="str">
            <v>8          0   .</v>
          </cell>
          <cell r="J1372">
            <v>0</v>
          </cell>
          <cell r="K1372">
            <v>0</v>
          </cell>
          <cell r="L1372">
            <v>2003</v>
          </cell>
          <cell r="M1372" t="str">
            <v>No Trade</v>
          </cell>
          <cell r="N1372" t="str">
            <v/>
          </cell>
          <cell r="O1372" t="str">
            <v/>
          </cell>
          <cell r="P1372" t="str">
            <v/>
          </cell>
        </row>
        <row r="1373">
          <cell r="A1373" t="str">
            <v>OH</v>
          </cell>
          <cell r="B1373">
            <v>5</v>
          </cell>
          <cell r="C1373">
            <v>3</v>
          </cell>
          <cell r="D1373" t="str">
            <v>C</v>
          </cell>
          <cell r="E1373">
            <v>0.72</v>
          </cell>
          <cell r="F1373">
            <v>37736</v>
          </cell>
          <cell r="G1373">
            <v>3.85E-2</v>
          </cell>
          <cell r="H1373">
            <v>3.5000000000000003E-2</v>
          </cell>
          <cell r="I1373" t="str">
            <v>1          0   .</v>
          </cell>
          <cell r="J1373">
            <v>0</v>
          </cell>
          <cell r="K1373">
            <v>0</v>
          </cell>
          <cell r="L1373">
            <v>2003</v>
          </cell>
          <cell r="M1373" t="str">
            <v>No Trade</v>
          </cell>
          <cell r="N1373" t="str">
            <v/>
          </cell>
          <cell r="O1373" t="str">
            <v/>
          </cell>
          <cell r="P1373" t="str">
            <v/>
          </cell>
        </row>
        <row r="1374">
          <cell r="A1374" t="str">
            <v>OH</v>
          </cell>
          <cell r="B1374">
            <v>5</v>
          </cell>
          <cell r="C1374">
            <v>3</v>
          </cell>
          <cell r="D1374" t="str">
            <v>C</v>
          </cell>
          <cell r="E1374">
            <v>0.73</v>
          </cell>
          <cell r="F1374">
            <v>37736</v>
          </cell>
          <cell r="G1374">
            <v>3.5200000000000002E-2</v>
          </cell>
          <cell r="H1374">
            <v>3.2000000000000001E-2</v>
          </cell>
          <cell r="I1374" t="str">
            <v>2          0   .</v>
          </cell>
          <cell r="J1374">
            <v>0</v>
          </cell>
          <cell r="K1374">
            <v>0</v>
          </cell>
          <cell r="L1374">
            <v>2003</v>
          </cell>
          <cell r="M1374" t="str">
            <v>No Trade</v>
          </cell>
          <cell r="N1374" t="str">
            <v/>
          </cell>
          <cell r="O1374" t="str">
            <v/>
          </cell>
          <cell r="P1374" t="str">
            <v/>
          </cell>
        </row>
        <row r="1375">
          <cell r="A1375" t="str">
            <v>OH</v>
          </cell>
          <cell r="B1375">
            <v>5</v>
          </cell>
          <cell r="C1375">
            <v>3</v>
          </cell>
          <cell r="D1375" t="str">
            <v>C</v>
          </cell>
          <cell r="E1375">
            <v>0.74</v>
          </cell>
          <cell r="F1375">
            <v>37736</v>
          </cell>
          <cell r="G1375">
            <v>3.2199999999999999E-2</v>
          </cell>
          <cell r="H1375">
            <v>2.9000000000000001E-2</v>
          </cell>
          <cell r="I1375" t="str">
            <v>4          0   .</v>
          </cell>
          <cell r="J1375">
            <v>0</v>
          </cell>
          <cell r="K1375">
            <v>0</v>
          </cell>
          <cell r="L1375">
            <v>2003</v>
          </cell>
          <cell r="M1375" t="str">
            <v>No Trade</v>
          </cell>
          <cell r="N1375" t="str">
            <v/>
          </cell>
          <cell r="O1375" t="str">
            <v/>
          </cell>
          <cell r="P1375" t="str">
            <v/>
          </cell>
        </row>
        <row r="1376">
          <cell r="A1376" t="str">
            <v>OH</v>
          </cell>
          <cell r="B1376">
            <v>5</v>
          </cell>
          <cell r="C1376">
            <v>3</v>
          </cell>
          <cell r="D1376" t="str">
            <v>C</v>
          </cell>
          <cell r="E1376">
            <v>0.75</v>
          </cell>
          <cell r="F1376">
            <v>37736</v>
          </cell>
          <cell r="G1376">
            <v>2.93E-2</v>
          </cell>
          <cell r="H1376">
            <v>2.5999999999999999E-2</v>
          </cell>
          <cell r="I1376" t="str">
            <v>8          0   .</v>
          </cell>
          <cell r="J1376">
            <v>0</v>
          </cell>
          <cell r="K1376">
            <v>0</v>
          </cell>
          <cell r="L1376">
            <v>2003</v>
          </cell>
          <cell r="M1376" t="str">
            <v>No Trade</v>
          </cell>
          <cell r="N1376" t="str">
            <v/>
          </cell>
          <cell r="O1376" t="str">
            <v/>
          </cell>
          <cell r="P1376" t="str">
            <v/>
          </cell>
        </row>
        <row r="1377">
          <cell r="A1377" t="str">
            <v>OH</v>
          </cell>
          <cell r="B1377">
            <v>5</v>
          </cell>
          <cell r="C1377">
            <v>3</v>
          </cell>
          <cell r="D1377" t="str">
            <v>P</v>
          </cell>
          <cell r="E1377">
            <v>0.75</v>
          </cell>
          <cell r="F1377">
            <v>37736</v>
          </cell>
          <cell r="G1377">
            <v>0</v>
          </cell>
          <cell r="H1377">
            <v>0</v>
          </cell>
          <cell r="I1377" t="str">
            <v>0          0   .</v>
          </cell>
          <cell r="J1377">
            <v>0</v>
          </cell>
          <cell r="K1377">
            <v>0</v>
          </cell>
          <cell r="L1377">
            <v>2003</v>
          </cell>
          <cell r="M1377" t="str">
            <v>No Trade</v>
          </cell>
          <cell r="N1377" t="str">
            <v/>
          </cell>
          <cell r="O1377" t="str">
            <v/>
          </cell>
          <cell r="P1377" t="str">
            <v/>
          </cell>
        </row>
        <row r="1378">
          <cell r="A1378" t="str">
            <v>OH</v>
          </cell>
          <cell r="B1378">
            <v>5</v>
          </cell>
          <cell r="C1378">
            <v>3</v>
          </cell>
          <cell r="D1378" t="str">
            <v>C</v>
          </cell>
          <cell r="E1378">
            <v>0.76</v>
          </cell>
          <cell r="F1378">
            <v>37736</v>
          </cell>
          <cell r="G1378">
            <v>2.6700000000000002E-2</v>
          </cell>
          <cell r="H1378">
            <v>2.4E-2</v>
          </cell>
          <cell r="I1378" t="str">
            <v>5          0   .</v>
          </cell>
          <cell r="J1378">
            <v>0</v>
          </cell>
          <cell r="K1378">
            <v>0</v>
          </cell>
          <cell r="L1378">
            <v>2003</v>
          </cell>
          <cell r="M1378" t="str">
            <v>No Trade</v>
          </cell>
          <cell r="N1378" t="str">
            <v/>
          </cell>
          <cell r="O1378" t="str">
            <v/>
          </cell>
          <cell r="P1378" t="str">
            <v/>
          </cell>
        </row>
        <row r="1379">
          <cell r="A1379" t="str">
            <v>OH</v>
          </cell>
          <cell r="B1379">
            <v>5</v>
          </cell>
          <cell r="C1379">
            <v>3</v>
          </cell>
          <cell r="D1379" t="str">
            <v>C</v>
          </cell>
          <cell r="E1379">
            <v>0.77</v>
          </cell>
          <cell r="F1379">
            <v>37736</v>
          </cell>
          <cell r="G1379">
            <v>2.4299999999999999E-2</v>
          </cell>
          <cell r="H1379">
            <v>2.1999999999999999E-2</v>
          </cell>
          <cell r="I1379" t="str">
            <v>3          0   .</v>
          </cell>
          <cell r="J1379">
            <v>0</v>
          </cell>
          <cell r="K1379">
            <v>0</v>
          </cell>
          <cell r="L1379">
            <v>2003</v>
          </cell>
          <cell r="M1379" t="str">
            <v>No Trade</v>
          </cell>
          <cell r="N1379" t="str">
            <v/>
          </cell>
          <cell r="O1379" t="str">
            <v/>
          </cell>
          <cell r="P1379" t="str">
            <v/>
          </cell>
        </row>
        <row r="1380">
          <cell r="A1380" t="str">
            <v>OH</v>
          </cell>
          <cell r="B1380">
            <v>5</v>
          </cell>
          <cell r="C1380">
            <v>3</v>
          </cell>
          <cell r="D1380" t="str">
            <v>C</v>
          </cell>
          <cell r="E1380">
            <v>0.78</v>
          </cell>
          <cell r="F1380">
            <v>37736</v>
          </cell>
          <cell r="G1380">
            <v>2.2100000000000002E-2</v>
          </cell>
          <cell r="H1380">
            <v>0.02</v>
          </cell>
          <cell r="I1380" t="str">
            <v>3          0   .</v>
          </cell>
          <cell r="J1380">
            <v>0</v>
          </cell>
          <cell r="K1380">
            <v>0</v>
          </cell>
          <cell r="L1380">
            <v>2003</v>
          </cell>
          <cell r="M1380" t="str">
            <v>No Trade</v>
          </cell>
          <cell r="N1380" t="str">
            <v/>
          </cell>
          <cell r="O1380" t="str">
            <v/>
          </cell>
          <cell r="P1380" t="str">
            <v/>
          </cell>
        </row>
        <row r="1381">
          <cell r="A1381" t="str">
            <v>OH</v>
          </cell>
          <cell r="B1381">
            <v>5</v>
          </cell>
          <cell r="C1381">
            <v>3</v>
          </cell>
          <cell r="D1381" t="str">
            <v>C</v>
          </cell>
          <cell r="E1381">
            <v>0.79</v>
          </cell>
          <cell r="F1381">
            <v>37736</v>
          </cell>
          <cell r="G1381">
            <v>2.01E-2</v>
          </cell>
          <cell r="H1381">
            <v>1.7999999999999999E-2</v>
          </cell>
          <cell r="I1381" t="str">
            <v>5          0   .</v>
          </cell>
          <cell r="J1381">
            <v>0</v>
          </cell>
          <cell r="K1381">
            <v>0</v>
          </cell>
          <cell r="L1381">
            <v>2003</v>
          </cell>
          <cell r="M1381" t="str">
            <v>No Trade</v>
          </cell>
          <cell r="N1381" t="str">
            <v/>
          </cell>
          <cell r="O1381" t="str">
            <v/>
          </cell>
          <cell r="P1381" t="str">
            <v/>
          </cell>
        </row>
        <row r="1382">
          <cell r="A1382" t="str">
            <v>OH</v>
          </cell>
          <cell r="B1382">
            <v>5</v>
          </cell>
          <cell r="C1382">
            <v>3</v>
          </cell>
          <cell r="D1382" t="str">
            <v>C</v>
          </cell>
          <cell r="E1382">
            <v>0.8</v>
          </cell>
          <cell r="F1382">
            <v>37736</v>
          </cell>
          <cell r="G1382">
            <v>1.83E-2</v>
          </cell>
          <cell r="H1382">
            <v>1.6E-2</v>
          </cell>
          <cell r="I1382" t="str">
            <v>8          0   .</v>
          </cell>
          <cell r="J1382">
            <v>0</v>
          </cell>
          <cell r="K1382">
            <v>0</v>
          </cell>
          <cell r="L1382">
            <v>2003</v>
          </cell>
          <cell r="M1382" t="str">
            <v>No Trade</v>
          </cell>
          <cell r="N1382" t="str">
            <v/>
          </cell>
          <cell r="O1382" t="str">
            <v/>
          </cell>
          <cell r="P1382" t="str">
            <v/>
          </cell>
        </row>
        <row r="1383">
          <cell r="A1383" t="str">
            <v>OH</v>
          </cell>
          <cell r="B1383">
            <v>5</v>
          </cell>
          <cell r="C1383">
            <v>3</v>
          </cell>
          <cell r="D1383" t="str">
            <v>C</v>
          </cell>
          <cell r="E1383">
            <v>0.85</v>
          </cell>
          <cell r="F1383">
            <v>37736</v>
          </cell>
          <cell r="G1383">
            <v>1.12E-2</v>
          </cell>
          <cell r="H1383">
            <v>0.01</v>
          </cell>
          <cell r="I1383" t="str">
            <v>4          0   .</v>
          </cell>
          <cell r="J1383">
            <v>0</v>
          </cell>
          <cell r="K1383">
            <v>0</v>
          </cell>
          <cell r="L1383">
            <v>2003</v>
          </cell>
          <cell r="M1383" t="str">
            <v>No Trade</v>
          </cell>
          <cell r="N1383" t="str">
            <v/>
          </cell>
          <cell r="O1383" t="str">
            <v/>
          </cell>
          <cell r="P1383" t="str">
            <v/>
          </cell>
        </row>
        <row r="1384">
          <cell r="A1384" t="str">
            <v>OH</v>
          </cell>
          <cell r="B1384">
            <v>5</v>
          </cell>
          <cell r="C1384">
            <v>3</v>
          </cell>
          <cell r="D1384" t="str">
            <v>C</v>
          </cell>
          <cell r="E1384">
            <v>0.86</v>
          </cell>
          <cell r="F1384">
            <v>37736</v>
          </cell>
          <cell r="G1384">
            <v>1.0200000000000001E-2</v>
          </cell>
          <cell r="H1384">
            <v>8.9999999999999993E-3</v>
          </cell>
          <cell r="I1384" t="str">
            <v>5          0   .</v>
          </cell>
          <cell r="J1384">
            <v>0</v>
          </cell>
          <cell r="K1384">
            <v>0</v>
          </cell>
          <cell r="L1384">
            <v>2003</v>
          </cell>
          <cell r="M1384" t="str">
            <v>No Trade</v>
          </cell>
          <cell r="N1384" t="str">
            <v/>
          </cell>
          <cell r="O1384" t="str">
            <v/>
          </cell>
          <cell r="P1384" t="str">
            <v/>
          </cell>
        </row>
        <row r="1385">
          <cell r="A1385" t="str">
            <v>OH</v>
          </cell>
          <cell r="B1385">
            <v>5</v>
          </cell>
          <cell r="C1385">
            <v>3</v>
          </cell>
          <cell r="D1385" t="str">
            <v>C</v>
          </cell>
          <cell r="E1385">
            <v>0.9</v>
          </cell>
          <cell r="F1385">
            <v>37736</v>
          </cell>
          <cell r="G1385">
            <v>6.7999999999999996E-3</v>
          </cell>
          <cell r="H1385">
            <v>6.0000000000000001E-3</v>
          </cell>
          <cell r="I1385" t="str">
            <v>4          0   .</v>
          </cell>
          <cell r="J1385">
            <v>0</v>
          </cell>
          <cell r="K1385">
            <v>0</v>
          </cell>
          <cell r="L1385">
            <v>2003</v>
          </cell>
          <cell r="M1385" t="str">
            <v>No Trade</v>
          </cell>
          <cell r="N1385" t="str">
            <v/>
          </cell>
          <cell r="O1385" t="str">
            <v/>
          </cell>
          <cell r="P1385" t="str">
            <v/>
          </cell>
        </row>
        <row r="1386">
          <cell r="A1386" t="str">
            <v>OH</v>
          </cell>
          <cell r="B1386">
            <v>5</v>
          </cell>
          <cell r="C1386">
            <v>3</v>
          </cell>
          <cell r="D1386" t="str">
            <v>C</v>
          </cell>
          <cell r="E1386">
            <v>0.91</v>
          </cell>
          <cell r="F1386">
            <v>37736</v>
          </cell>
          <cell r="G1386">
            <v>6.1999999999999998E-3</v>
          </cell>
          <cell r="H1386">
            <v>5.0000000000000001E-3</v>
          </cell>
          <cell r="I1386" t="str">
            <v>8          0   .</v>
          </cell>
          <cell r="J1386">
            <v>0</v>
          </cell>
          <cell r="K1386">
            <v>0</v>
          </cell>
          <cell r="L1386">
            <v>2003</v>
          </cell>
          <cell r="M1386" t="str">
            <v>No Trade</v>
          </cell>
          <cell r="N1386" t="str">
            <v/>
          </cell>
          <cell r="O1386" t="str">
            <v/>
          </cell>
          <cell r="P1386" t="str">
            <v/>
          </cell>
        </row>
        <row r="1387">
          <cell r="A1387" t="str">
            <v>OH</v>
          </cell>
          <cell r="B1387">
            <v>6</v>
          </cell>
          <cell r="C1387">
            <v>3</v>
          </cell>
          <cell r="D1387" t="str">
            <v>C</v>
          </cell>
          <cell r="E1387">
            <v>0.1</v>
          </cell>
          <cell r="F1387">
            <v>37768</v>
          </cell>
          <cell r="G1387">
            <v>0</v>
          </cell>
          <cell r="H1387">
            <v>0</v>
          </cell>
          <cell r="I1387" t="str">
            <v>0          0   .</v>
          </cell>
          <cell r="J1387">
            <v>0</v>
          </cell>
          <cell r="K1387">
            <v>0</v>
          </cell>
          <cell r="L1387">
            <v>2003</v>
          </cell>
          <cell r="M1387" t="str">
            <v>No Trade</v>
          </cell>
          <cell r="N1387" t="str">
            <v/>
          </cell>
          <cell r="O1387" t="str">
            <v/>
          </cell>
          <cell r="P1387" t="str">
            <v/>
          </cell>
        </row>
        <row r="1388">
          <cell r="A1388" t="str">
            <v>OH</v>
          </cell>
          <cell r="B1388">
            <v>6</v>
          </cell>
          <cell r="C1388">
            <v>3</v>
          </cell>
          <cell r="D1388" t="str">
            <v>C</v>
          </cell>
          <cell r="E1388">
            <v>0.54</v>
          </cell>
          <cell r="F1388">
            <v>37768</v>
          </cell>
          <cell r="G1388">
            <v>5.11E-2</v>
          </cell>
          <cell r="H1388">
            <v>5.0999999999999997E-2</v>
          </cell>
          <cell r="I1388" t="str">
            <v>1          0   .</v>
          </cell>
          <cell r="J1388">
            <v>0</v>
          </cell>
          <cell r="K1388">
            <v>0</v>
          </cell>
          <cell r="L1388">
            <v>2003</v>
          </cell>
          <cell r="M1388" t="str">
            <v>No Trade</v>
          </cell>
          <cell r="N1388" t="str">
            <v/>
          </cell>
          <cell r="O1388" t="str">
            <v/>
          </cell>
          <cell r="P1388" t="str">
            <v/>
          </cell>
        </row>
        <row r="1389">
          <cell r="A1389" t="str">
            <v>OH</v>
          </cell>
          <cell r="B1389">
            <v>6</v>
          </cell>
          <cell r="C1389">
            <v>3</v>
          </cell>
          <cell r="D1389" t="str">
            <v>P</v>
          </cell>
          <cell r="E1389">
            <v>0.54</v>
          </cell>
          <cell r="F1389">
            <v>37768</v>
          </cell>
          <cell r="G1389">
            <v>9.7000000000000003E-3</v>
          </cell>
          <cell r="H1389">
            <v>1.0999999999999999E-2</v>
          </cell>
          <cell r="I1389" t="str">
            <v>4          0   .</v>
          </cell>
          <cell r="J1389">
            <v>0</v>
          </cell>
          <cell r="K1389">
            <v>0</v>
          </cell>
          <cell r="L1389">
            <v>2003</v>
          </cell>
          <cell r="M1389" t="str">
            <v>No Trade</v>
          </cell>
          <cell r="N1389" t="str">
            <v/>
          </cell>
          <cell r="O1389" t="str">
            <v/>
          </cell>
          <cell r="P1389" t="str">
            <v/>
          </cell>
        </row>
        <row r="1390">
          <cell r="A1390" t="str">
            <v>OH</v>
          </cell>
          <cell r="B1390">
            <v>6</v>
          </cell>
          <cell r="C1390">
            <v>3</v>
          </cell>
          <cell r="D1390" t="str">
            <v>P</v>
          </cell>
          <cell r="E1390">
            <v>0.55000000000000004</v>
          </cell>
          <cell r="F1390">
            <v>37768</v>
          </cell>
          <cell r="G1390">
            <v>1.15E-2</v>
          </cell>
          <cell r="H1390">
            <v>1.2999999999999999E-2</v>
          </cell>
          <cell r="I1390" t="str">
            <v>5          0   .</v>
          </cell>
          <cell r="J1390">
            <v>0</v>
          </cell>
          <cell r="K1390">
            <v>0</v>
          </cell>
          <cell r="L1390">
            <v>2003</v>
          </cell>
          <cell r="M1390" t="str">
            <v>No Trade</v>
          </cell>
          <cell r="N1390" t="str">
            <v/>
          </cell>
          <cell r="O1390" t="str">
            <v/>
          </cell>
          <cell r="P1390" t="str">
            <v/>
          </cell>
        </row>
        <row r="1391">
          <cell r="A1391" t="str">
            <v>OH</v>
          </cell>
          <cell r="B1391">
            <v>6</v>
          </cell>
          <cell r="C1391">
            <v>3</v>
          </cell>
          <cell r="D1391" t="str">
            <v>P</v>
          </cell>
          <cell r="E1391">
            <v>0.56000000000000005</v>
          </cell>
          <cell r="F1391">
            <v>37768</v>
          </cell>
          <cell r="G1391">
            <v>1.3599999999999999E-2</v>
          </cell>
          <cell r="H1391">
            <v>1.4999999999999999E-2</v>
          </cell>
          <cell r="I1391" t="str">
            <v>8          0   .</v>
          </cell>
          <cell r="J1391">
            <v>0</v>
          </cell>
          <cell r="K1391">
            <v>0</v>
          </cell>
          <cell r="L1391">
            <v>2003</v>
          </cell>
          <cell r="M1391" t="str">
            <v>No Trade</v>
          </cell>
          <cell r="N1391" t="str">
            <v/>
          </cell>
          <cell r="O1391" t="str">
            <v/>
          </cell>
          <cell r="P1391" t="str">
            <v/>
          </cell>
        </row>
        <row r="1392">
          <cell r="A1392" t="str">
            <v>OH</v>
          </cell>
          <cell r="B1392">
            <v>6</v>
          </cell>
          <cell r="C1392">
            <v>3</v>
          </cell>
          <cell r="D1392" t="str">
            <v>P</v>
          </cell>
          <cell r="E1392">
            <v>0.56999999999999995</v>
          </cell>
          <cell r="F1392">
            <v>37768</v>
          </cell>
          <cell r="G1392">
            <v>0</v>
          </cell>
          <cell r="H1392">
            <v>0</v>
          </cell>
          <cell r="I1392" t="str">
            <v>0          0   .</v>
          </cell>
          <cell r="J1392">
            <v>0</v>
          </cell>
          <cell r="K1392">
            <v>0</v>
          </cell>
          <cell r="L1392">
            <v>2003</v>
          </cell>
          <cell r="M1392" t="str">
            <v>No Trade</v>
          </cell>
          <cell r="N1392" t="str">
            <v/>
          </cell>
          <cell r="O1392" t="str">
            <v/>
          </cell>
          <cell r="P1392" t="str">
            <v/>
          </cell>
        </row>
        <row r="1393">
          <cell r="A1393" t="str">
            <v>OH</v>
          </cell>
          <cell r="B1393">
            <v>6</v>
          </cell>
          <cell r="C1393">
            <v>3</v>
          </cell>
          <cell r="D1393" t="str">
            <v>P</v>
          </cell>
          <cell r="E1393">
            <v>0.57999999999999996</v>
          </cell>
          <cell r="F1393">
            <v>37768</v>
          </cell>
          <cell r="G1393">
            <v>1.84E-2</v>
          </cell>
          <cell r="H1393">
            <v>2.1000000000000001E-2</v>
          </cell>
          <cell r="I1393" t="str">
            <v>2          0   .</v>
          </cell>
          <cell r="J1393">
            <v>0</v>
          </cell>
          <cell r="K1393">
            <v>0</v>
          </cell>
          <cell r="L1393">
            <v>2003</v>
          </cell>
          <cell r="M1393" t="str">
            <v>No Trade</v>
          </cell>
          <cell r="N1393" t="str">
            <v/>
          </cell>
          <cell r="O1393" t="str">
            <v/>
          </cell>
          <cell r="P1393" t="str">
            <v/>
          </cell>
        </row>
        <row r="1394">
          <cell r="A1394" t="str">
            <v>OH</v>
          </cell>
          <cell r="B1394">
            <v>6</v>
          </cell>
          <cell r="C1394">
            <v>3</v>
          </cell>
          <cell r="D1394" t="str">
            <v>P</v>
          </cell>
          <cell r="E1394">
            <v>0.59</v>
          </cell>
          <cell r="F1394">
            <v>37768</v>
          </cell>
          <cell r="G1394">
            <v>2.1299999999999999E-2</v>
          </cell>
          <cell r="H1394">
            <v>2.4E-2</v>
          </cell>
          <cell r="I1394" t="str">
            <v>3          0   .</v>
          </cell>
          <cell r="J1394">
            <v>0</v>
          </cell>
          <cell r="K1394">
            <v>0</v>
          </cell>
          <cell r="L1394">
            <v>2003</v>
          </cell>
          <cell r="M1394" t="str">
            <v>No Trade</v>
          </cell>
          <cell r="N1394" t="str">
            <v/>
          </cell>
          <cell r="O1394" t="str">
            <v/>
          </cell>
          <cell r="P1394" t="str">
            <v/>
          </cell>
        </row>
        <row r="1395">
          <cell r="A1395" t="str">
            <v>OH</v>
          </cell>
          <cell r="B1395">
            <v>6</v>
          </cell>
          <cell r="C1395">
            <v>3</v>
          </cell>
          <cell r="D1395" t="str">
            <v>P</v>
          </cell>
          <cell r="E1395">
            <v>0.6</v>
          </cell>
          <cell r="F1395">
            <v>37768</v>
          </cell>
          <cell r="G1395">
            <v>2.4400000000000002E-2</v>
          </cell>
          <cell r="H1395">
            <v>2.7E-2</v>
          </cell>
          <cell r="I1395" t="str">
            <v>7          0   .</v>
          </cell>
          <cell r="J1395">
            <v>0</v>
          </cell>
          <cell r="K1395">
            <v>0</v>
          </cell>
          <cell r="L1395">
            <v>2003</v>
          </cell>
          <cell r="M1395" t="str">
            <v>No Trade</v>
          </cell>
          <cell r="N1395" t="str">
            <v/>
          </cell>
          <cell r="O1395" t="str">
            <v/>
          </cell>
          <cell r="P1395" t="str">
            <v/>
          </cell>
        </row>
        <row r="1396">
          <cell r="A1396" t="str">
            <v>OH</v>
          </cell>
          <cell r="B1396">
            <v>6</v>
          </cell>
          <cell r="C1396">
            <v>3</v>
          </cell>
          <cell r="D1396" t="str">
            <v>C</v>
          </cell>
          <cell r="E1396">
            <v>0.61</v>
          </cell>
          <cell r="F1396">
            <v>37768</v>
          </cell>
          <cell r="G1396">
            <v>9.06E-2</v>
          </cell>
          <cell r="H1396">
            <v>0.09</v>
          </cell>
          <cell r="I1396" t="str">
            <v>6          0   .</v>
          </cell>
          <cell r="J1396">
            <v>0</v>
          </cell>
          <cell r="K1396">
            <v>0</v>
          </cell>
          <cell r="L1396">
            <v>2003</v>
          </cell>
          <cell r="M1396" t="str">
            <v>No Trade</v>
          </cell>
          <cell r="N1396" t="str">
            <v/>
          </cell>
          <cell r="O1396" t="str">
            <v/>
          </cell>
          <cell r="P1396" t="str">
            <v/>
          </cell>
        </row>
        <row r="1397">
          <cell r="A1397" t="str">
            <v>OH</v>
          </cell>
          <cell r="B1397">
            <v>6</v>
          </cell>
          <cell r="C1397">
            <v>3</v>
          </cell>
          <cell r="D1397" t="str">
            <v>P</v>
          </cell>
          <cell r="E1397">
            <v>0.61</v>
          </cell>
          <cell r="F1397">
            <v>37768</v>
          </cell>
          <cell r="G1397">
            <v>2.7699999999999999E-2</v>
          </cell>
          <cell r="H1397">
            <v>3.1E-2</v>
          </cell>
          <cell r="I1397" t="str">
            <v>4          0   .</v>
          </cell>
          <cell r="J1397">
            <v>0</v>
          </cell>
          <cell r="K1397">
            <v>0</v>
          </cell>
          <cell r="L1397">
            <v>2003</v>
          </cell>
          <cell r="M1397" t="str">
            <v>No Trade</v>
          </cell>
          <cell r="N1397" t="str">
            <v/>
          </cell>
          <cell r="O1397" t="str">
            <v/>
          </cell>
          <cell r="P1397" t="str">
            <v/>
          </cell>
        </row>
        <row r="1398">
          <cell r="A1398" t="str">
            <v>OH</v>
          </cell>
          <cell r="B1398">
            <v>6</v>
          </cell>
          <cell r="C1398">
            <v>3</v>
          </cell>
          <cell r="D1398" t="str">
            <v>C</v>
          </cell>
          <cell r="E1398">
            <v>0.63</v>
          </cell>
          <cell r="F1398">
            <v>37768</v>
          </cell>
          <cell r="G1398">
            <v>8.1000000000000003E-2</v>
          </cell>
          <cell r="H1398">
            <v>7.1999999999999995E-2</v>
          </cell>
          <cell r="I1398" t="str">
            <v>4          0   .</v>
          </cell>
          <cell r="J1398">
            <v>0</v>
          </cell>
          <cell r="K1398">
            <v>0</v>
          </cell>
          <cell r="L1398">
            <v>2003</v>
          </cell>
          <cell r="M1398" t="str">
            <v>No Trade</v>
          </cell>
          <cell r="N1398" t="str">
            <v/>
          </cell>
          <cell r="O1398" t="str">
            <v/>
          </cell>
          <cell r="P1398" t="str">
            <v/>
          </cell>
        </row>
        <row r="1399">
          <cell r="A1399" t="str">
            <v>OH</v>
          </cell>
          <cell r="B1399">
            <v>6</v>
          </cell>
          <cell r="C1399">
            <v>3</v>
          </cell>
          <cell r="D1399" t="str">
            <v>P</v>
          </cell>
          <cell r="E1399">
            <v>0.63</v>
          </cell>
          <cell r="F1399">
            <v>37768</v>
          </cell>
          <cell r="G1399">
            <v>3.5299999999999998E-2</v>
          </cell>
          <cell r="H1399">
            <v>3.9E-2</v>
          </cell>
          <cell r="I1399" t="str">
            <v>6          0   .</v>
          </cell>
          <cell r="J1399">
            <v>0</v>
          </cell>
          <cell r="K1399">
            <v>0</v>
          </cell>
          <cell r="L1399">
            <v>2003</v>
          </cell>
          <cell r="M1399" t="str">
            <v>No Trade</v>
          </cell>
          <cell r="N1399" t="str">
            <v/>
          </cell>
          <cell r="O1399" t="str">
            <v/>
          </cell>
          <cell r="P1399" t="str">
            <v/>
          </cell>
        </row>
        <row r="1400">
          <cell r="A1400" t="str">
            <v>OH</v>
          </cell>
          <cell r="B1400">
            <v>6</v>
          </cell>
          <cell r="C1400">
            <v>3</v>
          </cell>
          <cell r="D1400" t="str">
            <v>C</v>
          </cell>
          <cell r="E1400">
            <v>0.64</v>
          </cell>
          <cell r="F1400">
            <v>37768</v>
          </cell>
          <cell r="G1400">
            <v>7.5499999999999998E-2</v>
          </cell>
          <cell r="H1400">
            <v>6.7000000000000004E-2</v>
          </cell>
          <cell r="I1400" t="str">
            <v>3          0   .</v>
          </cell>
          <cell r="J1400">
            <v>0</v>
          </cell>
          <cell r="K1400">
            <v>0</v>
          </cell>
          <cell r="L1400">
            <v>2003</v>
          </cell>
          <cell r="M1400" t="str">
            <v>No Trade</v>
          </cell>
          <cell r="N1400" t="str">
            <v/>
          </cell>
          <cell r="O1400" t="str">
            <v/>
          </cell>
          <cell r="P1400" t="str">
            <v/>
          </cell>
        </row>
        <row r="1401">
          <cell r="A1401" t="str">
            <v>OH</v>
          </cell>
          <cell r="B1401">
            <v>6</v>
          </cell>
          <cell r="C1401">
            <v>3</v>
          </cell>
          <cell r="D1401" t="str">
            <v>P</v>
          </cell>
          <cell r="E1401">
            <v>0.64</v>
          </cell>
          <cell r="F1401">
            <v>37768</v>
          </cell>
          <cell r="G1401">
            <v>3.95E-2</v>
          </cell>
          <cell r="H1401">
            <v>4.3999999999999997E-2</v>
          </cell>
          <cell r="I1401" t="str">
            <v>2          0   .</v>
          </cell>
          <cell r="J1401">
            <v>0</v>
          </cell>
          <cell r="K1401">
            <v>0</v>
          </cell>
          <cell r="L1401">
            <v>2003</v>
          </cell>
          <cell r="M1401" t="str">
            <v>No Trade</v>
          </cell>
          <cell r="N1401" t="str">
            <v/>
          </cell>
          <cell r="O1401" t="str">
            <v/>
          </cell>
          <cell r="P1401" t="str">
            <v/>
          </cell>
        </row>
        <row r="1402">
          <cell r="A1402" t="str">
            <v>OH</v>
          </cell>
          <cell r="B1402">
            <v>6</v>
          </cell>
          <cell r="C1402">
            <v>3</v>
          </cell>
          <cell r="D1402" t="str">
            <v>C</v>
          </cell>
          <cell r="E1402">
            <v>0.65</v>
          </cell>
          <cell r="F1402">
            <v>37768</v>
          </cell>
          <cell r="G1402">
            <v>7.0199999999999999E-2</v>
          </cell>
          <cell r="H1402">
            <v>6.2E-2</v>
          </cell>
          <cell r="I1402" t="str">
            <v>2          0   .</v>
          </cell>
          <cell r="J1402">
            <v>0</v>
          </cell>
          <cell r="K1402">
            <v>0</v>
          </cell>
          <cell r="L1402">
            <v>2003</v>
          </cell>
          <cell r="M1402" t="str">
            <v>No Trade</v>
          </cell>
          <cell r="N1402" t="str">
            <v/>
          </cell>
          <cell r="O1402" t="str">
            <v/>
          </cell>
          <cell r="P1402" t="str">
            <v/>
          </cell>
        </row>
        <row r="1403">
          <cell r="A1403" t="str">
            <v>OH</v>
          </cell>
          <cell r="B1403">
            <v>6</v>
          </cell>
          <cell r="C1403">
            <v>3</v>
          </cell>
          <cell r="D1403" t="str">
            <v>P</v>
          </cell>
          <cell r="E1403">
            <v>0.65</v>
          </cell>
          <cell r="F1403">
            <v>37768</v>
          </cell>
          <cell r="G1403">
            <v>4.3999999999999997E-2</v>
          </cell>
          <cell r="H1403">
            <v>4.9000000000000002E-2</v>
          </cell>
          <cell r="I1403" t="str">
            <v>0          1   .</v>
          </cell>
          <cell r="J1403">
            <v>500</v>
          </cell>
          <cell r="K1403">
            <v>0.05</v>
          </cell>
          <cell r="L1403">
            <v>2003</v>
          </cell>
          <cell r="M1403" t="str">
            <v>No Trade</v>
          </cell>
          <cell r="N1403" t="str">
            <v/>
          </cell>
          <cell r="O1403" t="str">
            <v/>
          </cell>
          <cell r="P1403" t="str">
            <v/>
          </cell>
        </row>
        <row r="1404">
          <cell r="A1404" t="str">
            <v>OH</v>
          </cell>
          <cell r="B1404">
            <v>6</v>
          </cell>
          <cell r="C1404">
            <v>3</v>
          </cell>
          <cell r="D1404" t="str">
            <v>C</v>
          </cell>
          <cell r="E1404">
            <v>0.66</v>
          </cell>
          <cell r="F1404">
            <v>37768</v>
          </cell>
          <cell r="G1404">
            <v>6.5199999999999994E-2</v>
          </cell>
          <cell r="H1404">
            <v>5.7000000000000002E-2</v>
          </cell>
          <cell r="I1404" t="str">
            <v>4          0   .</v>
          </cell>
          <cell r="J1404">
            <v>0</v>
          </cell>
          <cell r="K1404">
            <v>0</v>
          </cell>
          <cell r="L1404">
            <v>2003</v>
          </cell>
          <cell r="M1404" t="str">
            <v>No Trade</v>
          </cell>
          <cell r="N1404" t="str">
            <v/>
          </cell>
          <cell r="O1404" t="str">
            <v/>
          </cell>
          <cell r="P1404" t="str">
            <v/>
          </cell>
        </row>
        <row r="1405">
          <cell r="A1405" t="str">
            <v>OH</v>
          </cell>
          <cell r="B1405">
            <v>6</v>
          </cell>
          <cell r="C1405">
            <v>3</v>
          </cell>
          <cell r="D1405" t="str">
            <v>P</v>
          </cell>
          <cell r="E1405">
            <v>0.66</v>
          </cell>
          <cell r="F1405">
            <v>37768</v>
          </cell>
          <cell r="G1405">
            <v>4.8800000000000003E-2</v>
          </cell>
          <cell r="H1405">
            <v>5.3999999999999999E-2</v>
          </cell>
          <cell r="I1405" t="str">
            <v>2          0   .</v>
          </cell>
          <cell r="J1405">
            <v>0</v>
          </cell>
          <cell r="K1405">
            <v>0</v>
          </cell>
          <cell r="L1405">
            <v>2003</v>
          </cell>
          <cell r="M1405" t="str">
            <v>No Trade</v>
          </cell>
          <cell r="N1405" t="str">
            <v/>
          </cell>
          <cell r="O1405" t="str">
            <v/>
          </cell>
          <cell r="P1405" t="str">
            <v/>
          </cell>
        </row>
        <row r="1406">
          <cell r="A1406" t="str">
            <v>OH</v>
          </cell>
          <cell r="B1406">
            <v>6</v>
          </cell>
          <cell r="C1406">
            <v>3</v>
          </cell>
          <cell r="D1406" t="str">
            <v>C</v>
          </cell>
          <cell r="E1406">
            <v>0.67</v>
          </cell>
          <cell r="F1406">
            <v>37768</v>
          </cell>
          <cell r="G1406">
            <v>6.0299999999999999E-2</v>
          </cell>
          <cell r="H1406">
            <v>5.2999999999999999E-2</v>
          </cell>
          <cell r="I1406" t="str">
            <v>0          0   .</v>
          </cell>
          <cell r="J1406">
            <v>0</v>
          </cell>
          <cell r="K1406">
            <v>0</v>
          </cell>
          <cell r="L1406">
            <v>2003</v>
          </cell>
          <cell r="M1406" t="str">
            <v>No Trade</v>
          </cell>
          <cell r="N1406" t="str">
            <v/>
          </cell>
          <cell r="O1406" t="str">
            <v/>
          </cell>
          <cell r="P1406" t="str">
            <v/>
          </cell>
        </row>
        <row r="1407">
          <cell r="A1407" t="str">
            <v>OH</v>
          </cell>
          <cell r="B1407">
            <v>6</v>
          </cell>
          <cell r="C1407">
            <v>3</v>
          </cell>
          <cell r="D1407" t="str">
            <v>P</v>
          </cell>
          <cell r="E1407">
            <v>0.67</v>
          </cell>
          <cell r="F1407">
            <v>37768</v>
          </cell>
          <cell r="G1407">
            <v>5.3900000000000003E-2</v>
          </cell>
          <cell r="H1407">
            <v>5.8999999999999997E-2</v>
          </cell>
          <cell r="I1407" t="str">
            <v>8          0   .</v>
          </cell>
          <cell r="J1407">
            <v>0</v>
          </cell>
          <cell r="K1407">
            <v>0</v>
          </cell>
          <cell r="L1407">
            <v>2003</v>
          </cell>
          <cell r="M1407" t="str">
            <v>No Trade</v>
          </cell>
          <cell r="N1407" t="str">
            <v/>
          </cell>
          <cell r="O1407" t="str">
            <v/>
          </cell>
          <cell r="P1407" t="str">
            <v/>
          </cell>
        </row>
        <row r="1408">
          <cell r="A1408" t="str">
            <v>OH</v>
          </cell>
          <cell r="B1408">
            <v>6</v>
          </cell>
          <cell r="C1408">
            <v>3</v>
          </cell>
          <cell r="D1408" t="str">
            <v>C</v>
          </cell>
          <cell r="E1408">
            <v>0.68</v>
          </cell>
          <cell r="F1408">
            <v>37768</v>
          </cell>
          <cell r="G1408">
            <v>5.5300000000000002E-2</v>
          </cell>
          <cell r="H1408">
            <v>4.9000000000000002E-2</v>
          </cell>
          <cell r="I1408" t="str">
            <v>0          1   .</v>
          </cell>
          <cell r="J1408">
            <v>600</v>
          </cell>
          <cell r="K1408">
            <v>0.06</v>
          </cell>
          <cell r="L1408">
            <v>2003</v>
          </cell>
          <cell r="M1408" t="str">
            <v>No Trade</v>
          </cell>
          <cell r="N1408" t="str">
            <v/>
          </cell>
          <cell r="O1408" t="str">
            <v/>
          </cell>
          <cell r="P1408" t="str">
            <v/>
          </cell>
        </row>
        <row r="1409">
          <cell r="A1409" t="str">
            <v>OH</v>
          </cell>
          <cell r="B1409">
            <v>6</v>
          </cell>
          <cell r="C1409">
            <v>3</v>
          </cell>
          <cell r="D1409" t="str">
            <v>P</v>
          </cell>
          <cell r="E1409">
            <v>0.68</v>
          </cell>
          <cell r="F1409">
            <v>37768</v>
          </cell>
          <cell r="G1409">
            <v>5.9700000000000003E-2</v>
          </cell>
          <cell r="H1409">
            <v>6.5000000000000002E-2</v>
          </cell>
          <cell r="I1409" t="str">
            <v>8          0   .</v>
          </cell>
          <cell r="J1409">
            <v>0</v>
          </cell>
          <cell r="K1409">
            <v>0</v>
          </cell>
          <cell r="L1409">
            <v>2003</v>
          </cell>
          <cell r="M1409" t="str">
            <v>No Trade</v>
          </cell>
          <cell r="N1409" t="str">
            <v/>
          </cell>
          <cell r="O1409" t="str">
            <v/>
          </cell>
          <cell r="P1409" t="str">
            <v/>
          </cell>
        </row>
        <row r="1410">
          <cell r="A1410" t="str">
            <v>OH</v>
          </cell>
          <cell r="B1410">
            <v>6</v>
          </cell>
          <cell r="C1410">
            <v>3</v>
          </cell>
          <cell r="D1410" t="str">
            <v>C</v>
          </cell>
          <cell r="E1410">
            <v>0.69</v>
          </cell>
          <cell r="F1410">
            <v>37768</v>
          </cell>
          <cell r="G1410">
            <v>5.0599999999999999E-2</v>
          </cell>
          <cell r="H1410">
            <v>4.4999999999999998E-2</v>
          </cell>
          <cell r="I1410" t="str">
            <v>2          0   .</v>
          </cell>
          <cell r="J1410">
            <v>0</v>
          </cell>
          <cell r="K1410">
            <v>0</v>
          </cell>
          <cell r="L1410">
            <v>2003</v>
          </cell>
          <cell r="M1410" t="str">
            <v>No Trade</v>
          </cell>
          <cell r="N1410" t="str">
            <v/>
          </cell>
          <cell r="O1410" t="str">
            <v/>
          </cell>
          <cell r="P1410" t="str">
            <v/>
          </cell>
        </row>
        <row r="1411">
          <cell r="A1411" t="str">
            <v>OH</v>
          </cell>
          <cell r="B1411">
            <v>6</v>
          </cell>
          <cell r="C1411">
            <v>3</v>
          </cell>
          <cell r="D1411" t="str">
            <v>P</v>
          </cell>
          <cell r="E1411">
            <v>0.69</v>
          </cell>
          <cell r="F1411">
            <v>37768</v>
          </cell>
          <cell r="G1411">
            <v>6.4199999999999993E-2</v>
          </cell>
          <cell r="H1411">
            <v>7.0999999999999994E-2</v>
          </cell>
          <cell r="I1411" t="str">
            <v>8          0   .</v>
          </cell>
          <cell r="J1411">
            <v>0</v>
          </cell>
          <cell r="K1411">
            <v>0</v>
          </cell>
          <cell r="L1411">
            <v>2003</v>
          </cell>
          <cell r="M1411" t="str">
            <v>No Trade</v>
          </cell>
          <cell r="N1411" t="str">
            <v/>
          </cell>
          <cell r="O1411" t="str">
            <v/>
          </cell>
          <cell r="P1411" t="str">
            <v/>
          </cell>
        </row>
        <row r="1412">
          <cell r="A1412" t="str">
            <v>OH</v>
          </cell>
          <cell r="B1412">
            <v>6</v>
          </cell>
          <cell r="C1412">
            <v>3</v>
          </cell>
          <cell r="D1412" t="str">
            <v>C</v>
          </cell>
          <cell r="E1412">
            <v>0.7</v>
          </cell>
          <cell r="F1412">
            <v>37768</v>
          </cell>
          <cell r="G1412">
            <v>4.6800000000000001E-2</v>
          </cell>
          <cell r="H1412">
            <v>4.1000000000000002E-2</v>
          </cell>
          <cell r="I1412" t="str">
            <v>7          0   .</v>
          </cell>
          <cell r="J1412">
            <v>0</v>
          </cell>
          <cell r="K1412">
            <v>0</v>
          </cell>
          <cell r="L1412">
            <v>2003</v>
          </cell>
          <cell r="M1412" t="str">
            <v>No Trade</v>
          </cell>
          <cell r="N1412" t="str">
            <v/>
          </cell>
          <cell r="O1412" t="str">
            <v/>
          </cell>
          <cell r="P1412" t="str">
            <v/>
          </cell>
        </row>
        <row r="1413">
          <cell r="A1413" t="str">
            <v>OH</v>
          </cell>
          <cell r="B1413">
            <v>6</v>
          </cell>
          <cell r="C1413">
            <v>3</v>
          </cell>
          <cell r="D1413" t="str">
            <v>P</v>
          </cell>
          <cell r="E1413">
            <v>0.7</v>
          </cell>
          <cell r="F1413">
            <v>37768</v>
          </cell>
          <cell r="G1413">
            <v>7.0300000000000001E-2</v>
          </cell>
          <cell r="H1413">
            <v>7.8E-2</v>
          </cell>
          <cell r="I1413" t="str">
            <v>1          0   .</v>
          </cell>
          <cell r="J1413">
            <v>0</v>
          </cell>
          <cell r="K1413">
            <v>0</v>
          </cell>
          <cell r="L1413">
            <v>2003</v>
          </cell>
          <cell r="M1413" t="str">
            <v>No Trade</v>
          </cell>
          <cell r="N1413" t="str">
            <v/>
          </cell>
          <cell r="O1413" t="str">
            <v/>
          </cell>
          <cell r="P1413" t="str">
            <v/>
          </cell>
        </row>
        <row r="1414">
          <cell r="A1414" t="str">
            <v>OH</v>
          </cell>
          <cell r="B1414">
            <v>6</v>
          </cell>
          <cell r="C1414">
            <v>3</v>
          </cell>
          <cell r="D1414" t="str">
            <v>C</v>
          </cell>
          <cell r="E1414">
            <v>0.71</v>
          </cell>
          <cell r="F1414">
            <v>37768</v>
          </cell>
          <cell r="G1414">
            <v>4.3200000000000002E-2</v>
          </cell>
          <cell r="H1414">
            <v>3.7999999999999999E-2</v>
          </cell>
          <cell r="I1414" t="str">
            <v>4          0   .</v>
          </cell>
          <cell r="J1414">
            <v>0</v>
          </cell>
          <cell r="K1414">
            <v>0</v>
          </cell>
          <cell r="L1414">
            <v>2003</v>
          </cell>
          <cell r="M1414" t="str">
            <v>No Trade</v>
          </cell>
          <cell r="N1414" t="str">
            <v/>
          </cell>
          <cell r="O1414" t="str">
            <v/>
          </cell>
          <cell r="P1414" t="str">
            <v/>
          </cell>
        </row>
        <row r="1415">
          <cell r="A1415" t="str">
            <v>OH</v>
          </cell>
          <cell r="B1415">
            <v>6</v>
          </cell>
          <cell r="C1415">
            <v>3</v>
          </cell>
          <cell r="D1415" t="str">
            <v>C</v>
          </cell>
          <cell r="E1415">
            <v>0.73</v>
          </cell>
          <cell r="F1415">
            <v>37768</v>
          </cell>
          <cell r="G1415">
            <v>3.6700000000000003E-2</v>
          </cell>
          <cell r="H1415">
            <v>3.2000000000000001E-2</v>
          </cell>
          <cell r="I1415" t="str">
            <v>6          0   .</v>
          </cell>
          <cell r="J1415">
            <v>0</v>
          </cell>
          <cell r="K1415">
            <v>0</v>
          </cell>
          <cell r="L1415">
            <v>2003</v>
          </cell>
          <cell r="M1415" t="str">
            <v>No Trade</v>
          </cell>
          <cell r="N1415" t="str">
            <v/>
          </cell>
          <cell r="O1415" t="str">
            <v/>
          </cell>
          <cell r="P1415" t="str">
            <v/>
          </cell>
        </row>
        <row r="1416">
          <cell r="A1416" t="str">
            <v>OH</v>
          </cell>
          <cell r="B1416">
            <v>6</v>
          </cell>
          <cell r="C1416">
            <v>3</v>
          </cell>
          <cell r="D1416" t="str">
            <v>C</v>
          </cell>
          <cell r="E1416">
            <v>0.74</v>
          </cell>
          <cell r="F1416">
            <v>37768</v>
          </cell>
          <cell r="G1416">
            <v>3.39E-2</v>
          </cell>
          <cell r="H1416">
            <v>2.9000000000000001E-2</v>
          </cell>
          <cell r="I1416" t="str">
            <v>9          0   .</v>
          </cell>
          <cell r="J1416">
            <v>0</v>
          </cell>
          <cell r="K1416">
            <v>0</v>
          </cell>
          <cell r="L1416">
            <v>2003</v>
          </cell>
          <cell r="M1416" t="str">
            <v>No Trade</v>
          </cell>
          <cell r="N1416" t="str">
            <v/>
          </cell>
          <cell r="O1416" t="str">
            <v/>
          </cell>
          <cell r="P1416" t="str">
            <v/>
          </cell>
        </row>
        <row r="1417">
          <cell r="A1417" t="str">
            <v>OH</v>
          </cell>
          <cell r="B1417">
            <v>6</v>
          </cell>
          <cell r="C1417">
            <v>3</v>
          </cell>
          <cell r="D1417" t="str">
            <v>C</v>
          </cell>
          <cell r="E1417">
            <v>0.78</v>
          </cell>
          <cell r="F1417">
            <v>37768</v>
          </cell>
          <cell r="G1417">
            <v>2.4199999999999999E-2</v>
          </cell>
          <cell r="H1417">
            <v>2.1000000000000001E-2</v>
          </cell>
          <cell r="I1417" t="str">
            <v>3          0   .</v>
          </cell>
          <cell r="J1417">
            <v>0</v>
          </cell>
          <cell r="K1417">
            <v>0</v>
          </cell>
          <cell r="L1417">
            <v>2003</v>
          </cell>
          <cell r="M1417" t="str">
            <v>No Trade</v>
          </cell>
          <cell r="N1417" t="str">
            <v/>
          </cell>
          <cell r="O1417" t="str">
            <v/>
          </cell>
          <cell r="P1417" t="str">
            <v/>
          </cell>
        </row>
        <row r="1418">
          <cell r="A1418" t="str">
            <v>OH</v>
          </cell>
          <cell r="B1418">
            <v>6</v>
          </cell>
          <cell r="C1418">
            <v>3</v>
          </cell>
          <cell r="D1418" t="str">
            <v>C</v>
          </cell>
          <cell r="E1418">
            <v>0.8</v>
          </cell>
          <cell r="F1418">
            <v>37768</v>
          </cell>
          <cell r="G1418">
            <v>2.0500000000000001E-2</v>
          </cell>
          <cell r="H1418">
            <v>1.7000000000000001E-2</v>
          </cell>
          <cell r="I1418" t="str">
            <v>9          0   .</v>
          </cell>
          <cell r="J1418">
            <v>0</v>
          </cell>
          <cell r="K1418">
            <v>0</v>
          </cell>
          <cell r="L1418">
            <v>2003</v>
          </cell>
          <cell r="M1418" t="str">
            <v>No Trade</v>
          </cell>
          <cell r="N1418" t="str">
            <v/>
          </cell>
          <cell r="O1418" t="str">
            <v/>
          </cell>
          <cell r="P1418" t="str">
            <v/>
          </cell>
        </row>
        <row r="1419">
          <cell r="A1419" t="str">
            <v>OH</v>
          </cell>
          <cell r="B1419">
            <v>6</v>
          </cell>
          <cell r="C1419">
            <v>3</v>
          </cell>
          <cell r="D1419" t="str">
            <v>C</v>
          </cell>
          <cell r="E1419">
            <v>0.81</v>
          </cell>
          <cell r="F1419">
            <v>37768</v>
          </cell>
          <cell r="G1419">
            <v>1.8800000000000001E-2</v>
          </cell>
          <cell r="H1419">
            <v>1.6E-2</v>
          </cell>
          <cell r="I1419" t="str">
            <v>4          0   .</v>
          </cell>
          <cell r="J1419">
            <v>0</v>
          </cell>
          <cell r="K1419">
            <v>0</v>
          </cell>
          <cell r="L1419">
            <v>2003</v>
          </cell>
          <cell r="M1419" t="str">
            <v>No Trade</v>
          </cell>
          <cell r="N1419" t="str">
            <v/>
          </cell>
          <cell r="O1419" t="str">
            <v/>
          </cell>
          <cell r="P1419" t="str">
            <v/>
          </cell>
        </row>
        <row r="1420">
          <cell r="A1420" t="str">
            <v>OH</v>
          </cell>
          <cell r="B1420">
            <v>6</v>
          </cell>
          <cell r="C1420">
            <v>3</v>
          </cell>
          <cell r="D1420" t="str">
            <v>C</v>
          </cell>
          <cell r="E1420">
            <v>0.85</v>
          </cell>
          <cell r="F1420">
            <v>37768</v>
          </cell>
          <cell r="G1420">
            <v>1.3299999999999999E-2</v>
          </cell>
          <cell r="H1420">
            <v>1.0999999999999999E-2</v>
          </cell>
          <cell r="I1420" t="str">
            <v>6          0   .</v>
          </cell>
          <cell r="J1420">
            <v>0</v>
          </cell>
          <cell r="K1420">
            <v>0</v>
          </cell>
          <cell r="L1420">
            <v>2003</v>
          </cell>
          <cell r="M1420" t="str">
            <v>No Trade</v>
          </cell>
          <cell r="N1420" t="str">
            <v/>
          </cell>
          <cell r="O1420" t="str">
            <v/>
          </cell>
          <cell r="P1420" t="str">
            <v/>
          </cell>
        </row>
        <row r="1421">
          <cell r="A1421" t="str">
            <v>OH</v>
          </cell>
          <cell r="B1421">
            <v>6</v>
          </cell>
          <cell r="C1421">
            <v>3</v>
          </cell>
          <cell r="D1421" t="str">
            <v>C</v>
          </cell>
          <cell r="E1421">
            <v>0.87</v>
          </cell>
          <cell r="F1421">
            <v>37768</v>
          </cell>
          <cell r="G1421">
            <v>1.12E-2</v>
          </cell>
          <cell r="H1421">
            <v>8.9999999999999993E-3</v>
          </cell>
          <cell r="I1421" t="str">
            <v>7          0   .</v>
          </cell>
          <cell r="J1421">
            <v>0</v>
          </cell>
          <cell r="K1421">
            <v>0</v>
          </cell>
          <cell r="L1421">
            <v>2003</v>
          </cell>
          <cell r="M1421" t="str">
            <v>No Trade</v>
          </cell>
          <cell r="N1421" t="str">
            <v/>
          </cell>
          <cell r="O1421" t="str">
            <v/>
          </cell>
          <cell r="P1421" t="str">
            <v/>
          </cell>
        </row>
        <row r="1422">
          <cell r="A1422" t="str">
            <v>OH</v>
          </cell>
          <cell r="B1422">
            <v>6</v>
          </cell>
          <cell r="C1422">
            <v>3</v>
          </cell>
          <cell r="D1422" t="str">
            <v>C</v>
          </cell>
          <cell r="E1422">
            <v>0.9</v>
          </cell>
          <cell r="F1422">
            <v>37768</v>
          </cell>
          <cell r="G1422">
            <v>8.6E-3</v>
          </cell>
          <cell r="H1422">
            <v>7.0000000000000001E-3</v>
          </cell>
          <cell r="I1422" t="str">
            <v>4          0   .</v>
          </cell>
          <cell r="J1422">
            <v>0</v>
          </cell>
          <cell r="K1422">
            <v>0</v>
          </cell>
          <cell r="L1422">
            <v>2003</v>
          </cell>
          <cell r="M1422" t="str">
            <v>No Trade</v>
          </cell>
          <cell r="N1422" t="str">
            <v/>
          </cell>
          <cell r="O1422" t="str">
            <v/>
          </cell>
          <cell r="P1422" t="str">
            <v/>
          </cell>
        </row>
        <row r="1423">
          <cell r="A1423" t="str">
            <v>OH</v>
          </cell>
          <cell r="B1423">
            <v>6</v>
          </cell>
          <cell r="C1423">
            <v>3</v>
          </cell>
          <cell r="D1423" t="str">
            <v>C</v>
          </cell>
          <cell r="E1423">
            <v>0.95</v>
          </cell>
          <cell r="F1423">
            <v>37768</v>
          </cell>
          <cell r="G1423">
            <v>5.5999999999999999E-3</v>
          </cell>
          <cell r="H1423">
            <v>4.0000000000000001E-3</v>
          </cell>
          <cell r="I1423" t="str">
            <v>8          0   .</v>
          </cell>
          <cell r="J1423">
            <v>0</v>
          </cell>
          <cell r="K1423">
            <v>0</v>
          </cell>
          <cell r="L1423">
            <v>2003</v>
          </cell>
          <cell r="M1423" t="str">
            <v>No Trade</v>
          </cell>
          <cell r="N1423" t="str">
            <v/>
          </cell>
          <cell r="O1423" t="str">
            <v/>
          </cell>
          <cell r="P1423" t="str">
            <v/>
          </cell>
        </row>
        <row r="1424">
          <cell r="A1424" t="str">
            <v>OH</v>
          </cell>
          <cell r="B1424">
            <v>6</v>
          </cell>
          <cell r="C1424">
            <v>3</v>
          </cell>
          <cell r="D1424" t="str">
            <v>C</v>
          </cell>
          <cell r="E1424">
            <v>1</v>
          </cell>
          <cell r="F1424">
            <v>37768</v>
          </cell>
          <cell r="G1424">
            <v>3.7000000000000002E-3</v>
          </cell>
          <cell r="H1424">
            <v>3.0000000000000001E-3</v>
          </cell>
          <cell r="I1424" t="str">
            <v>1          0   .</v>
          </cell>
          <cell r="J1424">
            <v>0</v>
          </cell>
          <cell r="K1424">
            <v>0</v>
          </cell>
          <cell r="L1424">
            <v>2003</v>
          </cell>
          <cell r="M1424" t="str">
            <v>No Trade</v>
          </cell>
          <cell r="N1424" t="str">
            <v/>
          </cell>
          <cell r="O1424" t="str">
            <v/>
          </cell>
          <cell r="P1424" t="str">
            <v/>
          </cell>
        </row>
        <row r="1425">
          <cell r="A1425" t="str">
            <v>OH</v>
          </cell>
          <cell r="B1425">
            <v>7</v>
          </cell>
          <cell r="C1425">
            <v>3</v>
          </cell>
          <cell r="D1425" t="str">
            <v>P</v>
          </cell>
          <cell r="E1425">
            <v>0.55000000000000004</v>
          </cell>
          <cell r="F1425">
            <v>37797</v>
          </cell>
          <cell r="G1425">
            <v>1.44E-2</v>
          </cell>
          <cell r="H1425">
            <v>1.6E-2</v>
          </cell>
          <cell r="I1425" t="str">
            <v>7          0   .</v>
          </cell>
          <cell r="J1425">
            <v>0</v>
          </cell>
          <cell r="K1425">
            <v>0</v>
          </cell>
          <cell r="L1425">
            <v>2003</v>
          </cell>
          <cell r="M1425" t="str">
            <v>No Trade</v>
          </cell>
          <cell r="N1425" t="str">
            <v/>
          </cell>
          <cell r="O1425" t="str">
            <v/>
          </cell>
          <cell r="P1425" t="str">
            <v/>
          </cell>
        </row>
        <row r="1426">
          <cell r="A1426" t="str">
            <v>OH</v>
          </cell>
          <cell r="B1426">
            <v>7</v>
          </cell>
          <cell r="C1426">
            <v>3</v>
          </cell>
          <cell r="D1426" t="str">
            <v>P</v>
          </cell>
          <cell r="E1426">
            <v>0.6</v>
          </cell>
          <cell r="F1426">
            <v>37797</v>
          </cell>
          <cell r="G1426">
            <v>2.8400000000000002E-2</v>
          </cell>
          <cell r="H1426">
            <v>3.2000000000000001E-2</v>
          </cell>
          <cell r="I1426" t="str">
            <v>2          0   .</v>
          </cell>
          <cell r="J1426">
            <v>0</v>
          </cell>
          <cell r="K1426">
            <v>0</v>
          </cell>
          <cell r="L1426">
            <v>2003</v>
          </cell>
          <cell r="M1426" t="str">
            <v>No Trade</v>
          </cell>
          <cell r="N1426" t="str">
            <v/>
          </cell>
          <cell r="O1426" t="str">
            <v/>
          </cell>
          <cell r="P1426" t="str">
            <v/>
          </cell>
        </row>
        <row r="1427">
          <cell r="A1427" t="str">
            <v>OH</v>
          </cell>
          <cell r="B1427">
            <v>7</v>
          </cell>
          <cell r="C1427">
            <v>3</v>
          </cell>
          <cell r="D1427" t="str">
            <v>C</v>
          </cell>
          <cell r="E1427">
            <v>0.64</v>
          </cell>
          <cell r="F1427">
            <v>37797</v>
          </cell>
          <cell r="G1427">
            <v>7.7700000000000005E-2</v>
          </cell>
          <cell r="H1427">
            <v>6.9000000000000006E-2</v>
          </cell>
          <cell r="I1427" t="str">
            <v>7          0   .</v>
          </cell>
          <cell r="J1427">
            <v>0</v>
          </cell>
          <cell r="K1427">
            <v>0</v>
          </cell>
          <cell r="L1427">
            <v>2003</v>
          </cell>
          <cell r="M1427" t="str">
            <v>No Trade</v>
          </cell>
          <cell r="N1427" t="str">
            <v/>
          </cell>
          <cell r="O1427" t="str">
            <v/>
          </cell>
          <cell r="P1427" t="str">
            <v/>
          </cell>
        </row>
        <row r="1428">
          <cell r="A1428" t="str">
            <v>OH</v>
          </cell>
          <cell r="B1428">
            <v>7</v>
          </cell>
          <cell r="C1428">
            <v>3</v>
          </cell>
          <cell r="D1428" t="str">
            <v>P</v>
          </cell>
          <cell r="E1428">
            <v>0.64</v>
          </cell>
          <cell r="F1428">
            <v>37797</v>
          </cell>
          <cell r="G1428">
            <v>4.4200000000000003E-2</v>
          </cell>
          <cell r="H1428">
            <v>4.9000000000000002E-2</v>
          </cell>
          <cell r="I1428" t="str">
            <v>4          0   .</v>
          </cell>
          <cell r="J1428">
            <v>0</v>
          </cell>
          <cell r="K1428">
            <v>0</v>
          </cell>
          <cell r="L1428">
            <v>2003</v>
          </cell>
          <cell r="M1428" t="str">
            <v>No Trade</v>
          </cell>
          <cell r="N1428" t="str">
            <v/>
          </cell>
          <cell r="O1428" t="str">
            <v/>
          </cell>
          <cell r="P1428" t="str">
            <v/>
          </cell>
        </row>
        <row r="1429">
          <cell r="A1429" t="str">
            <v>OH</v>
          </cell>
          <cell r="B1429">
            <v>7</v>
          </cell>
          <cell r="C1429">
            <v>3</v>
          </cell>
          <cell r="D1429" t="str">
            <v>C</v>
          </cell>
          <cell r="E1429">
            <v>0.65</v>
          </cell>
          <cell r="F1429">
            <v>37797</v>
          </cell>
          <cell r="G1429">
            <v>7.2700000000000001E-2</v>
          </cell>
          <cell r="H1429">
            <v>6.5000000000000002E-2</v>
          </cell>
          <cell r="I1429" t="str">
            <v>0          0   .</v>
          </cell>
          <cell r="J1429">
            <v>0</v>
          </cell>
          <cell r="K1429">
            <v>0</v>
          </cell>
          <cell r="L1429">
            <v>2003</v>
          </cell>
          <cell r="M1429" t="str">
            <v>No Trade</v>
          </cell>
          <cell r="N1429" t="str">
            <v/>
          </cell>
          <cell r="O1429" t="str">
            <v/>
          </cell>
          <cell r="P1429" t="str">
            <v/>
          </cell>
        </row>
        <row r="1430">
          <cell r="A1430" t="str">
            <v>OH</v>
          </cell>
          <cell r="B1430">
            <v>7</v>
          </cell>
          <cell r="C1430">
            <v>3</v>
          </cell>
          <cell r="D1430" t="str">
            <v>P</v>
          </cell>
          <cell r="E1430">
            <v>0.65</v>
          </cell>
          <cell r="F1430">
            <v>37797</v>
          </cell>
          <cell r="G1430">
            <v>4.8899999999999999E-2</v>
          </cell>
          <cell r="H1430">
            <v>5.3999999999999999E-2</v>
          </cell>
          <cell r="I1430" t="str">
            <v>3          0   .</v>
          </cell>
          <cell r="J1430">
            <v>0</v>
          </cell>
          <cell r="K1430">
            <v>0</v>
          </cell>
          <cell r="L1430">
            <v>2003</v>
          </cell>
          <cell r="M1430" t="str">
            <v>No Trade</v>
          </cell>
          <cell r="N1430" t="str">
            <v/>
          </cell>
          <cell r="O1430" t="str">
            <v/>
          </cell>
          <cell r="P1430" t="str">
            <v/>
          </cell>
        </row>
        <row r="1431">
          <cell r="A1431" t="str">
            <v>OH</v>
          </cell>
          <cell r="B1431">
            <v>7</v>
          </cell>
          <cell r="C1431">
            <v>3</v>
          </cell>
          <cell r="D1431" t="str">
            <v>C</v>
          </cell>
          <cell r="E1431">
            <v>0.66</v>
          </cell>
          <cell r="F1431">
            <v>37797</v>
          </cell>
          <cell r="G1431">
            <v>6.7699999999999996E-2</v>
          </cell>
          <cell r="H1431">
            <v>0.06</v>
          </cell>
          <cell r="I1431" t="str">
            <v>2          0   .</v>
          </cell>
          <cell r="J1431">
            <v>0</v>
          </cell>
          <cell r="K1431">
            <v>0</v>
          </cell>
          <cell r="L1431">
            <v>2003</v>
          </cell>
          <cell r="M1431" t="str">
            <v>No Trade</v>
          </cell>
          <cell r="N1431" t="str">
            <v/>
          </cell>
          <cell r="O1431" t="str">
            <v/>
          </cell>
          <cell r="P1431" t="str">
            <v/>
          </cell>
        </row>
        <row r="1432">
          <cell r="A1432" t="str">
            <v>OH</v>
          </cell>
          <cell r="B1432">
            <v>7</v>
          </cell>
          <cell r="C1432">
            <v>3</v>
          </cell>
          <cell r="D1432" t="str">
            <v>P</v>
          </cell>
          <cell r="E1432">
            <v>0.66</v>
          </cell>
          <cell r="F1432">
            <v>37797</v>
          </cell>
          <cell r="G1432">
            <v>5.3800000000000001E-2</v>
          </cell>
          <cell r="H1432">
            <v>5.8999999999999997E-2</v>
          </cell>
          <cell r="I1432" t="str">
            <v>5          0   .</v>
          </cell>
          <cell r="J1432">
            <v>0</v>
          </cell>
          <cell r="K1432">
            <v>0</v>
          </cell>
          <cell r="L1432">
            <v>2003</v>
          </cell>
          <cell r="M1432" t="str">
            <v>No Trade</v>
          </cell>
          <cell r="N1432" t="str">
            <v/>
          </cell>
          <cell r="O1432" t="str">
            <v/>
          </cell>
          <cell r="P1432" t="str">
            <v/>
          </cell>
        </row>
        <row r="1433">
          <cell r="A1433" t="str">
            <v>OH</v>
          </cell>
          <cell r="B1433">
            <v>7</v>
          </cell>
          <cell r="C1433">
            <v>3</v>
          </cell>
          <cell r="D1433" t="str">
            <v>C</v>
          </cell>
          <cell r="E1433">
            <v>0.68</v>
          </cell>
          <cell r="F1433">
            <v>37797</v>
          </cell>
          <cell r="G1433">
            <v>5.8500000000000003E-2</v>
          </cell>
          <cell r="H1433">
            <v>5.1999999999999998E-2</v>
          </cell>
          <cell r="I1433" t="str">
            <v>1          0   .</v>
          </cell>
          <cell r="J1433">
            <v>0</v>
          </cell>
          <cell r="K1433">
            <v>0</v>
          </cell>
          <cell r="L1433">
            <v>2003</v>
          </cell>
          <cell r="M1433" t="str">
            <v>No Trade</v>
          </cell>
          <cell r="N1433" t="str">
            <v/>
          </cell>
          <cell r="O1433" t="str">
            <v/>
          </cell>
          <cell r="P1433" t="str">
            <v/>
          </cell>
        </row>
        <row r="1434">
          <cell r="A1434" t="str">
            <v>OH</v>
          </cell>
          <cell r="B1434">
            <v>7</v>
          </cell>
          <cell r="C1434">
            <v>3</v>
          </cell>
          <cell r="D1434" t="str">
            <v>P</v>
          </cell>
          <cell r="E1434">
            <v>0.68</v>
          </cell>
          <cell r="F1434">
            <v>37797</v>
          </cell>
          <cell r="G1434">
            <v>5.5E-2</v>
          </cell>
          <cell r="H1434">
            <v>5.5E-2</v>
          </cell>
          <cell r="I1434" t="str">
            <v>0          0   .</v>
          </cell>
          <cell r="J1434">
            <v>0</v>
          </cell>
          <cell r="K1434">
            <v>0</v>
          </cell>
          <cell r="L1434">
            <v>2003</v>
          </cell>
          <cell r="M1434" t="str">
            <v>No Trade</v>
          </cell>
          <cell r="N1434" t="str">
            <v/>
          </cell>
          <cell r="O1434" t="str">
            <v/>
          </cell>
          <cell r="P1434" t="str">
            <v/>
          </cell>
        </row>
        <row r="1435">
          <cell r="A1435" t="str">
            <v>OH</v>
          </cell>
          <cell r="B1435">
            <v>7</v>
          </cell>
          <cell r="C1435">
            <v>3</v>
          </cell>
          <cell r="D1435" t="str">
            <v>C</v>
          </cell>
          <cell r="E1435">
            <v>0.69</v>
          </cell>
          <cell r="F1435">
            <v>37797</v>
          </cell>
          <cell r="G1435">
            <v>5.45E-2</v>
          </cell>
          <cell r="H1435">
            <v>4.8000000000000001E-2</v>
          </cell>
          <cell r="I1435" t="str">
            <v>4          0   .</v>
          </cell>
          <cell r="J1435">
            <v>0</v>
          </cell>
          <cell r="K1435">
            <v>0</v>
          </cell>
          <cell r="L1435">
            <v>2003</v>
          </cell>
          <cell r="M1435" t="str">
            <v>No Trade</v>
          </cell>
          <cell r="N1435" t="str">
            <v/>
          </cell>
          <cell r="O1435" t="str">
            <v/>
          </cell>
          <cell r="P1435" t="str">
            <v/>
          </cell>
        </row>
        <row r="1436">
          <cell r="A1436" t="str">
            <v>OH</v>
          </cell>
          <cell r="B1436">
            <v>7</v>
          </cell>
          <cell r="C1436">
            <v>3</v>
          </cell>
          <cell r="D1436" t="str">
            <v>C</v>
          </cell>
          <cell r="E1436">
            <v>0.7</v>
          </cell>
          <cell r="F1436">
            <v>37797</v>
          </cell>
          <cell r="G1436">
            <v>5.0700000000000002E-2</v>
          </cell>
          <cell r="H1436">
            <v>4.4999999999999998E-2</v>
          </cell>
          <cell r="I1436" t="str">
            <v>0          0   .</v>
          </cell>
          <cell r="J1436">
            <v>0</v>
          </cell>
          <cell r="K1436">
            <v>0</v>
          </cell>
          <cell r="L1436">
            <v>2003</v>
          </cell>
          <cell r="M1436" t="str">
            <v>No Trade</v>
          </cell>
          <cell r="N1436" t="str">
            <v/>
          </cell>
          <cell r="O1436" t="str">
            <v/>
          </cell>
          <cell r="P1436" t="str">
            <v/>
          </cell>
        </row>
        <row r="1437">
          <cell r="A1437" t="str">
            <v>OH</v>
          </cell>
          <cell r="B1437">
            <v>7</v>
          </cell>
          <cell r="C1437">
            <v>3</v>
          </cell>
          <cell r="D1437" t="str">
            <v>C</v>
          </cell>
          <cell r="E1437">
            <v>0.78</v>
          </cell>
          <cell r="F1437">
            <v>37797</v>
          </cell>
          <cell r="G1437">
            <v>2.8000000000000001E-2</v>
          </cell>
          <cell r="H1437">
            <v>2.4E-2</v>
          </cell>
          <cell r="I1437" t="str">
            <v>4          0   .</v>
          </cell>
          <cell r="J1437">
            <v>0</v>
          </cell>
          <cell r="K1437">
            <v>0</v>
          </cell>
          <cell r="L1437">
            <v>2003</v>
          </cell>
          <cell r="M1437" t="str">
            <v>No Trade</v>
          </cell>
          <cell r="N1437" t="str">
            <v/>
          </cell>
          <cell r="O1437" t="str">
            <v/>
          </cell>
          <cell r="P1437" t="str">
            <v/>
          </cell>
        </row>
        <row r="1438">
          <cell r="A1438" t="str">
            <v>OH</v>
          </cell>
          <cell r="B1438">
            <v>7</v>
          </cell>
          <cell r="C1438">
            <v>3</v>
          </cell>
          <cell r="D1438" t="str">
            <v>C</v>
          </cell>
          <cell r="E1438">
            <v>0.8</v>
          </cell>
          <cell r="F1438">
            <v>37797</v>
          </cell>
          <cell r="G1438">
            <v>2.4E-2</v>
          </cell>
          <cell r="H1438">
            <v>0.02</v>
          </cell>
          <cell r="I1438" t="str">
            <v>9          0   .</v>
          </cell>
          <cell r="J1438">
            <v>0</v>
          </cell>
          <cell r="K1438">
            <v>0</v>
          </cell>
          <cell r="L1438">
            <v>2003</v>
          </cell>
          <cell r="M1438" t="str">
            <v>No Trade</v>
          </cell>
          <cell r="N1438" t="str">
            <v/>
          </cell>
          <cell r="O1438" t="str">
            <v/>
          </cell>
          <cell r="P1438" t="str">
            <v/>
          </cell>
        </row>
        <row r="1439">
          <cell r="A1439" t="str">
            <v>OH</v>
          </cell>
          <cell r="B1439">
            <v>7</v>
          </cell>
          <cell r="C1439">
            <v>3</v>
          </cell>
          <cell r="D1439" t="str">
            <v>C</v>
          </cell>
          <cell r="E1439">
            <v>0.83</v>
          </cell>
          <cell r="F1439">
            <v>37797</v>
          </cell>
          <cell r="G1439">
            <v>0</v>
          </cell>
          <cell r="H1439">
            <v>0</v>
          </cell>
          <cell r="I1439" t="str">
            <v>0          0   .</v>
          </cell>
          <cell r="J1439">
            <v>0</v>
          </cell>
          <cell r="K1439">
            <v>0</v>
          </cell>
          <cell r="L1439">
            <v>2003</v>
          </cell>
          <cell r="M1439" t="str">
            <v>No Trade</v>
          </cell>
          <cell r="N1439" t="str">
            <v/>
          </cell>
          <cell r="O1439" t="str">
            <v/>
          </cell>
          <cell r="P1439" t="str">
            <v/>
          </cell>
        </row>
        <row r="1440">
          <cell r="A1440" t="str">
            <v>OH</v>
          </cell>
          <cell r="B1440">
            <v>7</v>
          </cell>
          <cell r="C1440">
            <v>3</v>
          </cell>
          <cell r="D1440" t="str">
            <v>C</v>
          </cell>
          <cell r="E1440">
            <v>0.85</v>
          </cell>
          <cell r="F1440">
            <v>37797</v>
          </cell>
          <cell r="G1440">
            <v>1.6400000000000001E-2</v>
          </cell>
          <cell r="H1440">
            <v>1.4E-2</v>
          </cell>
          <cell r="I1440" t="str">
            <v>1          0   .</v>
          </cell>
          <cell r="J1440">
            <v>0</v>
          </cell>
          <cell r="K1440">
            <v>0</v>
          </cell>
          <cell r="L1440">
            <v>2003</v>
          </cell>
          <cell r="M1440" t="str">
            <v>No Trade</v>
          </cell>
          <cell r="N1440" t="str">
            <v/>
          </cell>
          <cell r="O1440" t="str">
            <v/>
          </cell>
          <cell r="P1440" t="str">
            <v/>
          </cell>
        </row>
        <row r="1441">
          <cell r="A1441" t="str">
            <v>OH</v>
          </cell>
          <cell r="B1441">
            <v>8</v>
          </cell>
          <cell r="C1441">
            <v>3</v>
          </cell>
          <cell r="D1441" t="str">
            <v>P</v>
          </cell>
          <cell r="E1441">
            <v>0.46</v>
          </cell>
          <cell r="F1441">
            <v>37830</v>
          </cell>
          <cell r="G1441">
            <v>0</v>
          </cell>
          <cell r="H1441">
            <v>0</v>
          </cell>
          <cell r="I1441" t="str">
            <v>0          0   .</v>
          </cell>
          <cell r="J1441">
            <v>0</v>
          </cell>
          <cell r="K1441">
            <v>0</v>
          </cell>
          <cell r="L1441">
            <v>2003</v>
          </cell>
          <cell r="M1441" t="str">
            <v>No Trade</v>
          </cell>
          <cell r="N1441" t="str">
            <v/>
          </cell>
          <cell r="O1441" t="str">
            <v/>
          </cell>
          <cell r="P1441" t="str">
            <v/>
          </cell>
        </row>
        <row r="1442">
          <cell r="A1442" t="str">
            <v>OH</v>
          </cell>
          <cell r="B1442">
            <v>8</v>
          </cell>
          <cell r="C1442">
            <v>3</v>
          </cell>
          <cell r="D1442" t="str">
            <v>P</v>
          </cell>
          <cell r="E1442">
            <v>0.47</v>
          </cell>
          <cell r="F1442">
            <v>37830</v>
          </cell>
          <cell r="G1442">
            <v>0</v>
          </cell>
          <cell r="H1442">
            <v>0</v>
          </cell>
          <cell r="I1442" t="str">
            <v>0          0   .</v>
          </cell>
          <cell r="J1442">
            <v>0</v>
          </cell>
          <cell r="K1442">
            <v>0</v>
          </cell>
          <cell r="L1442">
            <v>2003</v>
          </cell>
          <cell r="M1442" t="str">
            <v>No Trade</v>
          </cell>
          <cell r="N1442" t="str">
            <v/>
          </cell>
          <cell r="O1442" t="str">
            <v/>
          </cell>
          <cell r="P1442" t="str">
            <v/>
          </cell>
        </row>
        <row r="1443">
          <cell r="A1443" t="str">
            <v>OH</v>
          </cell>
          <cell r="B1443">
            <v>8</v>
          </cell>
          <cell r="C1443">
            <v>3</v>
          </cell>
          <cell r="D1443" t="str">
            <v>P</v>
          </cell>
          <cell r="E1443">
            <v>0.48</v>
          </cell>
          <cell r="F1443">
            <v>37830</v>
          </cell>
          <cell r="G1443">
            <v>0</v>
          </cell>
          <cell r="H1443">
            <v>0</v>
          </cell>
          <cell r="I1443" t="str">
            <v>0          0   .</v>
          </cell>
          <cell r="J1443">
            <v>0</v>
          </cell>
          <cell r="K1443">
            <v>0</v>
          </cell>
          <cell r="L1443">
            <v>2003</v>
          </cell>
          <cell r="M1443" t="str">
            <v>No Trade</v>
          </cell>
          <cell r="N1443" t="str">
            <v/>
          </cell>
          <cell r="O1443" t="str">
            <v/>
          </cell>
          <cell r="P1443" t="str">
            <v/>
          </cell>
        </row>
        <row r="1444">
          <cell r="A1444" t="str">
            <v>OH</v>
          </cell>
          <cell r="B1444">
            <v>8</v>
          </cell>
          <cell r="C1444">
            <v>3</v>
          </cell>
          <cell r="D1444" t="str">
            <v>P</v>
          </cell>
          <cell r="E1444">
            <v>0.49</v>
          </cell>
          <cell r="F1444">
            <v>37830</v>
          </cell>
          <cell r="G1444">
            <v>0</v>
          </cell>
          <cell r="H1444">
            <v>0</v>
          </cell>
          <cell r="I1444" t="str">
            <v>0          0   .</v>
          </cell>
          <cell r="J1444">
            <v>0</v>
          </cell>
          <cell r="K1444">
            <v>0</v>
          </cell>
          <cell r="L1444">
            <v>2003</v>
          </cell>
          <cell r="M1444" t="str">
            <v>No Trade</v>
          </cell>
          <cell r="N1444" t="str">
            <v/>
          </cell>
          <cell r="O1444" t="str">
            <v/>
          </cell>
          <cell r="P1444" t="str">
            <v/>
          </cell>
        </row>
        <row r="1445">
          <cell r="A1445" t="str">
            <v>OH</v>
          </cell>
          <cell r="B1445">
            <v>8</v>
          </cell>
          <cell r="C1445">
            <v>3</v>
          </cell>
          <cell r="D1445" t="str">
            <v>P</v>
          </cell>
          <cell r="E1445">
            <v>0.5</v>
          </cell>
          <cell r="F1445">
            <v>37830</v>
          </cell>
          <cell r="G1445">
            <v>0</v>
          </cell>
          <cell r="H1445">
            <v>0</v>
          </cell>
          <cell r="I1445" t="str">
            <v>0          0   .</v>
          </cell>
          <cell r="J1445">
            <v>0</v>
          </cell>
          <cell r="K1445">
            <v>0</v>
          </cell>
          <cell r="L1445">
            <v>2003</v>
          </cell>
          <cell r="M1445" t="str">
            <v>No Trade</v>
          </cell>
          <cell r="N1445" t="str">
            <v/>
          </cell>
          <cell r="O1445" t="str">
            <v/>
          </cell>
          <cell r="P1445" t="str">
            <v/>
          </cell>
        </row>
        <row r="1446">
          <cell r="A1446" t="str">
            <v>OH</v>
          </cell>
          <cell r="B1446">
            <v>8</v>
          </cell>
          <cell r="C1446">
            <v>3</v>
          </cell>
          <cell r="D1446" t="str">
            <v>P</v>
          </cell>
          <cell r="E1446">
            <v>0.51</v>
          </cell>
          <cell r="F1446">
            <v>37830</v>
          </cell>
          <cell r="G1446">
            <v>0</v>
          </cell>
          <cell r="H1446">
            <v>0</v>
          </cell>
          <cell r="I1446" t="str">
            <v>0          0   .</v>
          </cell>
          <cell r="J1446">
            <v>0</v>
          </cell>
          <cell r="K1446">
            <v>0</v>
          </cell>
          <cell r="L1446">
            <v>2003</v>
          </cell>
          <cell r="M1446" t="str">
            <v>No Trade</v>
          </cell>
          <cell r="N1446" t="str">
            <v/>
          </cell>
          <cell r="O1446" t="str">
            <v/>
          </cell>
          <cell r="P1446" t="str">
            <v/>
          </cell>
        </row>
        <row r="1447">
          <cell r="A1447" t="str">
            <v>OH</v>
          </cell>
          <cell r="B1447">
            <v>8</v>
          </cell>
          <cell r="C1447">
            <v>3</v>
          </cell>
          <cell r="D1447" t="str">
            <v>P</v>
          </cell>
          <cell r="E1447">
            <v>0.52</v>
          </cell>
          <cell r="F1447">
            <v>37830</v>
          </cell>
          <cell r="G1447">
            <v>0</v>
          </cell>
          <cell r="H1447">
            <v>0</v>
          </cell>
          <cell r="I1447" t="str">
            <v>0          0   .</v>
          </cell>
          <cell r="J1447">
            <v>0</v>
          </cell>
          <cell r="K1447">
            <v>0</v>
          </cell>
          <cell r="L1447">
            <v>2003</v>
          </cell>
          <cell r="M1447" t="str">
            <v>No Trade</v>
          </cell>
          <cell r="N1447" t="str">
            <v/>
          </cell>
          <cell r="O1447" t="str">
            <v/>
          </cell>
          <cell r="P1447" t="str">
            <v/>
          </cell>
        </row>
        <row r="1448">
          <cell r="A1448" t="str">
            <v>OH</v>
          </cell>
          <cell r="B1448">
            <v>8</v>
          </cell>
          <cell r="C1448">
            <v>3</v>
          </cell>
          <cell r="D1448" t="str">
            <v>P</v>
          </cell>
          <cell r="E1448">
            <v>0.54</v>
          </cell>
          <cell r="F1448">
            <v>37830</v>
          </cell>
          <cell r="G1448">
            <v>1.5100000000000001E-2</v>
          </cell>
          <cell r="H1448">
            <v>1.7000000000000001E-2</v>
          </cell>
          <cell r="I1448" t="str">
            <v>3          0   .</v>
          </cell>
          <cell r="J1448">
            <v>0</v>
          </cell>
          <cell r="K1448">
            <v>0</v>
          </cell>
          <cell r="L1448">
            <v>2003</v>
          </cell>
          <cell r="M1448" t="str">
            <v>No Trade</v>
          </cell>
          <cell r="N1448" t="str">
            <v/>
          </cell>
          <cell r="O1448" t="str">
            <v/>
          </cell>
          <cell r="P1448" t="str">
            <v/>
          </cell>
        </row>
        <row r="1449">
          <cell r="A1449" t="str">
            <v>OH</v>
          </cell>
          <cell r="B1449">
            <v>8</v>
          </cell>
          <cell r="C1449">
            <v>3</v>
          </cell>
          <cell r="D1449" t="str">
            <v>P</v>
          </cell>
          <cell r="E1449">
            <v>0.55000000000000004</v>
          </cell>
          <cell r="F1449">
            <v>37830</v>
          </cell>
          <cell r="G1449">
            <v>0</v>
          </cell>
          <cell r="H1449">
            <v>0</v>
          </cell>
          <cell r="I1449" t="str">
            <v>0          0   .</v>
          </cell>
          <cell r="J1449">
            <v>0</v>
          </cell>
          <cell r="K1449">
            <v>0</v>
          </cell>
          <cell r="L1449">
            <v>2003</v>
          </cell>
          <cell r="M1449" t="str">
            <v>No Trade</v>
          </cell>
          <cell r="N1449" t="str">
            <v/>
          </cell>
          <cell r="O1449" t="str">
            <v/>
          </cell>
          <cell r="P1449" t="str">
            <v/>
          </cell>
        </row>
        <row r="1450">
          <cell r="A1450" t="str">
            <v>OH</v>
          </cell>
          <cell r="B1450">
            <v>8</v>
          </cell>
          <cell r="C1450">
            <v>3</v>
          </cell>
          <cell r="D1450" t="str">
            <v>P</v>
          </cell>
          <cell r="E1450">
            <v>0.56000000000000005</v>
          </cell>
          <cell r="F1450">
            <v>37830</v>
          </cell>
          <cell r="G1450">
            <v>0</v>
          </cell>
          <cell r="H1450">
            <v>0</v>
          </cell>
          <cell r="I1450" t="str">
            <v>0          0   .</v>
          </cell>
          <cell r="J1450">
            <v>0</v>
          </cell>
          <cell r="K1450">
            <v>0</v>
          </cell>
          <cell r="L1450">
            <v>2003</v>
          </cell>
          <cell r="M1450" t="str">
            <v>No Trade</v>
          </cell>
          <cell r="N1450" t="str">
            <v/>
          </cell>
          <cell r="O1450" t="str">
            <v/>
          </cell>
          <cell r="P1450" t="str">
            <v/>
          </cell>
        </row>
        <row r="1451">
          <cell r="A1451" t="str">
            <v>OH</v>
          </cell>
          <cell r="B1451">
            <v>8</v>
          </cell>
          <cell r="C1451">
            <v>3</v>
          </cell>
          <cell r="D1451" t="str">
            <v>P</v>
          </cell>
          <cell r="E1451">
            <v>0.56999999999999995</v>
          </cell>
          <cell r="F1451">
            <v>37830</v>
          </cell>
          <cell r="G1451">
            <v>0</v>
          </cell>
          <cell r="H1451">
            <v>0</v>
          </cell>
          <cell r="I1451" t="str">
            <v>0          0   .</v>
          </cell>
          <cell r="J1451">
            <v>0</v>
          </cell>
          <cell r="K1451">
            <v>0</v>
          </cell>
          <cell r="L1451">
            <v>2003</v>
          </cell>
          <cell r="M1451" t="str">
            <v>No Trade</v>
          </cell>
          <cell r="N1451" t="str">
            <v/>
          </cell>
          <cell r="O1451" t="str">
            <v/>
          </cell>
          <cell r="P1451" t="str">
            <v/>
          </cell>
        </row>
        <row r="1452">
          <cell r="A1452" t="str">
            <v>OH</v>
          </cell>
          <cell r="B1452">
            <v>8</v>
          </cell>
          <cell r="C1452">
            <v>3</v>
          </cell>
          <cell r="D1452" t="str">
            <v>P</v>
          </cell>
          <cell r="E1452">
            <v>0.6</v>
          </cell>
          <cell r="F1452">
            <v>37830</v>
          </cell>
          <cell r="G1452">
            <v>3.2300000000000002E-2</v>
          </cell>
          <cell r="H1452">
            <v>3.5999999999999997E-2</v>
          </cell>
          <cell r="I1452" t="str">
            <v>2          0   .</v>
          </cell>
          <cell r="J1452">
            <v>0</v>
          </cell>
          <cell r="K1452">
            <v>0</v>
          </cell>
          <cell r="L1452">
            <v>2003</v>
          </cell>
          <cell r="M1452" t="str">
            <v>No Trade</v>
          </cell>
          <cell r="N1452" t="str">
            <v/>
          </cell>
          <cell r="O1452" t="str">
            <v/>
          </cell>
          <cell r="P1452" t="str">
            <v/>
          </cell>
        </row>
        <row r="1453">
          <cell r="A1453" t="str">
            <v>OH</v>
          </cell>
          <cell r="B1453">
            <v>8</v>
          </cell>
          <cell r="C1453">
            <v>3</v>
          </cell>
          <cell r="D1453" t="str">
            <v>C</v>
          </cell>
          <cell r="E1453">
            <v>0.64</v>
          </cell>
          <cell r="F1453">
            <v>37830</v>
          </cell>
          <cell r="G1453">
            <v>8.2100000000000006E-2</v>
          </cell>
          <cell r="H1453">
            <v>7.3999999999999996E-2</v>
          </cell>
          <cell r="I1453" t="str">
            <v>1          0   .</v>
          </cell>
          <cell r="J1453">
            <v>0</v>
          </cell>
          <cell r="K1453">
            <v>0</v>
          </cell>
          <cell r="L1453">
            <v>2003</v>
          </cell>
          <cell r="M1453" t="str">
            <v>No Trade</v>
          </cell>
          <cell r="N1453" t="str">
            <v/>
          </cell>
          <cell r="O1453" t="str">
            <v/>
          </cell>
          <cell r="P1453" t="str">
            <v/>
          </cell>
        </row>
        <row r="1454">
          <cell r="A1454" t="str">
            <v>OH</v>
          </cell>
          <cell r="B1454">
            <v>8</v>
          </cell>
          <cell r="C1454">
            <v>3</v>
          </cell>
          <cell r="D1454" t="str">
            <v>P</v>
          </cell>
          <cell r="E1454">
            <v>0.64</v>
          </cell>
          <cell r="F1454">
            <v>37830</v>
          </cell>
          <cell r="G1454">
            <v>4.8599999999999997E-2</v>
          </cell>
          <cell r="H1454">
            <v>5.2999999999999999E-2</v>
          </cell>
          <cell r="I1454" t="str">
            <v>8          0   .</v>
          </cell>
          <cell r="J1454">
            <v>0</v>
          </cell>
          <cell r="K1454">
            <v>0</v>
          </cell>
          <cell r="L1454">
            <v>2003</v>
          </cell>
          <cell r="M1454" t="str">
            <v>No Trade</v>
          </cell>
          <cell r="N1454" t="str">
            <v/>
          </cell>
          <cell r="O1454" t="str">
            <v/>
          </cell>
          <cell r="P1454" t="str">
            <v/>
          </cell>
        </row>
        <row r="1455">
          <cell r="A1455" t="str">
            <v>OH</v>
          </cell>
          <cell r="B1455">
            <v>8</v>
          </cell>
          <cell r="C1455">
            <v>3</v>
          </cell>
          <cell r="D1455" t="str">
            <v>C</v>
          </cell>
          <cell r="E1455">
            <v>0.65</v>
          </cell>
          <cell r="F1455">
            <v>37830</v>
          </cell>
          <cell r="G1455">
            <v>7.6799999999999993E-2</v>
          </cell>
          <cell r="H1455">
            <v>6.9000000000000006E-2</v>
          </cell>
          <cell r="I1455" t="str">
            <v>3          0   .</v>
          </cell>
          <cell r="J1455">
            <v>0</v>
          </cell>
          <cell r="K1455">
            <v>0</v>
          </cell>
          <cell r="L1455">
            <v>2003</v>
          </cell>
          <cell r="M1455" t="str">
            <v>No Trade</v>
          </cell>
          <cell r="N1455" t="str">
            <v/>
          </cell>
          <cell r="O1455" t="str">
            <v/>
          </cell>
          <cell r="P1455" t="str">
            <v/>
          </cell>
        </row>
        <row r="1456">
          <cell r="A1456" t="str">
            <v>OH</v>
          </cell>
          <cell r="B1456">
            <v>8</v>
          </cell>
          <cell r="C1456">
            <v>3</v>
          </cell>
          <cell r="D1456" t="str">
            <v>P</v>
          </cell>
          <cell r="E1456">
            <v>0.65</v>
          </cell>
          <cell r="F1456">
            <v>37830</v>
          </cell>
          <cell r="G1456">
            <v>0</v>
          </cell>
          <cell r="H1456">
            <v>0</v>
          </cell>
          <cell r="I1456" t="str">
            <v>0          0   .</v>
          </cell>
          <cell r="J1456">
            <v>0</v>
          </cell>
          <cell r="K1456">
            <v>0</v>
          </cell>
          <cell r="L1456">
            <v>2003</v>
          </cell>
          <cell r="M1456" t="str">
            <v>No Trade</v>
          </cell>
          <cell r="N1456" t="str">
            <v/>
          </cell>
          <cell r="O1456" t="str">
            <v/>
          </cell>
          <cell r="P1456" t="str">
            <v/>
          </cell>
        </row>
        <row r="1457">
          <cell r="A1457" t="str">
            <v>OH</v>
          </cell>
          <cell r="B1457">
            <v>8</v>
          </cell>
          <cell r="C1457">
            <v>3</v>
          </cell>
          <cell r="D1457" t="str">
            <v>C</v>
          </cell>
          <cell r="E1457">
            <v>0.67</v>
          </cell>
          <cell r="F1457">
            <v>37830</v>
          </cell>
          <cell r="G1457">
            <v>6.7299999999999999E-2</v>
          </cell>
          <cell r="H1457">
            <v>0.06</v>
          </cell>
          <cell r="I1457" t="str">
            <v>6          0   .</v>
          </cell>
          <cell r="J1457">
            <v>0</v>
          </cell>
          <cell r="K1457">
            <v>0</v>
          </cell>
          <cell r="L1457">
            <v>2003</v>
          </cell>
          <cell r="M1457" t="str">
            <v>No Trade</v>
          </cell>
          <cell r="N1457" t="str">
            <v/>
          </cell>
          <cell r="O1457" t="str">
            <v/>
          </cell>
          <cell r="P1457" t="str">
            <v/>
          </cell>
        </row>
        <row r="1458">
          <cell r="A1458" t="str">
            <v>OH</v>
          </cell>
          <cell r="B1458">
            <v>8</v>
          </cell>
          <cell r="C1458">
            <v>3</v>
          </cell>
          <cell r="D1458" t="str">
            <v>C</v>
          </cell>
          <cell r="E1458">
            <v>0.68</v>
          </cell>
          <cell r="F1458">
            <v>37830</v>
          </cell>
          <cell r="G1458">
            <v>6.3100000000000003E-2</v>
          </cell>
          <cell r="H1458">
            <v>5.6000000000000001E-2</v>
          </cell>
          <cell r="I1458" t="str">
            <v>7          0   .</v>
          </cell>
          <cell r="J1458">
            <v>0</v>
          </cell>
          <cell r="K1458">
            <v>0</v>
          </cell>
          <cell r="L1458">
            <v>2003</v>
          </cell>
          <cell r="M1458" t="str">
            <v>No Trade</v>
          </cell>
          <cell r="N1458" t="str">
            <v/>
          </cell>
          <cell r="O1458" t="str">
            <v/>
          </cell>
          <cell r="P1458" t="str">
            <v/>
          </cell>
        </row>
        <row r="1459">
          <cell r="A1459" t="str">
            <v>OH</v>
          </cell>
          <cell r="B1459">
            <v>8</v>
          </cell>
          <cell r="C1459">
            <v>3</v>
          </cell>
          <cell r="D1459" t="str">
            <v>C</v>
          </cell>
          <cell r="E1459">
            <v>0.7</v>
          </cell>
          <cell r="F1459">
            <v>37830</v>
          </cell>
          <cell r="G1459">
            <v>5.5399999999999998E-2</v>
          </cell>
          <cell r="H1459">
            <v>4.9000000000000002E-2</v>
          </cell>
          <cell r="I1459" t="str">
            <v>5          0   .</v>
          </cell>
          <cell r="J1459">
            <v>0</v>
          </cell>
          <cell r="K1459">
            <v>0</v>
          </cell>
          <cell r="L1459">
            <v>2003</v>
          </cell>
          <cell r="M1459" t="str">
            <v>No Trade</v>
          </cell>
          <cell r="N1459" t="str">
            <v/>
          </cell>
          <cell r="O1459" t="str">
            <v/>
          </cell>
          <cell r="P1459" t="str">
            <v/>
          </cell>
        </row>
        <row r="1460">
          <cell r="A1460" t="str">
            <v>OH</v>
          </cell>
          <cell r="B1460">
            <v>8</v>
          </cell>
          <cell r="C1460">
            <v>3</v>
          </cell>
          <cell r="D1460" t="str">
            <v>C</v>
          </cell>
          <cell r="E1460">
            <v>0.71</v>
          </cell>
          <cell r="F1460">
            <v>37830</v>
          </cell>
          <cell r="G1460">
            <v>5.1799999999999999E-2</v>
          </cell>
          <cell r="H1460">
            <v>4.5999999999999999E-2</v>
          </cell>
          <cell r="I1460" t="str">
            <v>3          0   .</v>
          </cell>
          <cell r="J1460">
            <v>0</v>
          </cell>
          <cell r="K1460">
            <v>0</v>
          </cell>
          <cell r="L1460">
            <v>2003</v>
          </cell>
          <cell r="M1460" t="str">
            <v>No Trade</v>
          </cell>
          <cell r="N1460" t="str">
            <v/>
          </cell>
          <cell r="O1460" t="str">
            <v/>
          </cell>
          <cell r="P1460" t="str">
            <v/>
          </cell>
        </row>
        <row r="1461">
          <cell r="A1461" t="str">
            <v>OH</v>
          </cell>
          <cell r="B1461">
            <v>8</v>
          </cell>
          <cell r="C1461">
            <v>3</v>
          </cell>
          <cell r="D1461" t="str">
            <v>P</v>
          </cell>
          <cell r="E1461">
            <v>0.71</v>
          </cell>
          <cell r="F1461">
            <v>37830</v>
          </cell>
          <cell r="G1461">
            <v>8.7499999999999994E-2</v>
          </cell>
          <cell r="H1461">
            <v>9.4E-2</v>
          </cell>
          <cell r="I1461" t="str">
            <v>8          0   .</v>
          </cell>
          <cell r="J1461">
            <v>0</v>
          </cell>
          <cell r="K1461">
            <v>0</v>
          </cell>
          <cell r="L1461">
            <v>2003</v>
          </cell>
          <cell r="M1461" t="str">
            <v>No Trade</v>
          </cell>
          <cell r="N1461" t="str">
            <v/>
          </cell>
          <cell r="O1461" t="str">
            <v/>
          </cell>
          <cell r="P1461" t="str">
            <v/>
          </cell>
        </row>
        <row r="1462">
          <cell r="A1462" t="str">
            <v>OH</v>
          </cell>
          <cell r="B1462">
            <v>8</v>
          </cell>
          <cell r="C1462">
            <v>3</v>
          </cell>
          <cell r="D1462" t="str">
            <v>C</v>
          </cell>
          <cell r="E1462">
            <v>0.78</v>
          </cell>
          <cell r="F1462">
            <v>37830</v>
          </cell>
          <cell r="G1462">
            <v>3.2300000000000002E-2</v>
          </cell>
          <cell r="H1462">
            <v>2.8000000000000001E-2</v>
          </cell>
          <cell r="I1462" t="str">
            <v>5          0   .</v>
          </cell>
          <cell r="J1462">
            <v>0</v>
          </cell>
          <cell r="K1462">
            <v>0</v>
          </cell>
          <cell r="L1462">
            <v>2003</v>
          </cell>
          <cell r="M1462" t="str">
            <v>No Trade</v>
          </cell>
          <cell r="N1462" t="str">
            <v/>
          </cell>
          <cell r="O1462" t="str">
            <v/>
          </cell>
          <cell r="P1462" t="str">
            <v/>
          </cell>
        </row>
        <row r="1463">
          <cell r="A1463" t="str">
            <v>OH</v>
          </cell>
          <cell r="B1463">
            <v>8</v>
          </cell>
          <cell r="C1463">
            <v>3</v>
          </cell>
          <cell r="D1463" t="str">
            <v>C</v>
          </cell>
          <cell r="E1463">
            <v>0.79</v>
          </cell>
          <cell r="F1463">
            <v>37830</v>
          </cell>
          <cell r="G1463">
            <v>3.0200000000000001E-2</v>
          </cell>
          <cell r="H1463">
            <v>2.5999999999999999E-2</v>
          </cell>
          <cell r="I1463" t="str">
            <v>6          0   .</v>
          </cell>
          <cell r="J1463">
            <v>0</v>
          </cell>
          <cell r="K1463">
            <v>0</v>
          </cell>
          <cell r="L1463">
            <v>2003</v>
          </cell>
          <cell r="M1463" t="str">
            <v>No Trade</v>
          </cell>
          <cell r="N1463" t="str">
            <v/>
          </cell>
          <cell r="O1463" t="str">
            <v/>
          </cell>
          <cell r="P1463" t="str">
            <v/>
          </cell>
        </row>
        <row r="1464">
          <cell r="A1464" t="str">
            <v>OH</v>
          </cell>
          <cell r="B1464">
            <v>8</v>
          </cell>
          <cell r="C1464">
            <v>3</v>
          </cell>
          <cell r="D1464" t="str">
            <v>C</v>
          </cell>
          <cell r="E1464">
            <v>0.8</v>
          </cell>
          <cell r="F1464">
            <v>37830</v>
          </cell>
          <cell r="G1464">
            <v>2.8199999999999999E-2</v>
          </cell>
          <cell r="H1464">
            <v>2.4E-2</v>
          </cell>
          <cell r="I1464" t="str">
            <v>8          0   .</v>
          </cell>
          <cell r="J1464">
            <v>0</v>
          </cell>
          <cell r="K1464">
            <v>0</v>
          </cell>
          <cell r="L1464">
            <v>2003</v>
          </cell>
          <cell r="M1464" t="str">
            <v>No Trade</v>
          </cell>
          <cell r="N1464" t="str">
            <v/>
          </cell>
          <cell r="O1464" t="str">
            <v/>
          </cell>
          <cell r="P1464" t="str">
            <v/>
          </cell>
        </row>
        <row r="1465">
          <cell r="A1465" t="str">
            <v>OH</v>
          </cell>
          <cell r="B1465">
            <v>8</v>
          </cell>
          <cell r="C1465">
            <v>3</v>
          </cell>
          <cell r="D1465" t="str">
            <v>C</v>
          </cell>
          <cell r="E1465">
            <v>0.85</v>
          </cell>
          <cell r="F1465">
            <v>37830</v>
          </cell>
          <cell r="G1465">
            <v>0.02</v>
          </cell>
          <cell r="H1465">
            <v>1.7000000000000001E-2</v>
          </cell>
          <cell r="I1465" t="str">
            <v>5          0   .</v>
          </cell>
          <cell r="J1465">
            <v>0</v>
          </cell>
          <cell r="K1465">
            <v>0</v>
          </cell>
          <cell r="L1465">
            <v>2003</v>
          </cell>
          <cell r="M1465" t="str">
            <v>No Trade</v>
          </cell>
          <cell r="N1465" t="str">
            <v/>
          </cell>
          <cell r="O1465" t="str">
            <v/>
          </cell>
          <cell r="P1465" t="str">
            <v/>
          </cell>
        </row>
        <row r="1466">
          <cell r="A1466" t="str">
            <v>OH</v>
          </cell>
          <cell r="B1466">
            <v>9</v>
          </cell>
          <cell r="C1466">
            <v>3</v>
          </cell>
          <cell r="D1466" t="str">
            <v>C</v>
          </cell>
          <cell r="E1466">
            <v>0.3</v>
          </cell>
          <cell r="F1466">
            <v>37859</v>
          </cell>
          <cell r="G1466">
            <v>0.37790000000000001</v>
          </cell>
          <cell r="H1466">
            <v>0.36399999999999999</v>
          </cell>
          <cell r="I1466" t="str">
            <v>7          0   .</v>
          </cell>
          <cell r="J1466">
            <v>0</v>
          </cell>
          <cell r="K1466">
            <v>0</v>
          </cell>
          <cell r="L1466">
            <v>2003</v>
          </cell>
          <cell r="M1466" t="str">
            <v>No Trade</v>
          </cell>
          <cell r="N1466" t="str">
            <v/>
          </cell>
          <cell r="O1466" t="str">
            <v/>
          </cell>
          <cell r="P1466" t="str">
            <v/>
          </cell>
        </row>
        <row r="1467">
          <cell r="A1467" t="str">
            <v>OH</v>
          </cell>
          <cell r="B1467">
            <v>9</v>
          </cell>
          <cell r="C1467">
            <v>3</v>
          </cell>
          <cell r="D1467" t="str">
            <v>P</v>
          </cell>
          <cell r="E1467">
            <v>0.3</v>
          </cell>
          <cell r="F1467">
            <v>37859</v>
          </cell>
          <cell r="G1467">
            <v>1E-4</v>
          </cell>
          <cell r="H1467">
            <v>0</v>
          </cell>
          <cell r="I1467" t="str">
            <v>1          0   .</v>
          </cell>
          <cell r="J1467">
            <v>0</v>
          </cell>
          <cell r="K1467">
            <v>0</v>
          </cell>
          <cell r="L1467">
            <v>2003</v>
          </cell>
          <cell r="M1467" t="str">
            <v>No Trade</v>
          </cell>
          <cell r="N1467" t="str">
            <v/>
          </cell>
          <cell r="O1467" t="str">
            <v/>
          </cell>
          <cell r="P1467" t="str">
            <v/>
          </cell>
        </row>
        <row r="1468">
          <cell r="A1468" t="str">
            <v>OH</v>
          </cell>
          <cell r="B1468">
            <v>9</v>
          </cell>
          <cell r="C1468">
            <v>3</v>
          </cell>
          <cell r="D1468" t="str">
            <v>C</v>
          </cell>
          <cell r="E1468">
            <v>0.6</v>
          </cell>
          <cell r="F1468">
            <v>37859</v>
          </cell>
          <cell r="G1468">
            <v>0</v>
          </cell>
          <cell r="H1468">
            <v>0</v>
          </cell>
          <cell r="I1468" t="str">
            <v>0          0   .</v>
          </cell>
          <cell r="J1468">
            <v>0</v>
          </cell>
          <cell r="K1468">
            <v>0</v>
          </cell>
          <cell r="L1468">
            <v>2003</v>
          </cell>
          <cell r="M1468" t="str">
            <v>No Trade</v>
          </cell>
          <cell r="N1468" t="str">
            <v/>
          </cell>
          <cell r="O1468" t="str">
            <v/>
          </cell>
          <cell r="P1468" t="str">
            <v/>
          </cell>
        </row>
        <row r="1469">
          <cell r="A1469" t="str">
            <v>OH</v>
          </cell>
          <cell r="B1469">
            <v>9</v>
          </cell>
          <cell r="C1469">
            <v>3</v>
          </cell>
          <cell r="D1469" t="str">
            <v>P</v>
          </cell>
          <cell r="E1469">
            <v>0.6</v>
          </cell>
          <cell r="F1469">
            <v>37859</v>
          </cell>
          <cell r="G1469">
            <v>3.44E-2</v>
          </cell>
          <cell r="H1469">
            <v>3.7999999999999999E-2</v>
          </cell>
          <cell r="I1469" t="str">
            <v>3          0   .</v>
          </cell>
          <cell r="J1469">
            <v>0</v>
          </cell>
          <cell r="K1469">
            <v>0</v>
          </cell>
          <cell r="L1469">
            <v>2003</v>
          </cell>
          <cell r="M1469" t="str">
            <v>No Trade</v>
          </cell>
          <cell r="N1469" t="str">
            <v/>
          </cell>
          <cell r="O1469" t="str">
            <v/>
          </cell>
          <cell r="P1469" t="str">
            <v/>
          </cell>
        </row>
        <row r="1470">
          <cell r="A1470" t="str">
            <v>OH</v>
          </cell>
          <cell r="B1470">
            <v>9</v>
          </cell>
          <cell r="C1470">
            <v>3</v>
          </cell>
          <cell r="D1470" t="str">
            <v>C</v>
          </cell>
          <cell r="E1470">
            <v>0.65</v>
          </cell>
          <cell r="F1470">
            <v>37859</v>
          </cell>
          <cell r="G1470">
            <v>8.2799999999999999E-2</v>
          </cell>
          <cell r="H1470">
            <v>7.4999999999999997E-2</v>
          </cell>
          <cell r="I1470" t="str">
            <v>2          0   .</v>
          </cell>
          <cell r="J1470">
            <v>0</v>
          </cell>
          <cell r="K1470">
            <v>0</v>
          </cell>
          <cell r="L1470">
            <v>2003</v>
          </cell>
          <cell r="M1470" t="str">
            <v>No Trade</v>
          </cell>
          <cell r="N1470" t="str">
            <v/>
          </cell>
          <cell r="O1470" t="str">
            <v/>
          </cell>
          <cell r="P1470" t="str">
            <v/>
          </cell>
        </row>
        <row r="1471">
          <cell r="A1471" t="str">
            <v>OH</v>
          </cell>
          <cell r="B1471">
            <v>9</v>
          </cell>
          <cell r="C1471">
            <v>3</v>
          </cell>
          <cell r="D1471" t="str">
            <v>C</v>
          </cell>
          <cell r="E1471">
            <v>0.69</v>
          </cell>
          <cell r="F1471">
            <v>37859</v>
          </cell>
          <cell r="G1471">
            <v>6.4699999999999994E-2</v>
          </cell>
          <cell r="H1471">
            <v>5.8000000000000003E-2</v>
          </cell>
          <cell r="I1471" t="str">
            <v>6          0   .</v>
          </cell>
          <cell r="J1471">
            <v>0</v>
          </cell>
          <cell r="K1471">
            <v>0</v>
          </cell>
          <cell r="L1471">
            <v>2003</v>
          </cell>
          <cell r="M1471" t="str">
            <v>No Trade</v>
          </cell>
          <cell r="N1471" t="str">
            <v/>
          </cell>
          <cell r="O1471" t="str">
            <v/>
          </cell>
          <cell r="P1471" t="str">
            <v/>
          </cell>
        </row>
        <row r="1472">
          <cell r="A1472" t="str">
            <v>OH</v>
          </cell>
          <cell r="B1472">
            <v>9</v>
          </cell>
          <cell r="C1472">
            <v>3</v>
          </cell>
          <cell r="D1472" t="str">
            <v>P</v>
          </cell>
          <cell r="E1472">
            <v>0.69</v>
          </cell>
          <cell r="F1472">
            <v>37859</v>
          </cell>
          <cell r="G1472">
            <v>7.6799999999999993E-2</v>
          </cell>
          <cell r="H1472">
            <v>8.3000000000000004E-2</v>
          </cell>
          <cell r="I1472" t="str">
            <v>3          0   .</v>
          </cell>
          <cell r="J1472">
            <v>0</v>
          </cell>
          <cell r="K1472">
            <v>0</v>
          </cell>
          <cell r="L1472">
            <v>2003</v>
          </cell>
          <cell r="M1472" t="str">
            <v>No Trade</v>
          </cell>
          <cell r="N1472" t="str">
            <v/>
          </cell>
          <cell r="O1472" t="str">
            <v/>
          </cell>
          <cell r="P1472" t="str">
            <v/>
          </cell>
        </row>
        <row r="1473">
          <cell r="A1473" t="str">
            <v>OH</v>
          </cell>
          <cell r="B1473">
            <v>9</v>
          </cell>
          <cell r="C1473">
            <v>3</v>
          </cell>
          <cell r="D1473" t="str">
            <v>C</v>
          </cell>
          <cell r="E1473">
            <v>0.7</v>
          </cell>
          <cell r="F1473">
            <v>37859</v>
          </cell>
          <cell r="G1473">
            <v>6.0900000000000003E-2</v>
          </cell>
          <cell r="H1473">
            <v>5.5E-2</v>
          </cell>
          <cell r="I1473" t="str">
            <v>0          0   .</v>
          </cell>
          <cell r="J1473">
            <v>0</v>
          </cell>
          <cell r="K1473">
            <v>0</v>
          </cell>
          <cell r="L1473">
            <v>2003</v>
          </cell>
          <cell r="M1473" t="str">
            <v>No Trade</v>
          </cell>
          <cell r="N1473" t="str">
            <v/>
          </cell>
          <cell r="O1473" t="str">
            <v/>
          </cell>
          <cell r="P1473" t="str">
            <v/>
          </cell>
        </row>
        <row r="1474">
          <cell r="A1474" t="str">
            <v>OH</v>
          </cell>
          <cell r="B1474">
            <v>9</v>
          </cell>
          <cell r="C1474">
            <v>3</v>
          </cell>
          <cell r="D1474" t="str">
            <v>C</v>
          </cell>
          <cell r="E1474">
            <v>0.72</v>
          </cell>
          <cell r="F1474">
            <v>37859</v>
          </cell>
          <cell r="G1474">
            <v>5.3699999999999998E-2</v>
          </cell>
          <cell r="H1474">
            <v>4.8000000000000001E-2</v>
          </cell>
          <cell r="I1474" t="str">
            <v>4          0   .</v>
          </cell>
          <cell r="J1474">
            <v>0</v>
          </cell>
          <cell r="K1474">
            <v>0</v>
          </cell>
          <cell r="L1474">
            <v>2003</v>
          </cell>
          <cell r="M1474" t="str">
            <v>No Trade</v>
          </cell>
          <cell r="N1474" t="str">
            <v/>
          </cell>
          <cell r="O1474" t="str">
            <v/>
          </cell>
          <cell r="P1474" t="str">
            <v/>
          </cell>
        </row>
        <row r="1475">
          <cell r="A1475" t="str">
            <v>OH</v>
          </cell>
          <cell r="B1475">
            <v>9</v>
          </cell>
          <cell r="C1475">
            <v>3</v>
          </cell>
          <cell r="D1475" t="str">
            <v>C</v>
          </cell>
          <cell r="E1475">
            <v>0.78</v>
          </cell>
          <cell r="F1475">
            <v>37859</v>
          </cell>
          <cell r="G1475">
            <v>3.6700000000000003E-2</v>
          </cell>
          <cell r="H1475">
            <v>3.2000000000000001E-2</v>
          </cell>
          <cell r="I1475" t="str">
            <v>8          0   .</v>
          </cell>
          <cell r="J1475">
            <v>0</v>
          </cell>
          <cell r="K1475">
            <v>0</v>
          </cell>
          <cell r="L1475">
            <v>2003</v>
          </cell>
          <cell r="M1475" t="str">
            <v>No Trade</v>
          </cell>
          <cell r="N1475" t="str">
            <v/>
          </cell>
          <cell r="O1475" t="str">
            <v/>
          </cell>
          <cell r="P1475" t="str">
            <v/>
          </cell>
        </row>
        <row r="1476">
          <cell r="A1476" t="str">
            <v>OH</v>
          </cell>
          <cell r="B1476">
            <v>9</v>
          </cell>
          <cell r="C1476">
            <v>3</v>
          </cell>
          <cell r="D1476" t="str">
            <v>C</v>
          </cell>
          <cell r="E1476">
            <v>0.8</v>
          </cell>
          <cell r="F1476">
            <v>37859</v>
          </cell>
          <cell r="G1476">
            <v>3.2300000000000002E-2</v>
          </cell>
          <cell r="H1476">
            <v>2.8000000000000001E-2</v>
          </cell>
          <cell r="I1476" t="str">
            <v>7          0   .</v>
          </cell>
          <cell r="J1476">
            <v>0</v>
          </cell>
          <cell r="K1476">
            <v>0</v>
          </cell>
          <cell r="L1476">
            <v>2003</v>
          </cell>
          <cell r="M1476" t="str">
            <v>No Trade</v>
          </cell>
          <cell r="N1476" t="str">
            <v/>
          </cell>
          <cell r="O1476" t="str">
            <v/>
          </cell>
          <cell r="P1476" t="str">
            <v/>
          </cell>
        </row>
        <row r="1477">
          <cell r="A1477" t="str">
            <v>OH</v>
          </cell>
          <cell r="B1477">
            <v>9</v>
          </cell>
          <cell r="C1477">
            <v>3</v>
          </cell>
          <cell r="D1477" t="str">
            <v>C</v>
          </cell>
          <cell r="E1477">
            <v>0.85</v>
          </cell>
          <cell r="F1477">
            <v>37859</v>
          </cell>
          <cell r="G1477">
            <v>2.3300000000000001E-2</v>
          </cell>
          <cell r="H1477">
            <v>0.02</v>
          </cell>
          <cell r="I1477" t="str">
            <v>6          0   .</v>
          </cell>
          <cell r="J1477">
            <v>0</v>
          </cell>
          <cell r="K1477">
            <v>0</v>
          </cell>
          <cell r="L1477">
            <v>2003</v>
          </cell>
          <cell r="M1477" t="str">
            <v>No Trade</v>
          </cell>
          <cell r="N1477" t="str">
            <v/>
          </cell>
          <cell r="O1477" t="str">
            <v/>
          </cell>
          <cell r="P1477" t="str">
            <v/>
          </cell>
        </row>
        <row r="1478">
          <cell r="A1478" t="str">
            <v>OH</v>
          </cell>
          <cell r="B1478">
            <v>9</v>
          </cell>
          <cell r="C1478">
            <v>3</v>
          </cell>
          <cell r="D1478" t="str">
            <v>C</v>
          </cell>
          <cell r="E1478">
            <v>0.9</v>
          </cell>
          <cell r="F1478">
            <v>37859</v>
          </cell>
          <cell r="G1478">
            <v>1.6799999999999999E-2</v>
          </cell>
          <cell r="H1478">
            <v>1.4E-2</v>
          </cell>
          <cell r="I1478" t="str">
            <v>8          0   .</v>
          </cell>
          <cell r="J1478">
            <v>0</v>
          </cell>
          <cell r="K1478">
            <v>0</v>
          </cell>
          <cell r="L1478">
            <v>2003</v>
          </cell>
          <cell r="M1478" t="str">
            <v>No Trade</v>
          </cell>
          <cell r="N1478" t="str">
            <v/>
          </cell>
          <cell r="O1478" t="str">
            <v/>
          </cell>
          <cell r="P1478" t="str">
            <v/>
          </cell>
        </row>
        <row r="1479">
          <cell r="A1479" t="str">
            <v>OH</v>
          </cell>
          <cell r="B1479">
            <v>10</v>
          </cell>
          <cell r="C1479">
            <v>3</v>
          </cell>
          <cell r="D1479" t="str">
            <v>C</v>
          </cell>
          <cell r="E1479">
            <v>0.65</v>
          </cell>
          <cell r="F1479">
            <v>37889</v>
          </cell>
          <cell r="G1479">
            <v>8.8999999999999996E-2</v>
          </cell>
          <cell r="H1479">
            <v>8.1000000000000003E-2</v>
          </cell>
          <cell r="I1479" t="str">
            <v>3          0   .</v>
          </cell>
          <cell r="J1479">
            <v>0</v>
          </cell>
          <cell r="K1479">
            <v>0</v>
          </cell>
          <cell r="L1479">
            <v>2003</v>
          </cell>
          <cell r="M1479" t="str">
            <v>No Trade</v>
          </cell>
          <cell r="N1479" t="str">
            <v/>
          </cell>
          <cell r="O1479" t="str">
            <v/>
          </cell>
          <cell r="P1479" t="str">
            <v/>
          </cell>
        </row>
        <row r="1480">
          <cell r="A1480" t="str">
            <v>OH</v>
          </cell>
          <cell r="B1480">
            <v>10</v>
          </cell>
          <cell r="C1480">
            <v>3</v>
          </cell>
          <cell r="D1480" t="str">
            <v>C</v>
          </cell>
          <cell r="E1480">
            <v>0.68</v>
          </cell>
          <cell r="F1480">
            <v>37889</v>
          </cell>
          <cell r="G1480">
            <v>7.4899999999999994E-2</v>
          </cell>
          <cell r="H1480">
            <v>6.8000000000000005E-2</v>
          </cell>
          <cell r="I1480" t="str">
            <v>1          0   .</v>
          </cell>
          <cell r="J1480">
            <v>0</v>
          </cell>
          <cell r="K1480">
            <v>0</v>
          </cell>
          <cell r="L1480">
            <v>2003</v>
          </cell>
          <cell r="M1480" t="str">
            <v>No Trade</v>
          </cell>
          <cell r="N1480" t="str">
            <v/>
          </cell>
          <cell r="O1480" t="str">
            <v/>
          </cell>
          <cell r="P1480" t="str">
            <v/>
          </cell>
        </row>
        <row r="1481">
          <cell r="A1481" t="str">
            <v>OH</v>
          </cell>
          <cell r="B1481">
            <v>10</v>
          </cell>
          <cell r="C1481">
            <v>3</v>
          </cell>
          <cell r="D1481" t="str">
            <v>C</v>
          </cell>
          <cell r="E1481">
            <v>0.69</v>
          </cell>
          <cell r="F1481">
            <v>37889</v>
          </cell>
          <cell r="G1481">
            <v>7.0800000000000002E-2</v>
          </cell>
          <cell r="H1481">
            <v>6.4000000000000001E-2</v>
          </cell>
          <cell r="I1481" t="str">
            <v>3          0   .</v>
          </cell>
          <cell r="J1481">
            <v>0</v>
          </cell>
          <cell r="K1481">
            <v>0</v>
          </cell>
          <cell r="L1481">
            <v>2003</v>
          </cell>
          <cell r="M1481" t="str">
            <v>No Trade</v>
          </cell>
          <cell r="N1481" t="str">
            <v/>
          </cell>
          <cell r="O1481" t="str">
            <v/>
          </cell>
          <cell r="P1481" t="str">
            <v/>
          </cell>
        </row>
        <row r="1482">
          <cell r="A1482" t="str">
            <v>OH</v>
          </cell>
          <cell r="B1482">
            <v>10</v>
          </cell>
          <cell r="C1482">
            <v>3</v>
          </cell>
          <cell r="D1482" t="str">
            <v>C</v>
          </cell>
          <cell r="E1482">
            <v>0.7</v>
          </cell>
          <cell r="F1482">
            <v>37889</v>
          </cell>
          <cell r="G1482">
            <v>6.6900000000000001E-2</v>
          </cell>
          <cell r="H1482">
            <v>0.06</v>
          </cell>
          <cell r="I1482" t="str">
            <v>6          0   .</v>
          </cell>
          <cell r="J1482">
            <v>0</v>
          </cell>
          <cell r="K1482">
            <v>0</v>
          </cell>
          <cell r="L1482">
            <v>2003</v>
          </cell>
          <cell r="M1482" t="str">
            <v>No Trade</v>
          </cell>
          <cell r="N1482" t="str">
            <v/>
          </cell>
          <cell r="O1482" t="str">
            <v/>
          </cell>
          <cell r="P1482" t="str">
            <v/>
          </cell>
        </row>
        <row r="1483">
          <cell r="A1483" t="str">
            <v>OH</v>
          </cell>
          <cell r="B1483">
            <v>10</v>
          </cell>
          <cell r="C1483">
            <v>3</v>
          </cell>
          <cell r="D1483" t="str">
            <v>P</v>
          </cell>
          <cell r="E1483">
            <v>0.7</v>
          </cell>
          <cell r="F1483">
            <v>37889</v>
          </cell>
          <cell r="G1483">
            <v>0</v>
          </cell>
          <cell r="H1483">
            <v>0</v>
          </cell>
          <cell r="I1483" t="str">
            <v>0          0   .</v>
          </cell>
          <cell r="J1483">
            <v>0</v>
          </cell>
          <cell r="K1483">
            <v>0</v>
          </cell>
          <cell r="L1483">
            <v>2003</v>
          </cell>
          <cell r="M1483" t="str">
            <v>No Trade</v>
          </cell>
          <cell r="N1483" t="str">
            <v/>
          </cell>
          <cell r="O1483" t="str">
            <v/>
          </cell>
          <cell r="P1483" t="str">
            <v/>
          </cell>
        </row>
        <row r="1484">
          <cell r="A1484" t="str">
            <v>OH</v>
          </cell>
          <cell r="B1484">
            <v>10</v>
          </cell>
          <cell r="C1484">
            <v>3</v>
          </cell>
          <cell r="D1484" t="str">
            <v>C</v>
          </cell>
          <cell r="E1484">
            <v>0.78</v>
          </cell>
          <cell r="F1484">
            <v>37889</v>
          </cell>
          <cell r="G1484">
            <v>4.19E-2</v>
          </cell>
          <cell r="H1484">
            <v>4.2000000000000003E-2</v>
          </cell>
          <cell r="I1484" t="str">
            <v>8          0   .</v>
          </cell>
          <cell r="J1484">
            <v>0</v>
          </cell>
          <cell r="K1484">
            <v>0</v>
          </cell>
          <cell r="L1484">
            <v>2003</v>
          </cell>
          <cell r="M1484" t="str">
            <v>No Trade</v>
          </cell>
          <cell r="N1484" t="str">
            <v/>
          </cell>
          <cell r="O1484" t="str">
            <v/>
          </cell>
          <cell r="P1484" t="str">
            <v/>
          </cell>
        </row>
        <row r="1485">
          <cell r="A1485" t="str">
            <v>OH</v>
          </cell>
          <cell r="B1485">
            <v>10</v>
          </cell>
          <cell r="C1485">
            <v>3</v>
          </cell>
          <cell r="D1485" t="str">
            <v>C</v>
          </cell>
          <cell r="E1485">
            <v>0.83</v>
          </cell>
          <cell r="F1485">
            <v>37889</v>
          </cell>
          <cell r="G1485">
            <v>3.2399999999999998E-2</v>
          </cell>
          <cell r="H1485">
            <v>3.2000000000000001E-2</v>
          </cell>
          <cell r="I1485" t="str">
            <v>4          0   .</v>
          </cell>
          <cell r="J1485">
            <v>0</v>
          </cell>
          <cell r="K1485">
            <v>0</v>
          </cell>
          <cell r="L1485">
            <v>2003</v>
          </cell>
          <cell r="M1485" t="str">
            <v>No Trade</v>
          </cell>
          <cell r="N1485" t="str">
            <v/>
          </cell>
          <cell r="O1485" t="str">
            <v/>
          </cell>
          <cell r="P1485" t="str">
            <v/>
          </cell>
        </row>
        <row r="1486">
          <cell r="A1486" t="str">
            <v>OH</v>
          </cell>
          <cell r="B1486">
            <v>10</v>
          </cell>
          <cell r="C1486">
            <v>3</v>
          </cell>
          <cell r="D1486" t="str">
            <v>C</v>
          </cell>
          <cell r="E1486">
            <v>0.85</v>
          </cell>
          <cell r="F1486">
            <v>37889</v>
          </cell>
          <cell r="G1486">
            <v>2.76E-2</v>
          </cell>
          <cell r="H1486">
            <v>2.9000000000000001E-2</v>
          </cell>
          <cell r="I1486" t="str">
            <v>0          0   .</v>
          </cell>
          <cell r="J1486">
            <v>0</v>
          </cell>
          <cell r="K1486">
            <v>0</v>
          </cell>
          <cell r="L1486">
            <v>2003</v>
          </cell>
          <cell r="M1486" t="str">
            <v>No Trade</v>
          </cell>
          <cell r="N1486" t="str">
            <v/>
          </cell>
          <cell r="O1486" t="str">
            <v/>
          </cell>
          <cell r="P1486" t="str">
            <v/>
          </cell>
        </row>
        <row r="1487">
          <cell r="A1487" t="str">
            <v>OH</v>
          </cell>
          <cell r="B1487">
            <v>11</v>
          </cell>
          <cell r="C1487">
            <v>3</v>
          </cell>
          <cell r="D1487" t="str">
            <v>C</v>
          </cell>
          <cell r="E1487">
            <v>0.69</v>
          </cell>
          <cell r="F1487">
            <v>37922</v>
          </cell>
          <cell r="G1487">
            <v>7.6899999999999996E-2</v>
          </cell>
          <cell r="H1487">
            <v>7.0000000000000007E-2</v>
          </cell>
          <cell r="I1487" t="str">
            <v>4          0   .</v>
          </cell>
          <cell r="J1487">
            <v>0</v>
          </cell>
          <cell r="K1487">
            <v>0</v>
          </cell>
          <cell r="L1487">
            <v>2003</v>
          </cell>
          <cell r="M1487" t="str">
            <v>No Trade</v>
          </cell>
          <cell r="N1487" t="str">
            <v/>
          </cell>
          <cell r="O1487" t="str">
            <v/>
          </cell>
          <cell r="P1487" t="str">
            <v/>
          </cell>
        </row>
        <row r="1488">
          <cell r="A1488" t="str">
            <v>OH</v>
          </cell>
          <cell r="B1488">
            <v>11</v>
          </cell>
          <cell r="C1488">
            <v>3</v>
          </cell>
          <cell r="D1488" t="str">
            <v>C</v>
          </cell>
          <cell r="E1488">
            <v>0.7</v>
          </cell>
          <cell r="F1488">
            <v>37922</v>
          </cell>
          <cell r="G1488">
            <v>7.2900000000000006E-2</v>
          </cell>
          <cell r="H1488">
            <v>6.6000000000000003E-2</v>
          </cell>
          <cell r="I1488" t="str">
            <v>6          0   .</v>
          </cell>
          <cell r="J1488">
            <v>0</v>
          </cell>
          <cell r="K1488">
            <v>0</v>
          </cell>
          <cell r="L1488">
            <v>2003</v>
          </cell>
          <cell r="M1488" t="str">
            <v>No Trade</v>
          </cell>
          <cell r="N1488" t="str">
            <v/>
          </cell>
          <cell r="O1488" t="str">
            <v/>
          </cell>
          <cell r="P1488" t="str">
            <v/>
          </cell>
        </row>
        <row r="1489">
          <cell r="A1489" t="str">
            <v>OH</v>
          </cell>
          <cell r="B1489">
            <v>11</v>
          </cell>
          <cell r="C1489">
            <v>3</v>
          </cell>
          <cell r="D1489" t="str">
            <v>C</v>
          </cell>
          <cell r="E1489">
            <v>0.78</v>
          </cell>
          <cell r="F1489">
            <v>37922</v>
          </cell>
          <cell r="G1489">
            <v>4.7300000000000002E-2</v>
          </cell>
          <cell r="H1489">
            <v>4.2000000000000003E-2</v>
          </cell>
          <cell r="I1489" t="str">
            <v>8          0   .</v>
          </cell>
          <cell r="J1489">
            <v>0</v>
          </cell>
          <cell r="K1489">
            <v>0</v>
          </cell>
          <cell r="L1489">
            <v>2003</v>
          </cell>
          <cell r="M1489" t="str">
            <v>No Trade</v>
          </cell>
          <cell r="N1489" t="str">
            <v/>
          </cell>
          <cell r="O1489" t="str">
            <v/>
          </cell>
          <cell r="P1489" t="str">
            <v/>
          </cell>
        </row>
        <row r="1490">
          <cell r="A1490" t="str">
            <v>OH</v>
          </cell>
          <cell r="B1490">
            <v>11</v>
          </cell>
          <cell r="C1490">
            <v>3</v>
          </cell>
          <cell r="D1490" t="str">
            <v>C</v>
          </cell>
          <cell r="E1490">
            <v>0.83</v>
          </cell>
          <cell r="F1490">
            <v>37922</v>
          </cell>
          <cell r="G1490">
            <v>3.5900000000000001E-2</v>
          </cell>
          <cell r="H1490">
            <v>3.2000000000000001E-2</v>
          </cell>
          <cell r="I1490" t="str">
            <v>4          0   .</v>
          </cell>
          <cell r="J1490">
            <v>0</v>
          </cell>
          <cell r="K1490">
            <v>0</v>
          </cell>
          <cell r="L1490">
            <v>2003</v>
          </cell>
          <cell r="M1490" t="str">
            <v>No Trade</v>
          </cell>
          <cell r="N1490" t="str">
            <v/>
          </cell>
          <cell r="O1490" t="str">
            <v/>
          </cell>
          <cell r="P1490" t="str">
            <v/>
          </cell>
        </row>
        <row r="1491">
          <cell r="A1491" t="str">
            <v>OH</v>
          </cell>
          <cell r="B1491">
            <v>11</v>
          </cell>
          <cell r="C1491">
            <v>3</v>
          </cell>
          <cell r="D1491" t="str">
            <v>C</v>
          </cell>
          <cell r="E1491">
            <v>0.85</v>
          </cell>
          <cell r="F1491">
            <v>37922</v>
          </cell>
          <cell r="G1491">
            <v>3.2199999999999999E-2</v>
          </cell>
          <cell r="H1491">
            <v>2.9000000000000001E-2</v>
          </cell>
          <cell r="I1491" t="str">
            <v>0          0   .</v>
          </cell>
          <cell r="J1491">
            <v>0</v>
          </cell>
          <cell r="K1491">
            <v>0</v>
          </cell>
          <cell r="L1491">
            <v>2003</v>
          </cell>
          <cell r="M1491" t="str">
            <v>No Trade</v>
          </cell>
          <cell r="N1491" t="str">
            <v/>
          </cell>
          <cell r="O1491" t="str">
            <v/>
          </cell>
          <cell r="P1491" t="str">
            <v/>
          </cell>
        </row>
        <row r="1492">
          <cell r="A1492" t="str">
            <v>OH</v>
          </cell>
          <cell r="B1492">
            <v>12</v>
          </cell>
          <cell r="C1492">
            <v>3</v>
          </cell>
          <cell r="D1492" t="str">
            <v>C</v>
          </cell>
          <cell r="E1492">
            <v>0.67</v>
          </cell>
          <cell r="F1492">
            <v>37949</v>
          </cell>
          <cell r="G1492">
            <v>8.8400000000000006E-2</v>
          </cell>
          <cell r="H1492">
            <v>8.1000000000000003E-2</v>
          </cell>
          <cell r="I1492" t="str">
            <v>0          0   .</v>
          </cell>
          <cell r="J1492">
            <v>0</v>
          </cell>
          <cell r="K1492">
            <v>0</v>
          </cell>
          <cell r="L1492">
            <v>2003</v>
          </cell>
          <cell r="M1492" t="str">
            <v>No Trade</v>
          </cell>
          <cell r="N1492" t="str">
            <v/>
          </cell>
          <cell r="O1492" t="str">
            <v/>
          </cell>
          <cell r="P1492" t="str">
            <v/>
          </cell>
        </row>
        <row r="1493">
          <cell r="A1493" t="str">
            <v>OH</v>
          </cell>
          <cell r="B1493">
            <v>12</v>
          </cell>
          <cell r="C1493">
            <v>3</v>
          </cell>
          <cell r="D1493" t="str">
            <v>C</v>
          </cell>
          <cell r="E1493">
            <v>0.68</v>
          </cell>
          <cell r="F1493">
            <v>37949</v>
          </cell>
          <cell r="G1493">
            <v>8.3799999999999999E-2</v>
          </cell>
          <cell r="H1493">
            <v>7.5999999999999998E-2</v>
          </cell>
          <cell r="I1493" t="str">
            <v>6          0   .</v>
          </cell>
          <cell r="J1493">
            <v>0</v>
          </cell>
          <cell r="K1493">
            <v>0</v>
          </cell>
          <cell r="L1493">
            <v>2003</v>
          </cell>
          <cell r="M1493" t="str">
            <v>No Trade</v>
          </cell>
          <cell r="N1493" t="str">
            <v/>
          </cell>
          <cell r="O1493" t="str">
            <v/>
          </cell>
          <cell r="P1493" t="str">
            <v/>
          </cell>
        </row>
        <row r="1494">
          <cell r="A1494" t="str">
            <v>OH</v>
          </cell>
          <cell r="B1494">
            <v>12</v>
          </cell>
          <cell r="C1494">
            <v>3</v>
          </cell>
          <cell r="D1494" t="str">
            <v>P</v>
          </cell>
          <cell r="E1494">
            <v>0.68</v>
          </cell>
          <cell r="F1494">
            <v>37949</v>
          </cell>
          <cell r="G1494">
            <v>8.48E-2</v>
          </cell>
          <cell r="H1494">
            <v>8.4000000000000005E-2</v>
          </cell>
          <cell r="I1494" t="str">
            <v>8          0   .</v>
          </cell>
          <cell r="J1494">
            <v>0</v>
          </cell>
          <cell r="K1494">
            <v>0</v>
          </cell>
          <cell r="L1494">
            <v>2003</v>
          </cell>
          <cell r="M1494" t="str">
            <v>No Trade</v>
          </cell>
          <cell r="N1494" t="str">
            <v/>
          </cell>
          <cell r="O1494" t="str">
            <v/>
          </cell>
          <cell r="P1494" t="str">
            <v/>
          </cell>
        </row>
        <row r="1495">
          <cell r="A1495" t="str">
            <v>OH</v>
          </cell>
          <cell r="B1495">
            <v>12</v>
          </cell>
          <cell r="C1495">
            <v>3</v>
          </cell>
          <cell r="D1495" t="str">
            <v>C</v>
          </cell>
          <cell r="E1495">
            <v>0.7</v>
          </cell>
          <cell r="F1495">
            <v>37949</v>
          </cell>
          <cell r="G1495">
            <v>7.5399999999999995E-2</v>
          </cell>
          <cell r="H1495">
            <v>6.8000000000000005E-2</v>
          </cell>
          <cell r="I1495" t="str">
            <v>9          0   .</v>
          </cell>
          <cell r="J1495">
            <v>0</v>
          </cell>
          <cell r="K1495">
            <v>0</v>
          </cell>
          <cell r="L1495">
            <v>2003</v>
          </cell>
          <cell r="M1495" t="str">
            <v>No Trade</v>
          </cell>
          <cell r="N1495" t="str">
            <v/>
          </cell>
          <cell r="O1495" t="str">
            <v/>
          </cell>
          <cell r="P1495" t="str">
            <v/>
          </cell>
        </row>
        <row r="1496">
          <cell r="A1496" t="str">
            <v>OH</v>
          </cell>
          <cell r="B1496">
            <v>12</v>
          </cell>
          <cell r="C1496">
            <v>3</v>
          </cell>
          <cell r="D1496" t="str">
            <v>C</v>
          </cell>
          <cell r="E1496">
            <v>0.74</v>
          </cell>
          <cell r="F1496">
            <v>37949</v>
          </cell>
          <cell r="G1496">
            <v>0</v>
          </cell>
          <cell r="H1496">
            <v>0</v>
          </cell>
          <cell r="I1496" t="str">
            <v>0          0   .</v>
          </cell>
          <cell r="J1496">
            <v>0</v>
          </cell>
          <cell r="K1496">
            <v>0</v>
          </cell>
          <cell r="L1496">
            <v>2003</v>
          </cell>
          <cell r="M1496" t="str">
            <v>No Trade</v>
          </cell>
          <cell r="N1496" t="str">
            <v/>
          </cell>
          <cell r="O1496" t="str">
            <v/>
          </cell>
          <cell r="P1496" t="str">
            <v/>
          </cell>
        </row>
        <row r="1497">
          <cell r="A1497" t="str">
            <v>OH</v>
          </cell>
          <cell r="B1497">
            <v>12</v>
          </cell>
          <cell r="C1497">
            <v>3</v>
          </cell>
          <cell r="D1497" t="str">
            <v>C</v>
          </cell>
          <cell r="E1497">
            <v>0.75</v>
          </cell>
          <cell r="F1497">
            <v>37949</v>
          </cell>
          <cell r="G1497">
            <v>0</v>
          </cell>
          <cell r="H1497">
            <v>0</v>
          </cell>
          <cell r="I1497" t="str">
            <v>0          0   .</v>
          </cell>
          <cell r="J1497">
            <v>0</v>
          </cell>
          <cell r="K1497">
            <v>0</v>
          </cell>
          <cell r="L1497">
            <v>2003</v>
          </cell>
          <cell r="M1497" t="str">
            <v>No Trade</v>
          </cell>
          <cell r="N1497" t="str">
            <v/>
          </cell>
          <cell r="O1497" t="str">
            <v/>
          </cell>
          <cell r="P1497" t="str">
            <v/>
          </cell>
        </row>
        <row r="1498">
          <cell r="A1498" t="str">
            <v>OH</v>
          </cell>
          <cell r="B1498">
            <v>12</v>
          </cell>
          <cell r="C1498">
            <v>3</v>
          </cell>
          <cell r="D1498" t="str">
            <v>C</v>
          </cell>
          <cell r="E1498">
            <v>0.76</v>
          </cell>
          <cell r="F1498">
            <v>37949</v>
          </cell>
          <cell r="G1498">
            <v>0</v>
          </cell>
          <cell r="H1498">
            <v>0</v>
          </cell>
          <cell r="I1498" t="str">
            <v>0          0   .</v>
          </cell>
          <cell r="J1498">
            <v>0</v>
          </cell>
          <cell r="K1498">
            <v>0</v>
          </cell>
          <cell r="L1498">
            <v>2003</v>
          </cell>
          <cell r="M1498" t="str">
            <v>No Trade</v>
          </cell>
          <cell r="N1498" t="str">
            <v/>
          </cell>
          <cell r="O1498" t="str">
            <v/>
          </cell>
          <cell r="P1498" t="str">
            <v/>
          </cell>
        </row>
        <row r="1499">
          <cell r="A1499" t="str">
            <v>OH</v>
          </cell>
          <cell r="B1499">
            <v>12</v>
          </cell>
          <cell r="C1499">
            <v>3</v>
          </cell>
          <cell r="D1499" t="str">
            <v>C</v>
          </cell>
          <cell r="E1499">
            <v>0.77</v>
          </cell>
          <cell r="F1499">
            <v>37949</v>
          </cell>
          <cell r="G1499">
            <v>0</v>
          </cell>
          <cell r="H1499">
            <v>0</v>
          </cell>
          <cell r="I1499" t="str">
            <v>0          0   .</v>
          </cell>
          <cell r="J1499">
            <v>0</v>
          </cell>
          <cell r="K1499">
            <v>0</v>
          </cell>
          <cell r="L1499">
            <v>2003</v>
          </cell>
          <cell r="M1499" t="str">
            <v>No Trade</v>
          </cell>
          <cell r="N1499" t="str">
            <v/>
          </cell>
          <cell r="O1499" t="str">
            <v/>
          </cell>
          <cell r="P1499" t="str">
            <v/>
          </cell>
        </row>
        <row r="1500">
          <cell r="A1500" t="str">
            <v>OH</v>
          </cell>
          <cell r="B1500">
            <v>12</v>
          </cell>
          <cell r="C1500">
            <v>3</v>
          </cell>
          <cell r="D1500" t="str">
            <v>C</v>
          </cell>
          <cell r="E1500">
            <v>0.78</v>
          </cell>
          <cell r="F1500">
            <v>37949</v>
          </cell>
          <cell r="G1500">
            <v>0</v>
          </cell>
          <cell r="H1500">
            <v>0</v>
          </cell>
          <cell r="I1500" t="str">
            <v>0          0   .</v>
          </cell>
          <cell r="J1500">
            <v>0</v>
          </cell>
          <cell r="K1500">
            <v>0</v>
          </cell>
          <cell r="L1500">
            <v>2003</v>
          </cell>
          <cell r="M1500" t="str">
            <v>No Trade</v>
          </cell>
          <cell r="N1500" t="str">
            <v/>
          </cell>
          <cell r="O1500" t="str">
            <v/>
          </cell>
          <cell r="P1500" t="str">
            <v/>
          </cell>
        </row>
        <row r="1501">
          <cell r="A1501" t="str">
            <v>OH</v>
          </cell>
          <cell r="B1501">
            <v>12</v>
          </cell>
          <cell r="C1501">
            <v>3</v>
          </cell>
          <cell r="D1501" t="str">
            <v>C</v>
          </cell>
          <cell r="E1501">
            <v>0.79</v>
          </cell>
          <cell r="F1501">
            <v>37949</v>
          </cell>
          <cell r="G1501">
            <v>0</v>
          </cell>
          <cell r="H1501">
            <v>0</v>
          </cell>
          <cell r="I1501" t="str">
            <v>0          0   .</v>
          </cell>
          <cell r="J1501">
            <v>0</v>
          </cell>
          <cell r="K1501">
            <v>0</v>
          </cell>
          <cell r="L1501">
            <v>2003</v>
          </cell>
          <cell r="M1501" t="str">
            <v>No Trade</v>
          </cell>
          <cell r="N1501" t="str">
            <v/>
          </cell>
          <cell r="O1501" t="str">
            <v/>
          </cell>
          <cell r="P1501" t="str">
            <v/>
          </cell>
        </row>
        <row r="1502">
          <cell r="A1502" t="str">
            <v>OH</v>
          </cell>
          <cell r="B1502">
            <v>12</v>
          </cell>
          <cell r="C1502">
            <v>3</v>
          </cell>
          <cell r="D1502" t="str">
            <v>C</v>
          </cell>
          <cell r="E1502">
            <v>0.8</v>
          </cell>
          <cell r="F1502">
            <v>37949</v>
          </cell>
          <cell r="G1502">
            <v>4.4299999999999999E-2</v>
          </cell>
          <cell r="H1502">
            <v>0.04</v>
          </cell>
          <cell r="I1502" t="str">
            <v>0          0   .</v>
          </cell>
          <cell r="J1502">
            <v>0</v>
          </cell>
          <cell r="K1502">
            <v>0</v>
          </cell>
          <cell r="L1502">
            <v>2003</v>
          </cell>
          <cell r="M1502" t="str">
            <v>No Trade</v>
          </cell>
          <cell r="N1502" t="str">
            <v/>
          </cell>
          <cell r="O1502" t="str">
            <v/>
          </cell>
          <cell r="P1502" t="str">
            <v/>
          </cell>
        </row>
        <row r="1503">
          <cell r="A1503" t="str">
            <v>OH</v>
          </cell>
          <cell r="B1503">
            <v>12</v>
          </cell>
          <cell r="C1503">
            <v>3</v>
          </cell>
          <cell r="D1503" t="str">
            <v>C</v>
          </cell>
          <cell r="E1503">
            <v>0.81</v>
          </cell>
          <cell r="F1503">
            <v>37949</v>
          </cell>
          <cell r="G1503">
            <v>0</v>
          </cell>
          <cell r="H1503">
            <v>0</v>
          </cell>
          <cell r="I1503" t="str">
            <v>0          0   .</v>
          </cell>
          <cell r="J1503">
            <v>0</v>
          </cell>
          <cell r="K1503">
            <v>0</v>
          </cell>
          <cell r="L1503">
            <v>2003</v>
          </cell>
          <cell r="M1503" t="str">
            <v>No Trade</v>
          </cell>
          <cell r="N1503" t="str">
            <v/>
          </cell>
          <cell r="O1503" t="str">
            <v/>
          </cell>
          <cell r="P1503" t="str">
            <v/>
          </cell>
        </row>
        <row r="1504">
          <cell r="A1504" t="str">
            <v>OH</v>
          </cell>
          <cell r="B1504">
            <v>12</v>
          </cell>
          <cell r="C1504">
            <v>3</v>
          </cell>
          <cell r="D1504" t="str">
            <v>C</v>
          </cell>
          <cell r="E1504">
            <v>0.82</v>
          </cell>
          <cell r="F1504">
            <v>37949</v>
          </cell>
          <cell r="G1504">
            <v>0</v>
          </cell>
          <cell r="H1504">
            <v>0</v>
          </cell>
          <cell r="I1504" t="str">
            <v>0          0   .</v>
          </cell>
          <cell r="J1504">
            <v>0</v>
          </cell>
          <cell r="K1504">
            <v>0</v>
          </cell>
          <cell r="L1504">
            <v>2003</v>
          </cell>
          <cell r="M1504" t="str">
            <v>No Trade</v>
          </cell>
          <cell r="N1504" t="str">
            <v/>
          </cell>
          <cell r="O1504" t="str">
            <v/>
          </cell>
          <cell r="P1504" t="str">
            <v/>
          </cell>
        </row>
        <row r="1505">
          <cell r="A1505" t="str">
            <v>OH</v>
          </cell>
          <cell r="B1505">
            <v>12</v>
          </cell>
          <cell r="C1505">
            <v>3</v>
          </cell>
          <cell r="D1505" t="str">
            <v>C</v>
          </cell>
          <cell r="E1505">
            <v>0.83</v>
          </cell>
          <cell r="F1505">
            <v>37949</v>
          </cell>
          <cell r="G1505">
            <v>0</v>
          </cell>
          <cell r="H1505">
            <v>0</v>
          </cell>
          <cell r="I1505" t="str">
            <v>0          0   .</v>
          </cell>
          <cell r="J1505">
            <v>0</v>
          </cell>
          <cell r="K1505">
            <v>0</v>
          </cell>
          <cell r="L1505">
            <v>2003</v>
          </cell>
          <cell r="M1505" t="str">
            <v>No Trade</v>
          </cell>
          <cell r="N1505" t="str">
            <v/>
          </cell>
          <cell r="O1505" t="str">
            <v/>
          </cell>
          <cell r="P1505" t="str">
            <v/>
          </cell>
        </row>
        <row r="1506">
          <cell r="A1506" t="str">
            <v>OH</v>
          </cell>
          <cell r="B1506">
            <v>12</v>
          </cell>
          <cell r="C1506">
            <v>3</v>
          </cell>
          <cell r="D1506" t="str">
            <v>C</v>
          </cell>
          <cell r="E1506">
            <v>0.84</v>
          </cell>
          <cell r="F1506">
            <v>37949</v>
          </cell>
          <cell r="G1506">
            <v>0</v>
          </cell>
          <cell r="H1506">
            <v>0</v>
          </cell>
          <cell r="I1506" t="str">
            <v>0          0   .</v>
          </cell>
          <cell r="J1506">
            <v>0</v>
          </cell>
          <cell r="K1506">
            <v>0</v>
          </cell>
          <cell r="L1506">
            <v>2003</v>
          </cell>
          <cell r="M1506" t="str">
            <v>No Trade</v>
          </cell>
          <cell r="N1506" t="str">
            <v/>
          </cell>
          <cell r="O1506" t="str">
            <v/>
          </cell>
          <cell r="P1506" t="str">
            <v/>
          </cell>
        </row>
        <row r="1507">
          <cell r="A1507" t="str">
            <v>OH</v>
          </cell>
          <cell r="B1507">
            <v>12</v>
          </cell>
          <cell r="C1507">
            <v>3</v>
          </cell>
          <cell r="D1507" t="str">
            <v>C</v>
          </cell>
          <cell r="E1507">
            <v>0.85</v>
          </cell>
          <cell r="F1507">
            <v>37949</v>
          </cell>
          <cell r="G1507">
            <v>3.39E-2</v>
          </cell>
          <cell r="H1507">
            <v>0.03</v>
          </cell>
          <cell r="I1507" t="str">
            <v>4          0   .</v>
          </cell>
          <cell r="J1507">
            <v>0</v>
          </cell>
          <cell r="K1507">
            <v>0</v>
          </cell>
          <cell r="L1507">
            <v>2003</v>
          </cell>
          <cell r="M1507" t="str">
            <v>No Trade</v>
          </cell>
          <cell r="N1507" t="str">
            <v/>
          </cell>
          <cell r="O1507" t="str">
            <v/>
          </cell>
          <cell r="P1507" t="str">
            <v/>
          </cell>
        </row>
        <row r="1508">
          <cell r="A1508" t="str">
            <v>OH</v>
          </cell>
          <cell r="B1508">
            <v>12</v>
          </cell>
          <cell r="C1508">
            <v>3</v>
          </cell>
          <cell r="D1508" t="str">
            <v>C</v>
          </cell>
          <cell r="E1508">
            <v>0.86</v>
          </cell>
          <cell r="F1508">
            <v>37949</v>
          </cell>
          <cell r="G1508">
            <v>0</v>
          </cell>
          <cell r="H1508">
            <v>0</v>
          </cell>
          <cell r="I1508" t="str">
            <v>0          0   .</v>
          </cell>
          <cell r="J1508">
            <v>0</v>
          </cell>
          <cell r="K1508">
            <v>0</v>
          </cell>
          <cell r="L1508">
            <v>2003</v>
          </cell>
          <cell r="M1508" t="str">
            <v>No Trade</v>
          </cell>
          <cell r="N1508" t="str">
            <v/>
          </cell>
          <cell r="O1508" t="str">
            <v/>
          </cell>
          <cell r="P1508" t="str">
            <v/>
          </cell>
        </row>
        <row r="1509">
          <cell r="A1509" t="str">
            <v>OH</v>
          </cell>
          <cell r="B1509">
            <v>12</v>
          </cell>
          <cell r="C1509">
            <v>3</v>
          </cell>
          <cell r="D1509" t="str">
            <v>C</v>
          </cell>
          <cell r="E1509">
            <v>0.87</v>
          </cell>
          <cell r="F1509">
            <v>37949</v>
          </cell>
          <cell r="G1509">
            <v>0</v>
          </cell>
          <cell r="H1509">
            <v>0</v>
          </cell>
          <cell r="I1509" t="str">
            <v>0          0   .</v>
          </cell>
          <cell r="J1509">
            <v>0</v>
          </cell>
          <cell r="K1509">
            <v>0</v>
          </cell>
          <cell r="L1509">
            <v>2003</v>
          </cell>
          <cell r="M1509" t="str">
            <v>No Trade</v>
          </cell>
          <cell r="N1509" t="str">
            <v/>
          </cell>
          <cell r="O1509" t="str">
            <v/>
          </cell>
          <cell r="P1509" t="str">
            <v/>
          </cell>
        </row>
        <row r="1510">
          <cell r="A1510" t="str">
            <v>OH</v>
          </cell>
          <cell r="B1510">
            <v>12</v>
          </cell>
          <cell r="C1510">
            <v>3</v>
          </cell>
          <cell r="D1510" t="str">
            <v>C</v>
          </cell>
          <cell r="E1510">
            <v>0.88</v>
          </cell>
          <cell r="F1510">
            <v>37949</v>
          </cell>
          <cell r="G1510">
            <v>0</v>
          </cell>
          <cell r="H1510">
            <v>0</v>
          </cell>
          <cell r="I1510" t="str">
            <v>0          0   .</v>
          </cell>
          <cell r="J1510">
            <v>0</v>
          </cell>
          <cell r="K1510">
            <v>0</v>
          </cell>
          <cell r="L1510">
            <v>2003</v>
          </cell>
          <cell r="M1510" t="str">
            <v>No Trade</v>
          </cell>
          <cell r="N1510" t="str">
            <v/>
          </cell>
          <cell r="O1510" t="str">
            <v/>
          </cell>
          <cell r="P1510" t="str">
            <v/>
          </cell>
        </row>
        <row r="1511">
          <cell r="A1511" t="str">
            <v>OH</v>
          </cell>
          <cell r="B1511">
            <v>12</v>
          </cell>
          <cell r="C1511">
            <v>3</v>
          </cell>
          <cell r="D1511" t="str">
            <v>C</v>
          </cell>
          <cell r="E1511">
            <v>0.89</v>
          </cell>
          <cell r="F1511">
            <v>37949</v>
          </cell>
          <cell r="G1511">
            <v>0</v>
          </cell>
          <cell r="H1511">
            <v>0</v>
          </cell>
          <cell r="I1511" t="str">
            <v>0          0   .</v>
          </cell>
          <cell r="J1511">
            <v>0</v>
          </cell>
          <cell r="K1511">
            <v>0</v>
          </cell>
          <cell r="L1511">
            <v>2003</v>
          </cell>
          <cell r="M1511" t="str">
            <v>No Trade</v>
          </cell>
          <cell r="N1511" t="str">
            <v/>
          </cell>
          <cell r="O1511" t="str">
            <v/>
          </cell>
          <cell r="P1511" t="str">
            <v/>
          </cell>
        </row>
        <row r="1512">
          <cell r="A1512" t="str">
            <v>OH</v>
          </cell>
          <cell r="B1512">
            <v>12</v>
          </cell>
          <cell r="C1512">
            <v>3</v>
          </cell>
          <cell r="D1512" t="str">
            <v>C</v>
          </cell>
          <cell r="E1512">
            <v>0.9</v>
          </cell>
          <cell r="F1512">
            <v>37949</v>
          </cell>
          <cell r="G1512">
            <v>0</v>
          </cell>
          <cell r="H1512">
            <v>0</v>
          </cell>
          <cell r="I1512" t="str">
            <v>0          0   .</v>
          </cell>
          <cell r="J1512">
            <v>0</v>
          </cell>
          <cell r="K1512">
            <v>0</v>
          </cell>
          <cell r="L1512">
            <v>2003</v>
          </cell>
          <cell r="M1512" t="str">
            <v>No Trade</v>
          </cell>
          <cell r="N1512" t="str">
            <v/>
          </cell>
          <cell r="O1512" t="str">
            <v/>
          </cell>
          <cell r="P1512" t="str">
            <v/>
          </cell>
        </row>
        <row r="1513">
          <cell r="A1513" t="str">
            <v>OH</v>
          </cell>
          <cell r="B1513">
            <v>12</v>
          </cell>
          <cell r="C1513">
            <v>3</v>
          </cell>
          <cell r="D1513" t="str">
            <v>C</v>
          </cell>
          <cell r="E1513">
            <v>0.91</v>
          </cell>
          <cell r="F1513">
            <v>37949</v>
          </cell>
          <cell r="G1513">
            <v>0</v>
          </cell>
          <cell r="H1513">
            <v>0</v>
          </cell>
          <cell r="I1513" t="str">
            <v>0          0   .</v>
          </cell>
          <cell r="J1513">
            <v>0</v>
          </cell>
          <cell r="K1513">
            <v>0</v>
          </cell>
          <cell r="L1513">
            <v>2003</v>
          </cell>
          <cell r="M1513" t="str">
            <v>No Trade</v>
          </cell>
          <cell r="N1513" t="str">
            <v/>
          </cell>
          <cell r="O1513" t="str">
            <v/>
          </cell>
          <cell r="P1513" t="str">
            <v/>
          </cell>
        </row>
        <row r="1514">
          <cell r="A1514" t="str">
            <v>ON</v>
          </cell>
          <cell r="B1514">
            <v>1</v>
          </cell>
          <cell r="C1514">
            <v>3</v>
          </cell>
          <cell r="D1514" t="str">
            <v>C</v>
          </cell>
          <cell r="E1514">
            <v>0.5</v>
          </cell>
          <cell r="F1514">
            <v>37616</v>
          </cell>
          <cell r="G1514">
            <v>0</v>
          </cell>
          <cell r="H1514">
            <v>0</v>
          </cell>
          <cell r="I1514" t="str">
            <v>0          0</v>
          </cell>
          <cell r="J1514">
            <v>0</v>
          </cell>
          <cell r="K1514">
            <v>0</v>
          </cell>
          <cell r="L1514">
            <v>2003</v>
          </cell>
          <cell r="M1514" t="str">
            <v>No Trade</v>
          </cell>
          <cell r="N1514" t="str">
            <v/>
          </cell>
          <cell r="O1514" t="str">
            <v/>
          </cell>
          <cell r="P1514" t="str">
            <v/>
          </cell>
        </row>
        <row r="1515">
          <cell r="A1515" t="str">
            <v>ON</v>
          </cell>
          <cell r="B1515">
            <v>1</v>
          </cell>
          <cell r="C1515">
            <v>3</v>
          </cell>
          <cell r="D1515" t="str">
            <v>P</v>
          </cell>
          <cell r="E1515">
            <v>0.75</v>
          </cell>
          <cell r="F1515">
            <v>37616</v>
          </cell>
          <cell r="G1515">
            <v>0</v>
          </cell>
          <cell r="H1515">
            <v>0</v>
          </cell>
          <cell r="I1515" t="str">
            <v>0          0</v>
          </cell>
          <cell r="J1515">
            <v>0</v>
          </cell>
          <cell r="K1515">
            <v>0</v>
          </cell>
          <cell r="L1515">
            <v>2003</v>
          </cell>
          <cell r="M1515" t="str">
            <v>No Trade</v>
          </cell>
          <cell r="N1515" t="str">
            <v/>
          </cell>
          <cell r="O1515" t="str">
            <v/>
          </cell>
          <cell r="P1515" t="str">
            <v/>
          </cell>
        </row>
        <row r="1516">
          <cell r="A1516" t="str">
            <v>ON</v>
          </cell>
          <cell r="B1516">
            <v>1</v>
          </cell>
          <cell r="C1516">
            <v>3</v>
          </cell>
          <cell r="D1516" t="str">
            <v>C</v>
          </cell>
          <cell r="E1516">
            <v>1</v>
          </cell>
          <cell r="F1516">
            <v>37616</v>
          </cell>
          <cell r="G1516">
            <v>2.9929999999999999</v>
          </cell>
          <cell r="H1516">
            <v>2.99</v>
          </cell>
          <cell r="I1516" t="str">
            <v>3          0</v>
          </cell>
          <cell r="J1516">
            <v>0</v>
          </cell>
          <cell r="K1516">
            <v>0</v>
          </cell>
          <cell r="L1516">
            <v>2003</v>
          </cell>
          <cell r="M1516" t="str">
            <v>No Trade</v>
          </cell>
          <cell r="N1516" t="str">
            <v>NG13</v>
          </cell>
          <cell r="O1516">
            <v>41.87</v>
          </cell>
          <cell r="P1516">
            <v>1</v>
          </cell>
        </row>
        <row r="1517">
          <cell r="A1517" t="str">
            <v>ON</v>
          </cell>
          <cell r="B1517">
            <v>1</v>
          </cell>
          <cell r="C1517">
            <v>3</v>
          </cell>
          <cell r="D1517" t="str">
            <v>P</v>
          </cell>
          <cell r="E1517">
            <v>1</v>
          </cell>
          <cell r="F1517">
            <v>37616</v>
          </cell>
          <cell r="G1517">
            <v>1E-3</v>
          </cell>
          <cell r="H1517">
            <v>0</v>
          </cell>
          <cell r="I1517" t="str">
            <v>1          0</v>
          </cell>
          <cell r="J1517">
            <v>0</v>
          </cell>
          <cell r="K1517">
            <v>0</v>
          </cell>
          <cell r="L1517">
            <v>2003</v>
          </cell>
          <cell r="M1517">
            <v>4.8809821058926426</v>
          </cell>
          <cell r="N1517" t="str">
            <v>NG13</v>
          </cell>
          <cell r="O1517">
            <v>41.87</v>
          </cell>
          <cell r="P1517">
            <v>2</v>
          </cell>
        </row>
        <row r="1518">
          <cell r="A1518" t="str">
            <v>ON</v>
          </cell>
          <cell r="B1518">
            <v>1</v>
          </cell>
          <cell r="C1518">
            <v>3</v>
          </cell>
          <cell r="D1518" t="str">
            <v>C</v>
          </cell>
          <cell r="E1518">
            <v>1.2</v>
          </cell>
          <cell r="F1518">
            <v>37616</v>
          </cell>
          <cell r="G1518">
            <v>3.0510000000000002</v>
          </cell>
          <cell r="H1518">
            <v>3.05</v>
          </cell>
          <cell r="I1518" t="str">
            <v>1          0</v>
          </cell>
          <cell r="J1518">
            <v>0</v>
          </cell>
          <cell r="K1518">
            <v>0</v>
          </cell>
          <cell r="L1518">
            <v>2003</v>
          </cell>
          <cell r="M1518" t="str">
            <v>No Trade</v>
          </cell>
          <cell r="N1518" t="str">
            <v>NG13</v>
          </cell>
          <cell r="O1518">
            <v>41.87</v>
          </cell>
          <cell r="P1518">
            <v>1</v>
          </cell>
        </row>
        <row r="1519">
          <cell r="A1519" t="str">
            <v>ON</v>
          </cell>
          <cell r="B1519">
            <v>1</v>
          </cell>
          <cell r="C1519">
            <v>3</v>
          </cell>
          <cell r="D1519" t="str">
            <v>P</v>
          </cell>
          <cell r="E1519">
            <v>1.2</v>
          </cell>
          <cell r="F1519">
            <v>37616</v>
          </cell>
          <cell r="G1519">
            <v>1E-3</v>
          </cell>
          <cell r="H1519">
            <v>0</v>
          </cell>
          <cell r="I1519" t="str">
            <v>1          0</v>
          </cell>
          <cell r="J1519">
            <v>0</v>
          </cell>
          <cell r="K1519">
            <v>0</v>
          </cell>
          <cell r="L1519">
            <v>2003</v>
          </cell>
          <cell r="M1519">
            <v>4.6231518219350516</v>
          </cell>
          <cell r="N1519" t="str">
            <v>NG13</v>
          </cell>
          <cell r="O1519">
            <v>41.87</v>
          </cell>
          <cell r="P1519">
            <v>2</v>
          </cell>
        </row>
        <row r="1520">
          <cell r="A1520" t="str">
            <v>ON</v>
          </cell>
          <cell r="B1520">
            <v>1</v>
          </cell>
          <cell r="C1520">
            <v>3</v>
          </cell>
          <cell r="D1520" t="str">
            <v>C</v>
          </cell>
          <cell r="E1520">
            <v>1.3</v>
          </cell>
          <cell r="F1520">
            <v>37616</v>
          </cell>
          <cell r="G1520">
            <v>2.988</v>
          </cell>
          <cell r="H1520">
            <v>2.98</v>
          </cell>
          <cell r="I1520" t="str">
            <v>8          0</v>
          </cell>
          <cell r="J1520">
            <v>0</v>
          </cell>
          <cell r="K1520">
            <v>0</v>
          </cell>
          <cell r="L1520">
            <v>2003</v>
          </cell>
          <cell r="M1520" t="str">
            <v>No Trade</v>
          </cell>
          <cell r="N1520" t="str">
            <v>NG13</v>
          </cell>
          <cell r="O1520">
            <v>41.87</v>
          </cell>
          <cell r="P1520">
            <v>1</v>
          </cell>
        </row>
        <row r="1521">
          <cell r="A1521" t="str">
            <v>ON</v>
          </cell>
          <cell r="B1521">
            <v>1</v>
          </cell>
          <cell r="C1521">
            <v>3</v>
          </cell>
          <cell r="D1521" t="str">
            <v>P</v>
          </cell>
          <cell r="E1521">
            <v>1.3</v>
          </cell>
          <cell r="F1521">
            <v>37616</v>
          </cell>
          <cell r="G1521">
            <v>1E-3</v>
          </cell>
          <cell r="H1521">
            <v>0</v>
          </cell>
          <cell r="I1521" t="str">
            <v>1          0</v>
          </cell>
          <cell r="J1521">
            <v>0</v>
          </cell>
          <cell r="K1521">
            <v>0</v>
          </cell>
          <cell r="L1521">
            <v>2003</v>
          </cell>
          <cell r="M1521">
            <v>4.5110416225147398</v>
          </cell>
          <cell r="N1521" t="str">
            <v>NG13</v>
          </cell>
          <cell r="O1521">
            <v>41.87</v>
          </cell>
          <cell r="P1521">
            <v>2</v>
          </cell>
        </row>
        <row r="1522">
          <cell r="A1522" t="str">
            <v>ON</v>
          </cell>
          <cell r="B1522">
            <v>1</v>
          </cell>
          <cell r="C1522">
            <v>3</v>
          </cell>
          <cell r="D1522" t="str">
            <v>C</v>
          </cell>
          <cell r="E1522">
            <v>1.5</v>
          </cell>
          <cell r="F1522">
            <v>37616</v>
          </cell>
          <cell r="G1522">
            <v>2.8519999999999999</v>
          </cell>
          <cell r="H1522">
            <v>2.85</v>
          </cell>
          <cell r="I1522" t="str">
            <v>2          0</v>
          </cell>
          <cell r="J1522">
            <v>0</v>
          </cell>
          <cell r="K1522">
            <v>0</v>
          </cell>
          <cell r="L1522">
            <v>2003</v>
          </cell>
          <cell r="M1522" t="str">
            <v>No Trade</v>
          </cell>
          <cell r="N1522" t="str">
            <v>NG13</v>
          </cell>
          <cell r="O1522">
            <v>41.87</v>
          </cell>
          <cell r="P1522">
            <v>1</v>
          </cell>
        </row>
        <row r="1523">
          <cell r="A1523" t="str">
            <v>ON</v>
          </cell>
          <cell r="B1523">
            <v>1</v>
          </cell>
          <cell r="C1523">
            <v>3</v>
          </cell>
          <cell r="D1523" t="str">
            <v>P</v>
          </cell>
          <cell r="E1523">
            <v>1.5</v>
          </cell>
          <cell r="F1523">
            <v>37616</v>
          </cell>
          <cell r="G1523">
            <v>1E-3</v>
          </cell>
          <cell r="H1523">
            <v>0</v>
          </cell>
          <cell r="I1523" t="str">
            <v>1          0</v>
          </cell>
          <cell r="J1523">
            <v>0</v>
          </cell>
          <cell r="K1523">
            <v>0</v>
          </cell>
          <cell r="L1523">
            <v>2003</v>
          </cell>
          <cell r="M1523">
            <v>4.3121901105497065</v>
          </cell>
          <cell r="N1523" t="str">
            <v>NG13</v>
          </cell>
          <cell r="O1523">
            <v>41.87</v>
          </cell>
          <cell r="P1523">
            <v>2</v>
          </cell>
        </row>
        <row r="1524">
          <cell r="A1524" t="str">
            <v>ON</v>
          </cell>
          <cell r="B1524">
            <v>1</v>
          </cell>
          <cell r="C1524">
            <v>3</v>
          </cell>
          <cell r="D1524" t="str">
            <v>P</v>
          </cell>
          <cell r="E1524">
            <v>1.75</v>
          </cell>
          <cell r="F1524">
            <v>37616</v>
          </cell>
          <cell r="G1524">
            <v>1E-3</v>
          </cell>
          <cell r="H1524">
            <v>0</v>
          </cell>
          <cell r="I1524" t="str">
            <v>1          0</v>
          </cell>
          <cell r="J1524">
            <v>0</v>
          </cell>
          <cell r="K1524">
            <v>0</v>
          </cell>
          <cell r="L1524">
            <v>2003</v>
          </cell>
          <cell r="M1524">
            <v>4.1001656019772703</v>
          </cell>
          <cell r="N1524" t="str">
            <v>NG13</v>
          </cell>
          <cell r="O1524">
            <v>41.87</v>
          </cell>
          <cell r="P1524">
            <v>2</v>
          </cell>
        </row>
        <row r="1525">
          <cell r="A1525" t="str">
            <v>ON</v>
          </cell>
          <cell r="B1525">
            <v>1</v>
          </cell>
          <cell r="C1525">
            <v>3</v>
          </cell>
          <cell r="D1525" t="str">
            <v>C</v>
          </cell>
          <cell r="E1525">
            <v>2</v>
          </cell>
          <cell r="F1525">
            <v>37616</v>
          </cell>
          <cell r="G1525">
            <v>2.4060000000000001</v>
          </cell>
          <cell r="H1525">
            <v>2.29</v>
          </cell>
          <cell r="I1525" t="str">
            <v>8          0</v>
          </cell>
          <cell r="J1525">
            <v>0</v>
          </cell>
          <cell r="K1525">
            <v>0</v>
          </cell>
          <cell r="L1525">
            <v>2003</v>
          </cell>
          <cell r="M1525" t="str">
            <v>No Trade</v>
          </cell>
          <cell r="N1525" t="str">
            <v>NG13</v>
          </cell>
          <cell r="O1525">
            <v>41.87</v>
          </cell>
          <cell r="P1525">
            <v>1</v>
          </cell>
        </row>
        <row r="1526">
          <cell r="A1526" t="str">
            <v>ON</v>
          </cell>
          <cell r="B1526">
            <v>1</v>
          </cell>
          <cell r="C1526">
            <v>3</v>
          </cell>
          <cell r="D1526" t="str">
            <v>P</v>
          </cell>
          <cell r="E1526">
            <v>2</v>
          </cell>
          <cell r="F1526">
            <v>37616</v>
          </cell>
          <cell r="G1526">
            <v>1E-3</v>
          </cell>
          <cell r="H1526">
            <v>0</v>
          </cell>
          <cell r="I1526" t="str">
            <v>1          0</v>
          </cell>
          <cell r="J1526">
            <v>0</v>
          </cell>
          <cell r="K1526">
            <v>0</v>
          </cell>
          <cell r="L1526">
            <v>2003</v>
          </cell>
          <cell r="M1526">
            <v>3.9182512530439229</v>
          </cell>
          <cell r="N1526" t="str">
            <v>NG13</v>
          </cell>
          <cell r="O1526">
            <v>41.87</v>
          </cell>
          <cell r="P1526">
            <v>2</v>
          </cell>
        </row>
        <row r="1527">
          <cell r="A1527" t="str">
            <v>ON</v>
          </cell>
          <cell r="B1527">
            <v>1</v>
          </cell>
          <cell r="C1527">
            <v>3</v>
          </cell>
          <cell r="D1527" t="str">
            <v>C</v>
          </cell>
          <cell r="E1527">
            <v>2.0499999999999998</v>
          </cell>
          <cell r="F1527">
            <v>37616</v>
          </cell>
          <cell r="G1527">
            <v>1.026</v>
          </cell>
          <cell r="H1527">
            <v>1.02</v>
          </cell>
          <cell r="I1527" t="str">
            <v>6          0</v>
          </cell>
          <cell r="J1527">
            <v>0</v>
          </cell>
          <cell r="K1527">
            <v>0</v>
          </cell>
          <cell r="L1527">
            <v>2003</v>
          </cell>
          <cell r="M1527" t="str">
            <v>No Trade</v>
          </cell>
          <cell r="N1527" t="str">
            <v>NG13</v>
          </cell>
          <cell r="O1527">
            <v>41.87</v>
          </cell>
          <cell r="P1527">
            <v>1</v>
          </cell>
        </row>
        <row r="1528">
          <cell r="A1528" t="str">
            <v>ON</v>
          </cell>
          <cell r="B1528">
            <v>1</v>
          </cell>
          <cell r="C1528">
            <v>3</v>
          </cell>
          <cell r="D1528" t="str">
            <v>P</v>
          </cell>
          <cell r="E1528">
            <v>2.0499999999999998</v>
          </cell>
          <cell r="F1528">
            <v>37616</v>
          </cell>
          <cell r="G1528">
            <v>0</v>
          </cell>
          <cell r="H1528">
            <v>0</v>
          </cell>
          <cell r="I1528" t="str">
            <v>0          0</v>
          </cell>
          <cell r="J1528">
            <v>0</v>
          </cell>
          <cell r="K1528">
            <v>0</v>
          </cell>
          <cell r="L1528">
            <v>2003</v>
          </cell>
          <cell r="M1528" t="str">
            <v>No Trade</v>
          </cell>
          <cell r="N1528" t="str">
            <v/>
          </cell>
          <cell r="O1528" t="str">
            <v/>
          </cell>
          <cell r="P1528" t="str">
            <v/>
          </cell>
        </row>
        <row r="1529">
          <cell r="A1529" t="str">
            <v>ON</v>
          </cell>
          <cell r="B1529">
            <v>1</v>
          </cell>
          <cell r="C1529">
            <v>3</v>
          </cell>
          <cell r="D1529" t="str">
            <v>P</v>
          </cell>
          <cell r="E1529">
            <v>2.1</v>
          </cell>
          <cell r="F1529">
            <v>37616</v>
          </cell>
          <cell r="G1529">
            <v>1E-3</v>
          </cell>
          <cell r="H1529">
            <v>0</v>
          </cell>
          <cell r="I1529" t="str">
            <v>1          0</v>
          </cell>
          <cell r="J1529">
            <v>0</v>
          </cell>
          <cell r="K1529">
            <v>0</v>
          </cell>
          <cell r="L1529">
            <v>2003</v>
          </cell>
          <cell r="M1529">
            <v>3.8521717497652608</v>
          </cell>
          <cell r="N1529" t="str">
            <v>NG13</v>
          </cell>
          <cell r="O1529">
            <v>41.87</v>
          </cell>
          <cell r="P1529">
            <v>2</v>
          </cell>
        </row>
        <row r="1530">
          <cell r="A1530" t="str">
            <v>ON</v>
          </cell>
          <cell r="B1530">
            <v>1</v>
          </cell>
          <cell r="C1530">
            <v>3</v>
          </cell>
          <cell r="D1530" t="str">
            <v>P</v>
          </cell>
          <cell r="E1530">
            <v>2.15</v>
          </cell>
          <cell r="F1530">
            <v>37616</v>
          </cell>
          <cell r="G1530">
            <v>0</v>
          </cell>
          <cell r="H1530">
            <v>0</v>
          </cell>
          <cell r="I1530" t="str">
            <v>0          0</v>
          </cell>
          <cell r="J1530">
            <v>0</v>
          </cell>
          <cell r="K1530">
            <v>0</v>
          </cell>
          <cell r="L1530">
            <v>2003</v>
          </cell>
          <cell r="M1530" t="str">
            <v>No Trade</v>
          </cell>
          <cell r="N1530" t="str">
            <v/>
          </cell>
          <cell r="O1530" t="str">
            <v/>
          </cell>
          <cell r="P1530" t="str">
            <v/>
          </cell>
        </row>
        <row r="1531">
          <cell r="A1531" t="str">
            <v>ON</v>
          </cell>
          <cell r="B1531">
            <v>1</v>
          </cell>
          <cell r="C1531">
            <v>3</v>
          </cell>
          <cell r="D1531" t="str">
            <v>P</v>
          </cell>
          <cell r="E1531">
            <v>2.2000000000000002</v>
          </cell>
          <cell r="F1531">
            <v>37616</v>
          </cell>
          <cell r="G1531">
            <v>1E-3</v>
          </cell>
          <cell r="H1531">
            <v>0</v>
          </cell>
          <cell r="I1531" t="str">
            <v>1          0</v>
          </cell>
          <cell r="J1531">
            <v>0</v>
          </cell>
          <cell r="K1531">
            <v>0</v>
          </cell>
          <cell r="L1531">
            <v>2003</v>
          </cell>
          <cell r="M1531">
            <v>3.7893585049957639</v>
          </cell>
          <cell r="N1531" t="str">
            <v>NG13</v>
          </cell>
          <cell r="O1531">
            <v>41.87</v>
          </cell>
          <cell r="P1531">
            <v>2</v>
          </cell>
        </row>
        <row r="1532">
          <cell r="A1532" t="str">
            <v>ON</v>
          </cell>
          <cell r="B1532">
            <v>1</v>
          </cell>
          <cell r="C1532">
            <v>3</v>
          </cell>
          <cell r="D1532" t="str">
            <v>P</v>
          </cell>
          <cell r="E1532">
            <v>2.25</v>
          </cell>
          <cell r="F1532">
            <v>37616</v>
          </cell>
          <cell r="G1532">
            <v>1E-3</v>
          </cell>
          <cell r="H1532">
            <v>0</v>
          </cell>
          <cell r="I1532" t="str">
            <v>1          0</v>
          </cell>
          <cell r="J1532">
            <v>0</v>
          </cell>
          <cell r="K1532">
            <v>0</v>
          </cell>
          <cell r="L1532">
            <v>2003</v>
          </cell>
          <cell r="M1532">
            <v>3.7590803661162209</v>
          </cell>
          <cell r="N1532" t="str">
            <v>NG13</v>
          </cell>
          <cell r="O1532">
            <v>41.87</v>
          </cell>
          <cell r="P1532">
            <v>2</v>
          </cell>
        </row>
        <row r="1533">
          <cell r="A1533" t="str">
            <v>ON</v>
          </cell>
          <cell r="B1533">
            <v>1</v>
          </cell>
          <cell r="C1533">
            <v>3</v>
          </cell>
          <cell r="D1533" t="str">
            <v>P</v>
          </cell>
          <cell r="E1533">
            <v>2.2999999999999998</v>
          </cell>
          <cell r="F1533">
            <v>37616</v>
          </cell>
          <cell r="G1533">
            <v>1E-3</v>
          </cell>
          <cell r="H1533">
            <v>0</v>
          </cell>
          <cell r="I1533" t="str">
            <v>1          0</v>
          </cell>
          <cell r="J1533">
            <v>0</v>
          </cell>
          <cell r="K1533">
            <v>0</v>
          </cell>
          <cell r="L1533">
            <v>2003</v>
          </cell>
          <cell r="M1533">
            <v>3.7295086862891949</v>
          </cell>
          <cell r="N1533" t="str">
            <v>NG13</v>
          </cell>
          <cell r="O1533">
            <v>41.87</v>
          </cell>
          <cell r="P1533">
            <v>2</v>
          </cell>
        </row>
        <row r="1534">
          <cell r="A1534" t="str">
            <v>ON</v>
          </cell>
          <cell r="B1534">
            <v>1</v>
          </cell>
          <cell r="C1534">
            <v>3</v>
          </cell>
          <cell r="D1534" t="str">
            <v>C</v>
          </cell>
          <cell r="E1534">
            <v>2.35</v>
          </cell>
          <cell r="F1534">
            <v>37616</v>
          </cell>
          <cell r="G1534">
            <v>0</v>
          </cell>
          <cell r="H1534">
            <v>0</v>
          </cell>
          <cell r="I1534" t="str">
            <v>0          0</v>
          </cell>
          <cell r="J1534">
            <v>0</v>
          </cell>
          <cell r="K1534">
            <v>0</v>
          </cell>
          <cell r="L1534">
            <v>2003</v>
          </cell>
          <cell r="M1534" t="str">
            <v>No Trade</v>
          </cell>
          <cell r="N1534" t="str">
            <v/>
          </cell>
          <cell r="O1534" t="str">
            <v/>
          </cell>
          <cell r="P1534" t="str">
            <v/>
          </cell>
        </row>
        <row r="1535">
          <cell r="A1535" t="str">
            <v>ON</v>
          </cell>
          <cell r="B1535">
            <v>1</v>
          </cell>
          <cell r="C1535">
            <v>3</v>
          </cell>
          <cell r="D1535" t="str">
            <v>P</v>
          </cell>
          <cell r="E1535">
            <v>2.35</v>
          </cell>
          <cell r="F1535">
            <v>37616</v>
          </cell>
          <cell r="G1535">
            <v>1E-3</v>
          </cell>
          <cell r="H1535">
            <v>0</v>
          </cell>
          <cell r="I1535" t="str">
            <v>1          0</v>
          </cell>
          <cell r="J1535">
            <v>0</v>
          </cell>
          <cell r="K1535">
            <v>0</v>
          </cell>
          <cell r="L1535">
            <v>2003</v>
          </cell>
          <cell r="M1535">
            <v>3.7006119216289424</v>
          </cell>
          <cell r="N1535" t="str">
            <v>NG13</v>
          </cell>
          <cell r="O1535">
            <v>41.87</v>
          </cell>
          <cell r="P1535">
            <v>2</v>
          </cell>
        </row>
        <row r="1536">
          <cell r="A1536" t="str">
            <v>ON</v>
          </cell>
          <cell r="B1536">
            <v>1</v>
          </cell>
          <cell r="C1536">
            <v>3</v>
          </cell>
          <cell r="D1536" t="str">
            <v>C</v>
          </cell>
          <cell r="E1536">
            <v>2.4</v>
          </cell>
          <cell r="F1536">
            <v>37616</v>
          </cell>
          <cell r="G1536">
            <v>1E-3</v>
          </cell>
          <cell r="H1536">
            <v>0</v>
          </cell>
          <cell r="I1536" t="str">
            <v>1          0</v>
          </cell>
          <cell r="J1536">
            <v>0</v>
          </cell>
          <cell r="K1536">
            <v>0</v>
          </cell>
          <cell r="L1536">
            <v>2003</v>
          </cell>
          <cell r="M1536" t="str">
            <v>No Trade</v>
          </cell>
          <cell r="N1536" t="str">
            <v>NG13</v>
          </cell>
          <cell r="O1536">
            <v>41.87</v>
          </cell>
          <cell r="P1536">
            <v>1</v>
          </cell>
        </row>
        <row r="1537">
          <cell r="A1537" t="str">
            <v>ON</v>
          </cell>
          <cell r="B1537">
            <v>1</v>
          </cell>
          <cell r="C1537">
            <v>3</v>
          </cell>
          <cell r="D1537" t="str">
            <v>P</v>
          </cell>
          <cell r="E1537">
            <v>2.4</v>
          </cell>
          <cell r="F1537">
            <v>37616</v>
          </cell>
          <cell r="G1537">
            <v>1E-3</v>
          </cell>
          <cell r="H1537">
            <v>0</v>
          </cell>
          <cell r="I1537" t="str">
            <v>1          0</v>
          </cell>
          <cell r="J1537">
            <v>0</v>
          </cell>
          <cell r="K1537">
            <v>0</v>
          </cell>
          <cell r="L1537">
            <v>2003</v>
          </cell>
          <cell r="M1537">
            <v>3.6723605752218464</v>
          </cell>
          <cell r="N1537" t="str">
            <v>NG13</v>
          </cell>
          <cell r="O1537">
            <v>41.87</v>
          </cell>
          <cell r="P1537">
            <v>2</v>
          </cell>
        </row>
        <row r="1538">
          <cell r="A1538" t="str">
            <v>ON</v>
          </cell>
          <cell r="B1538">
            <v>1</v>
          </cell>
          <cell r="C1538">
            <v>3</v>
          </cell>
          <cell r="D1538" t="str">
            <v>P</v>
          </cell>
          <cell r="E1538">
            <v>2.4500000000000002</v>
          </cell>
          <cell r="F1538">
            <v>37616</v>
          </cell>
          <cell r="G1538">
            <v>1E-3</v>
          </cell>
          <cell r="H1538">
            <v>0</v>
          </cell>
          <cell r="I1538" t="str">
            <v>1          0</v>
          </cell>
          <cell r="J1538">
            <v>0</v>
          </cell>
          <cell r="K1538">
            <v>0</v>
          </cell>
          <cell r="L1538">
            <v>2003</v>
          </cell>
          <cell r="M1538">
            <v>3.6447270246396553</v>
          </cell>
          <cell r="N1538" t="str">
            <v>NG13</v>
          </cell>
          <cell r="O1538">
            <v>41.87</v>
          </cell>
          <cell r="P1538">
            <v>2</v>
          </cell>
        </row>
        <row r="1539">
          <cell r="A1539" t="str">
            <v>ON</v>
          </cell>
          <cell r="B1539">
            <v>1</v>
          </cell>
          <cell r="C1539">
            <v>3</v>
          </cell>
          <cell r="D1539" t="str">
            <v>C</v>
          </cell>
          <cell r="E1539">
            <v>2.5</v>
          </cell>
          <cell r="F1539">
            <v>37616</v>
          </cell>
          <cell r="G1539">
            <v>1.514</v>
          </cell>
          <cell r="H1539">
            <v>1.51</v>
          </cell>
          <cell r="I1539" t="str">
            <v>4          0</v>
          </cell>
          <cell r="J1539">
            <v>0</v>
          </cell>
          <cell r="K1539">
            <v>0</v>
          </cell>
          <cell r="L1539">
            <v>2003</v>
          </cell>
          <cell r="M1539" t="str">
            <v>No Trade</v>
          </cell>
          <cell r="N1539" t="str">
            <v>NG13</v>
          </cell>
          <cell r="O1539">
            <v>41.87</v>
          </cell>
          <cell r="P1539">
            <v>1</v>
          </cell>
        </row>
        <row r="1540">
          <cell r="A1540" t="str">
            <v>ON</v>
          </cell>
          <cell r="B1540">
            <v>1</v>
          </cell>
          <cell r="C1540">
            <v>3</v>
          </cell>
          <cell r="D1540" t="str">
            <v>P</v>
          </cell>
          <cell r="E1540">
            <v>2.5</v>
          </cell>
          <cell r="F1540">
            <v>37616</v>
          </cell>
          <cell r="G1540">
            <v>1E-3</v>
          </cell>
          <cell r="H1540">
            <v>0</v>
          </cell>
          <cell r="I1540" t="str">
            <v>1          0</v>
          </cell>
          <cell r="J1540">
            <v>0</v>
          </cell>
          <cell r="K1540">
            <v>0</v>
          </cell>
          <cell r="L1540">
            <v>2003</v>
          </cell>
          <cell r="M1540">
            <v>3.6176853671889515</v>
          </cell>
          <cell r="N1540" t="str">
            <v>NG13</v>
          </cell>
          <cell r="O1540">
            <v>41.87</v>
          </cell>
          <cell r="P1540">
            <v>2</v>
          </cell>
        </row>
        <row r="1541">
          <cell r="A1541" t="str">
            <v>ON</v>
          </cell>
          <cell r="B1541">
            <v>1</v>
          </cell>
          <cell r="C1541">
            <v>3</v>
          </cell>
          <cell r="D1541" t="str">
            <v>P</v>
          </cell>
          <cell r="E1541">
            <v>2.5499999999999998</v>
          </cell>
          <cell r="F1541">
            <v>37616</v>
          </cell>
          <cell r="G1541">
            <v>1E-3</v>
          </cell>
          <cell r="H1541">
            <v>0</v>
          </cell>
          <cell r="I1541" t="str">
            <v>1          0</v>
          </cell>
          <cell r="J1541">
            <v>0</v>
          </cell>
          <cell r="K1541">
            <v>0</v>
          </cell>
          <cell r="L1541">
            <v>2003</v>
          </cell>
          <cell r="M1541">
            <v>3.591211280753146</v>
          </cell>
          <cell r="N1541" t="str">
            <v>NG13</v>
          </cell>
          <cell r="O1541">
            <v>41.87</v>
          </cell>
          <cell r="P1541">
            <v>2</v>
          </cell>
        </row>
        <row r="1542">
          <cell r="A1542" t="str">
            <v>ON</v>
          </cell>
          <cell r="B1542">
            <v>1</v>
          </cell>
          <cell r="C1542">
            <v>3</v>
          </cell>
          <cell r="D1542" t="str">
            <v>P</v>
          </cell>
          <cell r="E1542">
            <v>2.6</v>
          </cell>
          <cell r="F1542">
            <v>37616</v>
          </cell>
          <cell r="G1542">
            <v>1E-3</v>
          </cell>
          <cell r="H1542">
            <v>0</v>
          </cell>
          <cell r="I1542" t="str">
            <v>1          0</v>
          </cell>
          <cell r="J1542">
            <v>0</v>
          </cell>
          <cell r="K1542">
            <v>0</v>
          </cell>
          <cell r="L1542">
            <v>2003</v>
          </cell>
          <cell r="M1542">
            <v>3.5652818983931467</v>
          </cell>
          <cell r="N1542" t="str">
            <v>NG13</v>
          </cell>
          <cell r="O1542">
            <v>41.87</v>
          </cell>
          <cell r="P1542">
            <v>2</v>
          </cell>
        </row>
        <row r="1543">
          <cell r="A1543" t="str">
            <v>ON</v>
          </cell>
          <cell r="B1543">
            <v>1</v>
          </cell>
          <cell r="C1543">
            <v>3</v>
          </cell>
          <cell r="D1543" t="str">
            <v>P</v>
          </cell>
          <cell r="E1543">
            <v>2.65</v>
          </cell>
          <cell r="F1543">
            <v>37616</v>
          </cell>
          <cell r="G1543">
            <v>1E-3</v>
          </cell>
          <cell r="H1543">
            <v>0</v>
          </cell>
          <cell r="I1543" t="str">
            <v>1          0</v>
          </cell>
          <cell r="J1543">
            <v>0</v>
          </cell>
          <cell r="K1543">
            <v>0</v>
          </cell>
          <cell r="L1543">
            <v>2003</v>
          </cell>
          <cell r="M1543">
            <v>3.5398756951066446</v>
          </cell>
          <cell r="N1543" t="str">
            <v>NG13</v>
          </cell>
          <cell r="O1543">
            <v>41.87</v>
          </cell>
          <cell r="P1543">
            <v>2</v>
          </cell>
        </row>
        <row r="1544">
          <cell r="A1544" t="str">
            <v>ON</v>
          </cell>
          <cell r="B1544">
            <v>1</v>
          </cell>
          <cell r="C1544">
            <v>3</v>
          </cell>
          <cell r="D1544" t="str">
            <v>P</v>
          </cell>
          <cell r="E1544">
            <v>2.7</v>
          </cell>
          <cell r="F1544">
            <v>37616</v>
          </cell>
          <cell r="G1544">
            <v>0</v>
          </cell>
          <cell r="H1544">
            <v>0</v>
          </cell>
          <cell r="I1544" t="str">
            <v>0          0</v>
          </cell>
          <cell r="J1544">
            <v>0</v>
          </cell>
          <cell r="K1544">
            <v>0</v>
          </cell>
          <cell r="L1544">
            <v>2003</v>
          </cell>
          <cell r="M1544" t="str">
            <v>No Trade</v>
          </cell>
          <cell r="N1544" t="str">
            <v/>
          </cell>
          <cell r="O1544" t="str">
            <v/>
          </cell>
          <cell r="P1544" t="str">
            <v/>
          </cell>
        </row>
        <row r="1545">
          <cell r="A1545" t="str">
            <v>ON</v>
          </cell>
          <cell r="B1545">
            <v>1</v>
          </cell>
          <cell r="C1545">
            <v>3</v>
          </cell>
          <cell r="D1545" t="str">
            <v>P</v>
          </cell>
          <cell r="E1545">
            <v>2.75</v>
          </cell>
          <cell r="F1545">
            <v>37616</v>
          </cell>
          <cell r="G1545">
            <v>1E-3</v>
          </cell>
          <cell r="H1545">
            <v>0</v>
          </cell>
          <cell r="I1545" t="str">
            <v>1          0</v>
          </cell>
          <cell r="J1545">
            <v>0</v>
          </cell>
          <cell r="K1545">
            <v>0</v>
          </cell>
          <cell r="L1545">
            <v>2003</v>
          </cell>
          <cell r="M1545">
            <v>3.4905528301281485</v>
          </cell>
          <cell r="N1545" t="str">
            <v>NG13</v>
          </cell>
          <cell r="O1545">
            <v>41.87</v>
          </cell>
          <cell r="P1545">
            <v>2</v>
          </cell>
        </row>
        <row r="1546">
          <cell r="A1546" t="str">
            <v>ON</v>
          </cell>
          <cell r="B1546">
            <v>1</v>
          </cell>
          <cell r="C1546">
            <v>3</v>
          </cell>
          <cell r="D1546" t="str">
            <v>C</v>
          </cell>
          <cell r="E1546">
            <v>2.8</v>
          </cell>
          <cell r="F1546">
            <v>37616</v>
          </cell>
          <cell r="G1546">
            <v>0.751</v>
          </cell>
          <cell r="H1546">
            <v>0.75</v>
          </cell>
          <cell r="I1546" t="str">
            <v>1          0</v>
          </cell>
          <cell r="J1546">
            <v>0</v>
          </cell>
          <cell r="K1546">
            <v>0</v>
          </cell>
          <cell r="L1546">
            <v>2003</v>
          </cell>
          <cell r="M1546" t="str">
            <v>No Trade</v>
          </cell>
          <cell r="N1546" t="str">
            <v>NG13</v>
          </cell>
          <cell r="O1546">
            <v>41.87</v>
          </cell>
          <cell r="P1546">
            <v>1</v>
          </cell>
        </row>
        <row r="1547">
          <cell r="A1547" t="str">
            <v>ON</v>
          </cell>
          <cell r="B1547">
            <v>1</v>
          </cell>
          <cell r="C1547">
            <v>3</v>
          </cell>
          <cell r="D1547" t="str">
            <v>P</v>
          </cell>
          <cell r="E1547">
            <v>2.8</v>
          </cell>
          <cell r="F1547">
            <v>37616</v>
          </cell>
          <cell r="G1547">
            <v>1E-3</v>
          </cell>
          <cell r="H1547">
            <v>0</v>
          </cell>
          <cell r="I1547" t="str">
            <v>1          0</v>
          </cell>
          <cell r="J1547">
            <v>0</v>
          </cell>
          <cell r="K1547">
            <v>0</v>
          </cell>
          <cell r="L1547">
            <v>2003</v>
          </cell>
          <cell r="M1547">
            <v>3.4665989526315655</v>
          </cell>
          <cell r="N1547" t="str">
            <v>NG13</v>
          </cell>
          <cell r="O1547">
            <v>41.87</v>
          </cell>
          <cell r="P1547">
            <v>2</v>
          </cell>
        </row>
        <row r="1548">
          <cell r="A1548" t="str">
            <v>ON</v>
          </cell>
          <cell r="B1548">
            <v>1</v>
          </cell>
          <cell r="C1548">
            <v>3</v>
          </cell>
          <cell r="D1548" t="str">
            <v>P</v>
          </cell>
          <cell r="E1548">
            <v>2.85</v>
          </cell>
          <cell r="F1548">
            <v>37616</v>
          </cell>
          <cell r="G1548">
            <v>1E-3</v>
          </cell>
          <cell r="H1548">
            <v>0</v>
          </cell>
          <cell r="I1548" t="str">
            <v>1          0</v>
          </cell>
          <cell r="J1548">
            <v>0</v>
          </cell>
          <cell r="K1548">
            <v>0</v>
          </cell>
          <cell r="L1548">
            <v>2003</v>
          </cell>
          <cell r="M1548">
            <v>3.4430936614208352</v>
          </cell>
          <cell r="N1548" t="str">
            <v>NG13</v>
          </cell>
          <cell r="O1548">
            <v>41.87</v>
          </cell>
          <cell r="P1548">
            <v>2</v>
          </cell>
        </row>
        <row r="1549">
          <cell r="A1549" t="str">
            <v>ON</v>
          </cell>
          <cell r="B1549">
            <v>1</v>
          </cell>
          <cell r="C1549">
            <v>3</v>
          </cell>
          <cell r="D1549" t="str">
            <v>C</v>
          </cell>
          <cell r="E1549">
            <v>2.9</v>
          </cell>
          <cell r="F1549">
            <v>37616</v>
          </cell>
          <cell r="G1549">
            <v>1.506</v>
          </cell>
          <cell r="H1549">
            <v>1.39</v>
          </cell>
          <cell r="I1549" t="str">
            <v>8          0</v>
          </cell>
          <cell r="J1549">
            <v>0</v>
          </cell>
          <cell r="K1549">
            <v>0</v>
          </cell>
          <cell r="L1549">
            <v>2003</v>
          </cell>
          <cell r="M1549" t="str">
            <v>No Trade</v>
          </cell>
          <cell r="N1549" t="str">
            <v>NG13</v>
          </cell>
          <cell r="O1549">
            <v>41.87</v>
          </cell>
          <cell r="P1549">
            <v>1</v>
          </cell>
        </row>
        <row r="1550">
          <cell r="A1550" t="str">
            <v>ON</v>
          </cell>
          <cell r="B1550">
            <v>1</v>
          </cell>
          <cell r="C1550">
            <v>3</v>
          </cell>
          <cell r="D1550" t="str">
            <v>P</v>
          </cell>
          <cell r="E1550">
            <v>2.9</v>
          </cell>
          <cell r="F1550">
            <v>37616</v>
          </cell>
          <cell r="G1550">
            <v>1E-3</v>
          </cell>
          <cell r="H1550">
            <v>0</v>
          </cell>
          <cell r="I1550" t="str">
            <v>1          0</v>
          </cell>
          <cell r="J1550">
            <v>0</v>
          </cell>
          <cell r="K1550">
            <v>0</v>
          </cell>
          <cell r="L1550">
            <v>2003</v>
          </cell>
          <cell r="M1550">
            <v>3.4200207804524063</v>
          </cell>
          <cell r="N1550" t="str">
            <v>NG13</v>
          </cell>
          <cell r="O1550">
            <v>41.87</v>
          </cell>
          <cell r="P1550">
            <v>2</v>
          </cell>
        </row>
        <row r="1551">
          <cell r="A1551" t="str">
            <v>ON</v>
          </cell>
          <cell r="B1551">
            <v>1</v>
          </cell>
          <cell r="C1551">
            <v>3</v>
          </cell>
          <cell r="D1551" t="str">
            <v>C</v>
          </cell>
          <cell r="E1551">
            <v>2.95</v>
          </cell>
          <cell r="F1551">
            <v>37616</v>
          </cell>
          <cell r="G1551">
            <v>1.456</v>
          </cell>
          <cell r="H1551">
            <v>1.34</v>
          </cell>
          <cell r="I1551" t="str">
            <v>8          0</v>
          </cell>
          <cell r="J1551">
            <v>0</v>
          </cell>
          <cell r="K1551">
            <v>0</v>
          </cell>
          <cell r="L1551">
            <v>2003</v>
          </cell>
          <cell r="M1551" t="str">
            <v>No Trade</v>
          </cell>
          <cell r="N1551" t="str">
            <v>NG13</v>
          </cell>
          <cell r="O1551">
            <v>41.87</v>
          </cell>
          <cell r="P1551">
            <v>1</v>
          </cell>
        </row>
        <row r="1552">
          <cell r="A1552" t="str">
            <v>ON</v>
          </cell>
          <cell r="B1552">
            <v>1</v>
          </cell>
          <cell r="C1552">
            <v>3</v>
          </cell>
          <cell r="D1552" t="str">
            <v>P</v>
          </cell>
          <cell r="E1552">
            <v>2.95</v>
          </cell>
          <cell r="F1552">
            <v>37616</v>
          </cell>
          <cell r="G1552">
            <v>1E-3</v>
          </cell>
          <cell r="H1552">
            <v>0</v>
          </cell>
          <cell r="I1552" t="str">
            <v>1          0</v>
          </cell>
          <cell r="J1552">
            <v>0</v>
          </cell>
          <cell r="K1552">
            <v>0</v>
          </cell>
          <cell r="L1552">
            <v>2003</v>
          </cell>
          <cell r="M1552">
            <v>3.3973649851624472</v>
          </cell>
          <cell r="N1552" t="str">
            <v>NG13</v>
          </cell>
          <cell r="O1552">
            <v>41.87</v>
          </cell>
          <cell r="P1552">
            <v>2</v>
          </cell>
        </row>
        <row r="1553">
          <cell r="A1553" t="str">
            <v>ON</v>
          </cell>
          <cell r="B1553">
            <v>1</v>
          </cell>
          <cell r="C1553">
            <v>3</v>
          </cell>
          <cell r="D1553" t="str">
            <v>C</v>
          </cell>
          <cell r="E1553">
            <v>3</v>
          </cell>
          <cell r="F1553">
            <v>37616</v>
          </cell>
          <cell r="G1553">
            <v>1.4059999999999999</v>
          </cell>
          <cell r="H1553">
            <v>1.29</v>
          </cell>
          <cell r="I1553" t="str">
            <v>8          0</v>
          </cell>
          <cell r="J1553">
            <v>0</v>
          </cell>
          <cell r="K1553">
            <v>0</v>
          </cell>
          <cell r="L1553">
            <v>2003</v>
          </cell>
          <cell r="M1553" t="str">
            <v>No Trade</v>
          </cell>
          <cell r="N1553" t="str">
            <v>NG13</v>
          </cell>
          <cell r="O1553">
            <v>41.87</v>
          </cell>
          <cell r="P1553">
            <v>1</v>
          </cell>
        </row>
        <row r="1554">
          <cell r="A1554" t="str">
            <v>ON</v>
          </cell>
          <cell r="B1554">
            <v>1</v>
          </cell>
          <cell r="C1554">
            <v>3</v>
          </cell>
          <cell r="D1554" t="str">
            <v>P</v>
          </cell>
          <cell r="E1554">
            <v>3</v>
          </cell>
          <cell r="F1554">
            <v>37616</v>
          </cell>
          <cell r="G1554">
            <v>1E-3</v>
          </cell>
          <cell r="H1554">
            <v>0</v>
          </cell>
          <cell r="I1554" t="str">
            <v>1          5</v>
          </cell>
          <cell r="J1554">
            <v>1E-3</v>
          </cell>
          <cell r="K1554">
            <v>1E-3</v>
          </cell>
          <cell r="L1554">
            <v>2003</v>
          </cell>
          <cell r="M1554">
            <v>3.3751117440362886</v>
          </cell>
          <cell r="N1554" t="str">
            <v>NG13</v>
          </cell>
          <cell r="O1554">
            <v>41.87</v>
          </cell>
          <cell r="P1554">
            <v>2</v>
          </cell>
        </row>
        <row r="1555">
          <cell r="A1555" t="str">
            <v>ON</v>
          </cell>
          <cell r="B1555">
            <v>1</v>
          </cell>
          <cell r="C1555">
            <v>3</v>
          </cell>
          <cell r="D1555" t="str">
            <v>C</v>
          </cell>
          <cell r="E1555">
            <v>3.05</v>
          </cell>
          <cell r="F1555">
            <v>37616</v>
          </cell>
          <cell r="G1555">
            <v>1.3560000000000001</v>
          </cell>
          <cell r="H1555">
            <v>1.24</v>
          </cell>
          <cell r="I1555" t="str">
            <v>8          0</v>
          </cell>
          <cell r="J1555">
            <v>0</v>
          </cell>
          <cell r="K1555">
            <v>0</v>
          </cell>
          <cell r="L1555">
            <v>2003</v>
          </cell>
          <cell r="M1555" t="str">
            <v>No Trade</v>
          </cell>
          <cell r="N1555" t="str">
            <v>NG13</v>
          </cell>
          <cell r="O1555">
            <v>41.87</v>
          </cell>
          <cell r="P1555">
            <v>1</v>
          </cell>
        </row>
        <row r="1556">
          <cell r="A1556" t="str">
            <v>ON</v>
          </cell>
          <cell r="B1556">
            <v>1</v>
          </cell>
          <cell r="C1556">
            <v>3</v>
          </cell>
          <cell r="D1556" t="str">
            <v>P</v>
          </cell>
          <cell r="E1556">
            <v>3.05</v>
          </cell>
          <cell r="F1556">
            <v>37616</v>
          </cell>
          <cell r="G1556">
            <v>1E-3</v>
          </cell>
          <cell r="H1556">
            <v>0</v>
          </cell>
          <cell r="I1556" t="str">
            <v>1          0</v>
          </cell>
          <cell r="J1556">
            <v>0</v>
          </cell>
          <cell r="K1556">
            <v>0</v>
          </cell>
          <cell r="L1556">
            <v>2003</v>
          </cell>
          <cell r="M1556">
            <v>3.3532472650722998</v>
          </cell>
          <cell r="N1556" t="str">
            <v>NG13</v>
          </cell>
          <cell r="O1556">
            <v>41.87</v>
          </cell>
          <cell r="P1556">
            <v>2</v>
          </cell>
        </row>
        <row r="1557">
          <cell r="A1557" t="str">
            <v>ON</v>
          </cell>
          <cell r="B1557">
            <v>1</v>
          </cell>
          <cell r="C1557">
            <v>3</v>
          </cell>
          <cell r="D1557" t="str">
            <v>C</v>
          </cell>
          <cell r="E1557">
            <v>3.1</v>
          </cell>
          <cell r="F1557">
            <v>37616</v>
          </cell>
          <cell r="G1557">
            <v>1.306</v>
          </cell>
          <cell r="H1557">
            <v>1.19</v>
          </cell>
          <cell r="I1557" t="str">
            <v>8          0</v>
          </cell>
          <cell r="J1557">
            <v>0</v>
          </cell>
          <cell r="K1557">
            <v>0</v>
          </cell>
          <cell r="L1557">
            <v>2003</v>
          </cell>
          <cell r="M1557" t="str">
            <v>No Trade</v>
          </cell>
          <cell r="N1557" t="str">
            <v>NG13</v>
          </cell>
          <cell r="O1557">
            <v>41.87</v>
          </cell>
          <cell r="P1557">
            <v>1</v>
          </cell>
        </row>
        <row r="1558">
          <cell r="A1558" t="str">
            <v>ON</v>
          </cell>
          <cell r="B1558">
            <v>1</v>
          </cell>
          <cell r="C1558">
            <v>3</v>
          </cell>
          <cell r="D1558" t="str">
            <v>P</v>
          </cell>
          <cell r="E1558">
            <v>3.1</v>
          </cell>
          <cell r="F1558">
            <v>37616</v>
          </cell>
          <cell r="G1558">
            <v>1E-3</v>
          </cell>
          <cell r="H1558">
            <v>0</v>
          </cell>
          <cell r="I1558" t="str">
            <v>1          0</v>
          </cell>
          <cell r="J1558">
            <v>0</v>
          </cell>
          <cell r="K1558">
            <v>0</v>
          </cell>
          <cell r="L1558">
            <v>2003</v>
          </cell>
          <cell r="M1558">
            <v>3.3317584466863766</v>
          </cell>
          <cell r="N1558" t="str">
            <v>NG13</v>
          </cell>
          <cell r="O1558">
            <v>41.87</v>
          </cell>
          <cell r="P1558">
            <v>2</v>
          </cell>
        </row>
        <row r="1559">
          <cell r="A1559" t="str">
            <v>ON</v>
          </cell>
          <cell r="B1559">
            <v>1</v>
          </cell>
          <cell r="C1559">
            <v>3</v>
          </cell>
          <cell r="D1559" t="str">
            <v>C</v>
          </cell>
          <cell r="E1559">
            <v>3.15</v>
          </cell>
          <cell r="F1559">
            <v>37616</v>
          </cell>
          <cell r="G1559">
            <v>1.256</v>
          </cell>
          <cell r="H1559">
            <v>1.1399999999999999</v>
          </cell>
          <cell r="I1559" t="str">
            <v>8          0</v>
          </cell>
          <cell r="J1559">
            <v>0</v>
          </cell>
          <cell r="K1559">
            <v>0</v>
          </cell>
          <cell r="L1559">
            <v>2003</v>
          </cell>
          <cell r="M1559" t="str">
            <v>No Trade</v>
          </cell>
          <cell r="N1559" t="str">
            <v>NG13</v>
          </cell>
          <cell r="O1559">
            <v>41.87</v>
          </cell>
          <cell r="P1559">
            <v>1</v>
          </cell>
        </row>
        <row r="1560">
          <cell r="A1560" t="str">
            <v>ON</v>
          </cell>
          <cell r="B1560">
            <v>1</v>
          </cell>
          <cell r="C1560">
            <v>3</v>
          </cell>
          <cell r="D1560" t="str">
            <v>P</v>
          </cell>
          <cell r="E1560">
            <v>3.15</v>
          </cell>
          <cell r="F1560">
            <v>37616</v>
          </cell>
          <cell r="G1560">
            <v>1E-3</v>
          </cell>
          <cell r="H1560">
            <v>0</v>
          </cell>
          <cell r="I1560" t="str">
            <v>1          0</v>
          </cell>
          <cell r="J1560">
            <v>0</v>
          </cell>
          <cell r="K1560">
            <v>0</v>
          </cell>
          <cell r="L1560">
            <v>2003</v>
          </cell>
          <cell r="M1560">
            <v>3.3106328326071859</v>
          </cell>
          <cell r="N1560" t="str">
            <v>NG13</v>
          </cell>
          <cell r="O1560">
            <v>41.87</v>
          </cell>
          <cell r="P1560">
            <v>2</v>
          </cell>
        </row>
        <row r="1561">
          <cell r="A1561" t="str">
            <v>ON</v>
          </cell>
          <cell r="B1561">
            <v>1</v>
          </cell>
          <cell r="C1561">
            <v>3</v>
          </cell>
          <cell r="D1561" t="str">
            <v>C</v>
          </cell>
          <cell r="E1561">
            <v>3.2</v>
          </cell>
          <cell r="F1561">
            <v>37616</v>
          </cell>
          <cell r="G1561">
            <v>1.206</v>
          </cell>
          <cell r="H1561">
            <v>1.0900000000000001</v>
          </cell>
          <cell r="I1561" t="str">
            <v>8          0</v>
          </cell>
          <cell r="J1561">
            <v>0</v>
          </cell>
          <cell r="K1561">
            <v>0</v>
          </cell>
          <cell r="L1561">
            <v>2003</v>
          </cell>
          <cell r="M1561" t="str">
            <v>No Trade</v>
          </cell>
          <cell r="N1561" t="str">
            <v>NG13</v>
          </cell>
          <cell r="O1561">
            <v>41.87</v>
          </cell>
          <cell r="P1561">
            <v>1</v>
          </cell>
        </row>
        <row r="1562">
          <cell r="A1562" t="str">
            <v>ON</v>
          </cell>
          <cell r="B1562">
            <v>1</v>
          </cell>
          <cell r="C1562">
            <v>3</v>
          </cell>
          <cell r="D1562" t="str">
            <v>P</v>
          </cell>
          <cell r="E1562">
            <v>3.2</v>
          </cell>
          <cell r="F1562">
            <v>37616</v>
          </cell>
          <cell r="G1562">
            <v>1E-3</v>
          </cell>
          <cell r="H1562">
            <v>0</v>
          </cell>
          <cell r="I1562" t="str">
            <v>1          0</v>
          </cell>
          <cell r="J1562">
            <v>0</v>
          </cell>
          <cell r="K1562">
            <v>0</v>
          </cell>
          <cell r="L1562">
            <v>2003</v>
          </cell>
          <cell r="M1562">
            <v>3.2898585703859795</v>
          </cell>
          <cell r="N1562" t="str">
            <v>NG13</v>
          </cell>
          <cell r="O1562">
            <v>41.87</v>
          </cell>
          <cell r="P1562">
            <v>2</v>
          </cell>
        </row>
        <row r="1563">
          <cell r="A1563" t="str">
            <v>ON</v>
          </cell>
          <cell r="B1563">
            <v>1</v>
          </cell>
          <cell r="C1563">
            <v>3</v>
          </cell>
          <cell r="D1563" t="str">
            <v>C</v>
          </cell>
          <cell r="E1563">
            <v>3.25</v>
          </cell>
          <cell r="F1563">
            <v>37616</v>
          </cell>
          <cell r="G1563">
            <v>1.1559999999999999</v>
          </cell>
          <cell r="H1563">
            <v>1.04</v>
          </cell>
          <cell r="I1563" t="str">
            <v>8          0</v>
          </cell>
          <cell r="J1563">
            <v>0</v>
          </cell>
          <cell r="K1563">
            <v>0</v>
          </cell>
          <cell r="L1563">
            <v>2003</v>
          </cell>
          <cell r="M1563" t="str">
            <v>No Trade</v>
          </cell>
          <cell r="N1563" t="str">
            <v>NG13</v>
          </cell>
          <cell r="O1563">
            <v>41.87</v>
          </cell>
          <cell r="P1563">
            <v>1</v>
          </cell>
        </row>
        <row r="1564">
          <cell r="A1564" t="str">
            <v>ON</v>
          </cell>
          <cell r="B1564">
            <v>1</v>
          </cell>
          <cell r="C1564">
            <v>3</v>
          </cell>
          <cell r="D1564" t="str">
            <v>P</v>
          </cell>
          <cell r="E1564">
            <v>3.25</v>
          </cell>
          <cell r="F1564">
            <v>37616</v>
          </cell>
          <cell r="G1564">
            <v>1E-3</v>
          </cell>
          <cell r="H1564">
            <v>0</v>
          </cell>
          <cell r="I1564" t="str">
            <v>1          0</v>
          </cell>
          <cell r="J1564">
            <v>0</v>
          </cell>
          <cell r="K1564">
            <v>0</v>
          </cell>
          <cell r="L1564">
            <v>2003</v>
          </cell>
          <cell r="M1564">
            <v>3.2694243731760757</v>
          </cell>
          <cell r="N1564" t="str">
            <v>NG13</v>
          </cell>
          <cell r="O1564">
            <v>41.87</v>
          </cell>
          <cell r="P1564">
            <v>2</v>
          </cell>
        </row>
        <row r="1565">
          <cell r="A1565" t="str">
            <v>ON</v>
          </cell>
          <cell r="B1565">
            <v>1</v>
          </cell>
          <cell r="C1565">
            <v>3</v>
          </cell>
          <cell r="D1565" t="str">
            <v>C</v>
          </cell>
          <cell r="E1565">
            <v>3.3</v>
          </cell>
          <cell r="F1565">
            <v>37616</v>
          </cell>
          <cell r="G1565">
            <v>1.1060000000000001</v>
          </cell>
          <cell r="H1565">
            <v>0.99</v>
          </cell>
          <cell r="I1565" t="str">
            <v>8          0</v>
          </cell>
          <cell r="J1565">
            <v>0</v>
          </cell>
          <cell r="K1565">
            <v>0</v>
          </cell>
          <cell r="L1565">
            <v>2003</v>
          </cell>
          <cell r="M1565" t="str">
            <v>No Trade</v>
          </cell>
          <cell r="N1565" t="str">
            <v>NG13</v>
          </cell>
          <cell r="O1565">
            <v>41.87</v>
          </cell>
          <cell r="P1565">
            <v>1</v>
          </cell>
        </row>
        <row r="1566">
          <cell r="A1566" t="str">
            <v>ON</v>
          </cell>
          <cell r="B1566">
            <v>1</v>
          </cell>
          <cell r="C1566">
            <v>3</v>
          </cell>
          <cell r="D1566" t="str">
            <v>P</v>
          </cell>
          <cell r="E1566">
            <v>3.3</v>
          </cell>
          <cell r="F1566">
            <v>37616</v>
          </cell>
          <cell r="G1566">
            <v>1E-3</v>
          </cell>
          <cell r="H1566">
            <v>0</v>
          </cell>
          <cell r="I1566" t="str">
            <v>2          0</v>
          </cell>
          <cell r="J1566">
            <v>0</v>
          </cell>
          <cell r="K1566">
            <v>0</v>
          </cell>
          <cell r="L1566">
            <v>2003</v>
          </cell>
          <cell r="M1566">
            <v>3.2493194844809108</v>
          </cell>
          <cell r="N1566" t="str">
            <v>NG13</v>
          </cell>
          <cell r="O1566">
            <v>41.87</v>
          </cell>
          <cell r="P1566">
            <v>2</v>
          </cell>
        </row>
        <row r="1567">
          <cell r="A1567" t="str">
            <v>ON</v>
          </cell>
          <cell r="B1567">
            <v>1</v>
          </cell>
          <cell r="C1567">
            <v>3</v>
          </cell>
          <cell r="D1567" t="str">
            <v>C</v>
          </cell>
          <cell r="E1567">
            <v>3.35</v>
          </cell>
          <cell r="F1567">
            <v>37616</v>
          </cell>
          <cell r="G1567">
            <v>1.056</v>
          </cell>
          <cell r="H1567">
            <v>0.94</v>
          </cell>
          <cell r="I1567" t="str">
            <v>8          0</v>
          </cell>
          <cell r="J1567">
            <v>0</v>
          </cell>
          <cell r="K1567">
            <v>0</v>
          </cell>
          <cell r="L1567">
            <v>2003</v>
          </cell>
          <cell r="M1567" t="str">
            <v>No Trade</v>
          </cell>
          <cell r="N1567" t="str">
            <v>NG13</v>
          </cell>
          <cell r="O1567">
            <v>41.87</v>
          </cell>
          <cell r="P1567">
            <v>1</v>
          </cell>
        </row>
        <row r="1568">
          <cell r="A1568" t="str">
            <v>ON</v>
          </cell>
          <cell r="B1568">
            <v>1</v>
          </cell>
          <cell r="C1568">
            <v>3</v>
          </cell>
          <cell r="D1568" t="str">
            <v>P</v>
          </cell>
          <cell r="E1568">
            <v>3.35</v>
          </cell>
          <cell r="F1568">
            <v>37616</v>
          </cell>
          <cell r="G1568">
            <v>1E-3</v>
          </cell>
          <cell r="H1568">
            <v>0</v>
          </cell>
          <cell r="I1568" t="str">
            <v>3          0</v>
          </cell>
          <cell r="J1568">
            <v>0</v>
          </cell>
          <cell r="K1568">
            <v>0</v>
          </cell>
          <cell r="L1568">
            <v>2003</v>
          </cell>
          <cell r="M1568">
            <v>3.2295336456037349</v>
          </cell>
          <cell r="N1568" t="str">
            <v>NG13</v>
          </cell>
          <cell r="O1568">
            <v>41.87</v>
          </cell>
          <cell r="P1568">
            <v>2</v>
          </cell>
        </row>
        <row r="1569">
          <cell r="A1569" t="str">
            <v>ON</v>
          </cell>
          <cell r="B1569">
            <v>1</v>
          </cell>
          <cell r="C1569">
            <v>3</v>
          </cell>
          <cell r="D1569" t="str">
            <v>C</v>
          </cell>
          <cell r="E1569">
            <v>3.4</v>
          </cell>
          <cell r="F1569">
            <v>37616</v>
          </cell>
          <cell r="G1569">
            <v>0.65900000000000003</v>
          </cell>
          <cell r="H1569">
            <v>0.65</v>
          </cell>
          <cell r="I1569" t="str">
            <v>9          0</v>
          </cell>
          <cell r="J1569">
            <v>0</v>
          </cell>
          <cell r="K1569">
            <v>0</v>
          </cell>
          <cell r="L1569">
            <v>2003</v>
          </cell>
          <cell r="M1569" t="str">
            <v>No Trade</v>
          </cell>
          <cell r="N1569" t="str">
            <v>NG13</v>
          </cell>
          <cell r="O1569">
            <v>41.87</v>
          </cell>
          <cell r="P1569">
            <v>1</v>
          </cell>
        </row>
        <row r="1570">
          <cell r="A1570" t="str">
            <v>ON</v>
          </cell>
          <cell r="B1570">
            <v>1</v>
          </cell>
          <cell r="C1570">
            <v>3</v>
          </cell>
          <cell r="D1570" t="str">
            <v>P</v>
          </cell>
          <cell r="E1570">
            <v>3.4</v>
          </cell>
          <cell r="F1570">
            <v>37616</v>
          </cell>
          <cell r="G1570">
            <v>1E-3</v>
          </cell>
          <cell r="H1570">
            <v>0</v>
          </cell>
          <cell r="I1570" t="str">
            <v>4          0</v>
          </cell>
          <cell r="J1570">
            <v>0</v>
          </cell>
          <cell r="K1570">
            <v>0</v>
          </cell>
          <cell r="L1570">
            <v>2003</v>
          </cell>
          <cell r="M1570">
            <v>3.2100570655352896</v>
          </cell>
          <cell r="N1570" t="str">
            <v>NG13</v>
          </cell>
          <cell r="O1570">
            <v>41.87</v>
          </cell>
          <cell r="P1570">
            <v>2</v>
          </cell>
        </row>
        <row r="1571">
          <cell r="A1571" t="str">
            <v>ON</v>
          </cell>
          <cell r="B1571">
            <v>1</v>
          </cell>
          <cell r="C1571">
            <v>3</v>
          </cell>
          <cell r="D1571" t="str">
            <v>P</v>
          </cell>
          <cell r="E1571">
            <v>3.45</v>
          </cell>
          <cell r="F1571">
            <v>37616</v>
          </cell>
          <cell r="G1571">
            <v>2E-3</v>
          </cell>
          <cell r="H1571">
            <v>0</v>
          </cell>
          <cell r="I1571" t="str">
            <v>6          0</v>
          </cell>
          <cell r="J1571">
            <v>0</v>
          </cell>
          <cell r="K1571">
            <v>0</v>
          </cell>
          <cell r="L1571">
            <v>2003</v>
          </cell>
          <cell r="M1571">
            <v>3.3659695173355626</v>
          </cell>
          <cell r="N1571" t="str">
            <v>NG13</v>
          </cell>
          <cell r="O1571">
            <v>41.87</v>
          </cell>
          <cell r="P1571">
            <v>2</v>
          </cell>
        </row>
        <row r="1572">
          <cell r="A1572" t="str">
            <v>ON</v>
          </cell>
          <cell r="B1572">
            <v>1</v>
          </cell>
          <cell r="C1572">
            <v>3</v>
          </cell>
          <cell r="D1572" t="str">
            <v>C</v>
          </cell>
          <cell r="E1572">
            <v>3.5</v>
          </cell>
          <cell r="F1572">
            <v>37616</v>
          </cell>
          <cell r="G1572">
            <v>0.90700000000000003</v>
          </cell>
          <cell r="H1572">
            <v>0.8</v>
          </cell>
          <cell r="I1572" t="str">
            <v>5          0</v>
          </cell>
          <cell r="J1572">
            <v>0</v>
          </cell>
          <cell r="K1572">
            <v>0</v>
          </cell>
          <cell r="L1572">
            <v>2003</v>
          </cell>
          <cell r="M1572" t="str">
            <v>No Trade</v>
          </cell>
          <cell r="N1572" t="str">
            <v>NG13</v>
          </cell>
          <cell r="O1572">
            <v>41.87</v>
          </cell>
          <cell r="P1572">
            <v>1</v>
          </cell>
        </row>
        <row r="1573">
          <cell r="A1573" t="str">
            <v>ON</v>
          </cell>
          <cell r="B1573">
            <v>1</v>
          </cell>
          <cell r="C1573">
            <v>3</v>
          </cell>
          <cell r="D1573" t="str">
            <v>P</v>
          </cell>
          <cell r="E1573">
            <v>3.5</v>
          </cell>
          <cell r="F1573">
            <v>37616</v>
          </cell>
          <cell r="G1573">
            <v>3.0000000000000001E-3</v>
          </cell>
          <cell r="H1573">
            <v>0</v>
          </cell>
          <cell r="I1573" t="str">
            <v>8         24</v>
          </cell>
          <cell r="J1573">
            <v>8.0000000000000002E-3</v>
          </cell>
          <cell r="K1573">
            <v>8.0000000000000002E-3</v>
          </cell>
          <cell r="L1573">
            <v>2003</v>
          </cell>
          <cell r="M1573">
            <v>3.4602402277189661</v>
          </cell>
          <cell r="N1573" t="str">
            <v>NG13</v>
          </cell>
          <cell r="O1573">
            <v>41.87</v>
          </cell>
          <cell r="P1573">
            <v>2</v>
          </cell>
        </row>
        <row r="1574">
          <cell r="A1574" t="str">
            <v>ON</v>
          </cell>
          <cell r="B1574">
            <v>1</v>
          </cell>
          <cell r="C1574">
            <v>3</v>
          </cell>
          <cell r="D1574" t="str">
            <v>C</v>
          </cell>
          <cell r="E1574">
            <v>3.55</v>
          </cell>
          <cell r="F1574">
            <v>37616</v>
          </cell>
          <cell r="G1574">
            <v>0.85799999999999998</v>
          </cell>
          <cell r="H1574">
            <v>0.75</v>
          </cell>
          <cell r="I1574" t="str">
            <v>7          0</v>
          </cell>
          <cell r="J1574">
            <v>0</v>
          </cell>
          <cell r="K1574">
            <v>0</v>
          </cell>
          <cell r="L1574">
            <v>2003</v>
          </cell>
          <cell r="M1574" t="str">
            <v>No Trade</v>
          </cell>
          <cell r="N1574" t="str">
            <v>NG13</v>
          </cell>
          <cell r="O1574">
            <v>41.87</v>
          </cell>
          <cell r="P1574">
            <v>1</v>
          </cell>
        </row>
        <row r="1575">
          <cell r="A1575" t="str">
            <v>ON</v>
          </cell>
          <cell r="B1575">
            <v>1</v>
          </cell>
          <cell r="C1575">
            <v>3</v>
          </cell>
          <cell r="D1575" t="str">
            <v>P</v>
          </cell>
          <cell r="E1575">
            <v>3.55</v>
          </cell>
          <cell r="F1575">
            <v>37616</v>
          </cell>
          <cell r="G1575">
            <v>4.0000000000000001E-3</v>
          </cell>
          <cell r="H1575">
            <v>0.01</v>
          </cell>
          <cell r="I1575" t="str">
            <v>0          0</v>
          </cell>
          <cell r="J1575">
            <v>0</v>
          </cell>
          <cell r="K1575">
            <v>0</v>
          </cell>
          <cell r="L1575">
            <v>2003</v>
          </cell>
          <cell r="M1575">
            <v>3.5268731776593576</v>
          </cell>
          <cell r="N1575" t="str">
            <v>NG13</v>
          </cell>
          <cell r="O1575">
            <v>41.87</v>
          </cell>
          <cell r="P1575">
            <v>2</v>
          </cell>
        </row>
        <row r="1576">
          <cell r="A1576" t="str">
            <v>ON</v>
          </cell>
          <cell r="B1576">
            <v>1</v>
          </cell>
          <cell r="C1576">
            <v>3</v>
          </cell>
          <cell r="D1576" t="str">
            <v>C</v>
          </cell>
          <cell r="E1576">
            <v>3.6</v>
          </cell>
          <cell r="F1576">
            <v>37616</v>
          </cell>
          <cell r="G1576">
            <v>0.81</v>
          </cell>
          <cell r="H1576">
            <v>0.75</v>
          </cell>
          <cell r="I1576" t="str">
            <v>7          0</v>
          </cell>
          <cell r="J1576">
            <v>0</v>
          </cell>
          <cell r="K1576">
            <v>0</v>
          </cell>
          <cell r="L1576">
            <v>2003</v>
          </cell>
          <cell r="M1576" t="str">
            <v>No Trade</v>
          </cell>
          <cell r="N1576" t="str">
            <v>NG13</v>
          </cell>
          <cell r="O1576">
            <v>41.87</v>
          </cell>
          <cell r="P1576">
            <v>1</v>
          </cell>
        </row>
        <row r="1577">
          <cell r="A1577" t="str">
            <v>ON</v>
          </cell>
          <cell r="B1577">
            <v>1</v>
          </cell>
          <cell r="C1577">
            <v>3</v>
          </cell>
          <cell r="D1577" t="str">
            <v>P</v>
          </cell>
          <cell r="E1577">
            <v>3.6</v>
          </cell>
          <cell r="F1577">
            <v>37616</v>
          </cell>
          <cell r="G1577">
            <v>6.0000000000000001E-3</v>
          </cell>
          <cell r="H1577">
            <v>0.01</v>
          </cell>
          <cell r="I1577" t="str">
            <v>0         50</v>
          </cell>
          <cell r="J1577">
            <v>0</v>
          </cell>
          <cell r="K1577">
            <v>0</v>
          </cell>
          <cell r="L1577">
            <v>2003</v>
          </cell>
          <cell r="M1577">
            <v>3.638479144390665</v>
          </cell>
          <cell r="N1577" t="str">
            <v>NG13</v>
          </cell>
          <cell r="O1577">
            <v>41.87</v>
          </cell>
          <cell r="P1577">
            <v>2</v>
          </cell>
        </row>
        <row r="1578">
          <cell r="A1578" t="str">
            <v>ON</v>
          </cell>
          <cell r="B1578">
            <v>1</v>
          </cell>
          <cell r="C1578">
            <v>3</v>
          </cell>
          <cell r="D1578" t="str">
            <v>C</v>
          </cell>
          <cell r="E1578">
            <v>3.65</v>
          </cell>
          <cell r="F1578">
            <v>37616</v>
          </cell>
          <cell r="G1578">
            <v>0.76200000000000001</v>
          </cell>
          <cell r="H1578">
            <v>0.66</v>
          </cell>
          <cell r="I1578" t="str">
            <v>4          0</v>
          </cell>
          <cell r="J1578">
            <v>0</v>
          </cell>
          <cell r="K1578">
            <v>0</v>
          </cell>
          <cell r="L1578">
            <v>2003</v>
          </cell>
          <cell r="M1578" t="str">
            <v>No Trade</v>
          </cell>
          <cell r="N1578" t="str">
            <v>NG13</v>
          </cell>
          <cell r="O1578">
            <v>41.87</v>
          </cell>
          <cell r="P1578">
            <v>1</v>
          </cell>
        </row>
        <row r="1579">
          <cell r="A1579" t="str">
            <v>ON</v>
          </cell>
          <cell r="B1579">
            <v>1</v>
          </cell>
          <cell r="C1579">
            <v>3</v>
          </cell>
          <cell r="D1579" t="str">
            <v>P</v>
          </cell>
          <cell r="E1579">
            <v>3.65</v>
          </cell>
          <cell r="F1579">
            <v>37616</v>
          </cell>
          <cell r="G1579">
            <v>8.0000000000000002E-3</v>
          </cell>
          <cell r="H1579">
            <v>0.01</v>
          </cell>
          <cell r="I1579" t="str">
            <v>8          0</v>
          </cell>
          <cell r="J1579">
            <v>0</v>
          </cell>
          <cell r="K1579">
            <v>0</v>
          </cell>
          <cell r="L1579">
            <v>2003</v>
          </cell>
          <cell r="M1579">
            <v>3.7187937004291585</v>
          </cell>
          <cell r="N1579" t="str">
            <v>NG13</v>
          </cell>
          <cell r="O1579">
            <v>41.87</v>
          </cell>
          <cell r="P1579">
            <v>2</v>
          </cell>
        </row>
        <row r="1580">
          <cell r="A1580" t="str">
            <v>ON</v>
          </cell>
          <cell r="B1580">
            <v>1</v>
          </cell>
          <cell r="C1580">
            <v>3</v>
          </cell>
          <cell r="D1580" t="str">
            <v>C</v>
          </cell>
          <cell r="E1580">
            <v>3.7</v>
          </cell>
          <cell r="F1580">
            <v>37616</v>
          </cell>
          <cell r="G1580">
            <v>0.71499999999999997</v>
          </cell>
          <cell r="H1580">
            <v>0.61</v>
          </cell>
          <cell r="I1580" t="str">
            <v>9          0</v>
          </cell>
          <cell r="J1580">
            <v>0</v>
          </cell>
          <cell r="K1580">
            <v>0</v>
          </cell>
          <cell r="L1580">
            <v>2003</v>
          </cell>
          <cell r="M1580" t="str">
            <v>No Trade</v>
          </cell>
          <cell r="N1580" t="str">
            <v>NG13</v>
          </cell>
          <cell r="O1580">
            <v>41.87</v>
          </cell>
          <cell r="P1580">
            <v>1</v>
          </cell>
        </row>
        <row r="1581">
          <cell r="A1581" t="str">
            <v>ON</v>
          </cell>
          <cell r="B1581">
            <v>1</v>
          </cell>
          <cell r="C1581">
            <v>3</v>
          </cell>
          <cell r="D1581" t="str">
            <v>P</v>
          </cell>
          <cell r="E1581">
            <v>3.7</v>
          </cell>
          <cell r="F1581">
            <v>37616</v>
          </cell>
          <cell r="G1581">
            <v>1.0999999999999999E-2</v>
          </cell>
          <cell r="H1581">
            <v>0.02</v>
          </cell>
          <cell r="I1581" t="str">
            <v>3         10</v>
          </cell>
          <cell r="J1581">
            <v>0</v>
          </cell>
          <cell r="K1581">
            <v>0</v>
          </cell>
          <cell r="L1581">
            <v>2003</v>
          </cell>
          <cell r="M1581">
            <v>3.8179691358828078</v>
          </cell>
          <cell r="N1581" t="str">
            <v>NG13</v>
          </cell>
          <cell r="O1581">
            <v>41.87</v>
          </cell>
          <cell r="P1581">
            <v>2</v>
          </cell>
        </row>
        <row r="1582">
          <cell r="A1582" t="str">
            <v>ON</v>
          </cell>
          <cell r="B1582">
            <v>1</v>
          </cell>
          <cell r="C1582">
            <v>3</v>
          </cell>
          <cell r="D1582" t="str">
            <v>C</v>
          </cell>
          <cell r="E1582">
            <v>3.75</v>
          </cell>
          <cell r="F1582">
            <v>37616</v>
          </cell>
          <cell r="G1582">
            <v>0.66900000000000004</v>
          </cell>
          <cell r="H1582">
            <v>0.56999999999999995</v>
          </cell>
          <cell r="I1582" t="str">
            <v>6          2</v>
          </cell>
          <cell r="J1582">
            <v>0.54300000000000004</v>
          </cell>
          <cell r="K1582">
            <v>0.54200000000000004</v>
          </cell>
          <cell r="L1582">
            <v>2003</v>
          </cell>
          <cell r="M1582" t="str">
            <v>No Trade</v>
          </cell>
          <cell r="N1582" t="str">
            <v>NG13</v>
          </cell>
          <cell r="O1582">
            <v>41.87</v>
          </cell>
          <cell r="P1582">
            <v>1</v>
          </cell>
        </row>
        <row r="1583">
          <cell r="A1583" t="str">
            <v>ON</v>
          </cell>
          <cell r="B1583">
            <v>1</v>
          </cell>
          <cell r="C1583">
            <v>3</v>
          </cell>
          <cell r="D1583" t="str">
            <v>P</v>
          </cell>
          <cell r="E1583">
            <v>3.75</v>
          </cell>
          <cell r="F1583">
            <v>37616</v>
          </cell>
          <cell r="G1583">
            <v>1.4999999999999999E-2</v>
          </cell>
          <cell r="H1583">
            <v>0.02</v>
          </cell>
          <cell r="I1583" t="str">
            <v>9        981</v>
          </cell>
          <cell r="J1583">
            <v>3.4000000000000002E-2</v>
          </cell>
          <cell r="K1583">
            <v>2.1000000000000001E-2</v>
          </cell>
          <cell r="L1583">
            <v>2003</v>
          </cell>
          <cell r="M1583">
            <v>3.9230872701689807</v>
          </cell>
          <cell r="N1583" t="str">
            <v>NG13</v>
          </cell>
          <cell r="O1583">
            <v>41.87</v>
          </cell>
          <cell r="P1583">
            <v>2</v>
          </cell>
        </row>
        <row r="1584">
          <cell r="A1584" t="str">
            <v>ON</v>
          </cell>
          <cell r="B1584">
            <v>1</v>
          </cell>
          <cell r="C1584">
            <v>3</v>
          </cell>
          <cell r="D1584" t="str">
            <v>C</v>
          </cell>
          <cell r="E1584">
            <v>3.8</v>
          </cell>
          <cell r="F1584">
            <v>37616</v>
          </cell>
          <cell r="G1584">
            <v>0.624</v>
          </cell>
          <cell r="H1584">
            <v>0.53</v>
          </cell>
          <cell r="I1584" t="str">
            <v>4          0</v>
          </cell>
          <cell r="J1584">
            <v>0</v>
          </cell>
          <cell r="K1584">
            <v>0</v>
          </cell>
          <cell r="L1584">
            <v>2003</v>
          </cell>
          <cell r="M1584" t="str">
            <v>No Trade</v>
          </cell>
          <cell r="N1584" t="str">
            <v>NG13</v>
          </cell>
          <cell r="O1584">
            <v>41.87</v>
          </cell>
          <cell r="P1584">
            <v>1</v>
          </cell>
        </row>
        <row r="1585">
          <cell r="A1585" t="str">
            <v>ON</v>
          </cell>
          <cell r="B1585">
            <v>1</v>
          </cell>
          <cell r="C1585">
            <v>3</v>
          </cell>
          <cell r="D1585" t="str">
            <v>P</v>
          </cell>
          <cell r="E1585">
            <v>3.8</v>
          </cell>
          <cell r="F1585">
            <v>37616</v>
          </cell>
          <cell r="G1585">
            <v>0.02</v>
          </cell>
          <cell r="H1585">
            <v>0.03</v>
          </cell>
          <cell r="I1585" t="str">
            <v>7      1,060</v>
          </cell>
          <cell r="J1585">
            <v>0.03</v>
          </cell>
          <cell r="K1585">
            <v>2.5999999999999999E-2</v>
          </cell>
          <cell r="L1585">
            <v>2003</v>
          </cell>
          <cell r="M1585">
            <v>4.0280230703114865</v>
          </cell>
          <cell r="N1585" t="str">
            <v>NG13</v>
          </cell>
          <cell r="O1585">
            <v>41.87</v>
          </cell>
          <cell r="P1585">
            <v>2</v>
          </cell>
        </row>
        <row r="1586">
          <cell r="A1586" t="str">
            <v>ON</v>
          </cell>
          <cell r="B1586">
            <v>1</v>
          </cell>
          <cell r="C1586">
            <v>3</v>
          </cell>
          <cell r="D1586" t="str">
            <v>C</v>
          </cell>
          <cell r="E1586">
            <v>3.85</v>
          </cell>
          <cell r="F1586">
            <v>37616</v>
          </cell>
          <cell r="G1586">
            <v>0.57999999999999996</v>
          </cell>
          <cell r="H1586">
            <v>0.49</v>
          </cell>
          <cell r="I1586" t="str">
            <v>3          0</v>
          </cell>
          <cell r="J1586">
            <v>0</v>
          </cell>
          <cell r="K1586">
            <v>0</v>
          </cell>
          <cell r="L1586">
            <v>2003</v>
          </cell>
          <cell r="M1586" t="str">
            <v>No Trade</v>
          </cell>
          <cell r="N1586" t="str">
            <v>NG13</v>
          </cell>
          <cell r="O1586">
            <v>41.87</v>
          </cell>
          <cell r="P1586">
            <v>1</v>
          </cell>
        </row>
        <row r="1587">
          <cell r="A1587" t="str">
            <v>ON</v>
          </cell>
          <cell r="B1587">
            <v>1</v>
          </cell>
          <cell r="C1587">
            <v>3</v>
          </cell>
          <cell r="D1587" t="str">
            <v>P</v>
          </cell>
          <cell r="E1587">
            <v>3.85</v>
          </cell>
          <cell r="F1587">
            <v>37616</v>
          </cell>
          <cell r="G1587">
            <v>2.5000000000000001E-2</v>
          </cell>
          <cell r="H1587">
            <v>0.04</v>
          </cell>
          <cell r="I1587" t="str">
            <v>6        409</v>
          </cell>
          <cell r="J1587">
            <v>0.04</v>
          </cell>
          <cell r="K1587">
            <v>0.04</v>
          </cell>
          <cell r="L1587">
            <v>2003</v>
          </cell>
          <cell r="M1587">
            <v>4.1108996724666209</v>
          </cell>
          <cell r="N1587" t="str">
            <v>NG13</v>
          </cell>
          <cell r="O1587">
            <v>41.87</v>
          </cell>
          <cell r="P1587">
            <v>2</v>
          </cell>
        </row>
        <row r="1588">
          <cell r="A1588" t="str">
            <v>ON</v>
          </cell>
          <cell r="B1588">
            <v>1</v>
          </cell>
          <cell r="C1588">
            <v>3</v>
          </cell>
          <cell r="D1588" t="str">
            <v>C</v>
          </cell>
          <cell r="E1588">
            <v>3.9</v>
          </cell>
          <cell r="F1588">
            <v>37616</v>
          </cell>
          <cell r="G1588">
            <v>0.53700000000000003</v>
          </cell>
          <cell r="H1588">
            <v>0.45</v>
          </cell>
          <cell r="I1588" t="str">
            <v>3          0</v>
          </cell>
          <cell r="J1588">
            <v>0</v>
          </cell>
          <cell r="K1588">
            <v>0</v>
          </cell>
          <cell r="L1588">
            <v>2003</v>
          </cell>
          <cell r="M1588" t="str">
            <v>No Trade</v>
          </cell>
          <cell r="N1588" t="str">
            <v>NG13</v>
          </cell>
          <cell r="O1588">
            <v>41.87</v>
          </cell>
          <cell r="P1588">
            <v>1</v>
          </cell>
        </row>
        <row r="1589">
          <cell r="A1589" t="str">
            <v>ON</v>
          </cell>
          <cell r="B1589">
            <v>1</v>
          </cell>
          <cell r="C1589">
            <v>3</v>
          </cell>
          <cell r="D1589" t="str">
            <v>P</v>
          </cell>
          <cell r="E1589">
            <v>3.9</v>
          </cell>
          <cell r="F1589">
            <v>37616</v>
          </cell>
          <cell r="G1589">
            <v>3.2000000000000001E-2</v>
          </cell>
          <cell r="H1589">
            <v>0.05</v>
          </cell>
          <cell r="I1589" t="str">
            <v>6        299</v>
          </cell>
          <cell r="J1589">
            <v>5.8000000000000003E-2</v>
          </cell>
          <cell r="K1589">
            <v>4.4999999999999998E-2</v>
          </cell>
          <cell r="L1589">
            <v>2003</v>
          </cell>
          <cell r="M1589">
            <v>4.2125871938575754</v>
          </cell>
          <cell r="N1589" t="str">
            <v>NG13</v>
          </cell>
          <cell r="O1589">
            <v>41.87</v>
          </cell>
          <cell r="P1589">
            <v>2</v>
          </cell>
        </row>
        <row r="1590">
          <cell r="A1590" t="str">
            <v>ON</v>
          </cell>
          <cell r="B1590">
            <v>1</v>
          </cell>
          <cell r="C1590">
            <v>3</v>
          </cell>
          <cell r="D1590" t="str">
            <v>C</v>
          </cell>
          <cell r="E1590">
            <v>3.95</v>
          </cell>
          <cell r="F1590">
            <v>37616</v>
          </cell>
          <cell r="G1590">
            <v>0.495</v>
          </cell>
          <cell r="H1590">
            <v>0.41</v>
          </cell>
          <cell r="I1590" t="str">
            <v>5          2</v>
          </cell>
          <cell r="J1590">
            <v>0.38700000000000001</v>
          </cell>
          <cell r="K1590">
            <v>0.38600000000000001</v>
          </cell>
          <cell r="L1590">
            <v>2003</v>
          </cell>
          <cell r="M1590" t="str">
            <v>No Trade</v>
          </cell>
          <cell r="N1590" t="str">
            <v>NG13</v>
          </cell>
          <cell r="O1590">
            <v>41.87</v>
          </cell>
          <cell r="P1590">
            <v>1</v>
          </cell>
        </row>
        <row r="1591">
          <cell r="A1591" t="str">
            <v>ON</v>
          </cell>
          <cell r="B1591">
            <v>1</v>
          </cell>
          <cell r="C1591">
            <v>3</v>
          </cell>
          <cell r="D1591" t="str">
            <v>P</v>
          </cell>
          <cell r="E1591">
            <v>3.95</v>
          </cell>
          <cell r="F1591">
            <v>37616</v>
          </cell>
          <cell r="G1591">
            <v>0.04</v>
          </cell>
          <cell r="H1591">
            <v>0.06</v>
          </cell>
          <cell r="I1591" t="str">
            <v>8          2</v>
          </cell>
          <cell r="J1591">
            <v>7.4999999999999997E-2</v>
          </cell>
          <cell r="K1591">
            <v>7.3999999999999996E-2</v>
          </cell>
          <cell r="L1591">
            <v>2003</v>
          </cell>
          <cell r="M1591">
            <v>4.3097750933313099</v>
          </cell>
          <cell r="N1591" t="str">
            <v>NG13</v>
          </cell>
          <cell r="O1591">
            <v>41.87</v>
          </cell>
          <cell r="P1591">
            <v>2</v>
          </cell>
        </row>
        <row r="1592">
          <cell r="A1592" t="str">
            <v>ON</v>
          </cell>
          <cell r="B1592">
            <v>1</v>
          </cell>
          <cell r="C1592">
            <v>3</v>
          </cell>
          <cell r="D1592" t="str">
            <v>C</v>
          </cell>
          <cell r="E1592">
            <v>4</v>
          </cell>
          <cell r="F1592">
            <v>37616</v>
          </cell>
          <cell r="G1592">
            <v>0.45500000000000002</v>
          </cell>
          <cell r="H1592">
            <v>0.37</v>
          </cell>
          <cell r="I1592" t="str">
            <v>9          2</v>
          </cell>
          <cell r="J1592">
            <v>0.37</v>
          </cell>
          <cell r="K1592">
            <v>0.37</v>
          </cell>
          <cell r="L1592">
            <v>2003</v>
          </cell>
          <cell r="M1592" t="str">
            <v>No Trade</v>
          </cell>
          <cell r="N1592" t="str">
            <v>NG13</v>
          </cell>
          <cell r="O1592">
            <v>41.87</v>
          </cell>
          <cell r="P1592">
            <v>1</v>
          </cell>
        </row>
        <row r="1593">
          <cell r="A1593" t="str">
            <v>ON</v>
          </cell>
          <cell r="B1593">
            <v>1</v>
          </cell>
          <cell r="C1593">
            <v>3</v>
          </cell>
          <cell r="D1593" t="str">
            <v>P</v>
          </cell>
          <cell r="E1593">
            <v>4</v>
          </cell>
          <cell r="F1593">
            <v>37616</v>
          </cell>
          <cell r="G1593">
            <v>0.05</v>
          </cell>
          <cell r="H1593">
            <v>0.08</v>
          </cell>
          <cell r="I1593" t="str">
            <v>2      2,951</v>
          </cell>
          <cell r="J1593">
            <v>7.5999999999999998E-2</v>
          </cell>
          <cell r="K1593">
            <v>5.8000000000000003E-2</v>
          </cell>
          <cell r="L1593">
            <v>2003</v>
          </cell>
          <cell r="M1593">
            <v>4.4149429164772682</v>
          </cell>
          <cell r="N1593" t="str">
            <v>NG13</v>
          </cell>
          <cell r="O1593">
            <v>41.87</v>
          </cell>
          <cell r="P1593">
            <v>2</v>
          </cell>
        </row>
        <row r="1594">
          <cell r="A1594" t="str">
            <v>ON</v>
          </cell>
          <cell r="B1594">
            <v>1</v>
          </cell>
          <cell r="C1594">
            <v>3</v>
          </cell>
          <cell r="D1594" t="str">
            <v>C</v>
          </cell>
          <cell r="E1594">
            <v>4.05</v>
          </cell>
          <cell r="F1594">
            <v>37616</v>
          </cell>
          <cell r="G1594">
            <v>0.41599999999999998</v>
          </cell>
          <cell r="H1594">
            <v>0.34</v>
          </cell>
          <cell r="I1594" t="str">
            <v>4          0</v>
          </cell>
          <cell r="J1594">
            <v>0</v>
          </cell>
          <cell r="K1594">
            <v>0</v>
          </cell>
          <cell r="L1594">
            <v>2003</v>
          </cell>
          <cell r="M1594" t="str">
            <v>No Trade</v>
          </cell>
          <cell r="N1594" t="str">
            <v>NG13</v>
          </cell>
          <cell r="O1594">
            <v>41.87</v>
          </cell>
          <cell r="P1594">
            <v>1</v>
          </cell>
        </row>
        <row r="1595">
          <cell r="A1595" t="str">
            <v>ON</v>
          </cell>
          <cell r="B1595">
            <v>1</v>
          </cell>
          <cell r="C1595">
            <v>3</v>
          </cell>
          <cell r="D1595" t="str">
            <v>P</v>
          </cell>
          <cell r="E1595">
            <v>4.05</v>
          </cell>
          <cell r="F1595">
            <v>37616</v>
          </cell>
          <cell r="G1595">
            <v>6.0999999999999999E-2</v>
          </cell>
          <cell r="H1595">
            <v>0.09</v>
          </cell>
          <cell r="I1595" t="str">
            <v>7        900</v>
          </cell>
          <cell r="J1595">
            <v>0</v>
          </cell>
          <cell r="K1595">
            <v>0</v>
          </cell>
          <cell r="L1595">
            <v>2003</v>
          </cell>
          <cell r="M1595">
            <v>4.51340650520347</v>
          </cell>
          <cell r="N1595" t="str">
            <v>NG13</v>
          </cell>
          <cell r="O1595">
            <v>41.87</v>
          </cell>
          <cell r="P1595">
            <v>2</v>
          </cell>
        </row>
        <row r="1596">
          <cell r="A1596" t="str">
            <v>ON</v>
          </cell>
          <cell r="B1596">
            <v>1</v>
          </cell>
          <cell r="C1596">
            <v>3</v>
          </cell>
          <cell r="D1596" t="str">
            <v>C</v>
          </cell>
          <cell r="E1596">
            <v>4.0999999999999996</v>
          </cell>
          <cell r="F1596">
            <v>37616</v>
          </cell>
          <cell r="G1596">
            <v>0.379</v>
          </cell>
          <cell r="H1596">
            <v>0.31</v>
          </cell>
          <cell r="I1596" t="str">
            <v>2          0</v>
          </cell>
          <cell r="J1596">
            <v>0</v>
          </cell>
          <cell r="K1596">
            <v>0</v>
          </cell>
          <cell r="L1596">
            <v>2003</v>
          </cell>
          <cell r="M1596" t="str">
            <v>No Trade</v>
          </cell>
          <cell r="N1596" t="str">
            <v>NG13</v>
          </cell>
          <cell r="O1596">
            <v>41.87</v>
          </cell>
          <cell r="P1596">
            <v>1</v>
          </cell>
        </row>
        <row r="1597">
          <cell r="A1597" t="str">
            <v>ON</v>
          </cell>
          <cell r="B1597">
            <v>1</v>
          </cell>
          <cell r="C1597">
            <v>3</v>
          </cell>
          <cell r="D1597" t="str">
            <v>P</v>
          </cell>
          <cell r="E1597">
            <v>4.0999999999999996</v>
          </cell>
          <cell r="F1597">
            <v>37616</v>
          </cell>
          <cell r="G1597">
            <v>7.3999999999999996E-2</v>
          </cell>
          <cell r="H1597">
            <v>0.11</v>
          </cell>
          <cell r="I1597" t="str">
            <v>5        535</v>
          </cell>
          <cell r="J1597">
            <v>8.5000000000000006E-2</v>
          </cell>
          <cell r="K1597">
            <v>8.5000000000000006E-2</v>
          </cell>
          <cell r="L1597">
            <v>2003</v>
          </cell>
          <cell r="M1597">
            <v>4.6157519887866263</v>
          </cell>
          <cell r="N1597" t="str">
            <v>NG13</v>
          </cell>
          <cell r="O1597">
            <v>41.87</v>
          </cell>
          <cell r="P1597">
            <v>2</v>
          </cell>
        </row>
        <row r="1598">
          <cell r="A1598" t="str">
            <v>ON</v>
          </cell>
          <cell r="B1598">
            <v>1</v>
          </cell>
          <cell r="C1598">
            <v>3</v>
          </cell>
          <cell r="D1598" t="str">
            <v>C</v>
          </cell>
          <cell r="E1598">
            <v>4.1500000000000004</v>
          </cell>
          <cell r="F1598">
            <v>37616</v>
          </cell>
          <cell r="G1598">
            <v>0.34399999999999997</v>
          </cell>
          <cell r="H1598">
            <v>0.28000000000000003</v>
          </cell>
          <cell r="I1598" t="str">
            <v>3          0</v>
          </cell>
          <cell r="J1598">
            <v>0</v>
          </cell>
          <cell r="K1598">
            <v>0</v>
          </cell>
          <cell r="L1598">
            <v>2003</v>
          </cell>
          <cell r="M1598" t="str">
            <v>No Trade</v>
          </cell>
          <cell r="N1598" t="str">
            <v>NG13</v>
          </cell>
          <cell r="O1598">
            <v>41.87</v>
          </cell>
          <cell r="P1598">
            <v>1</v>
          </cell>
        </row>
        <row r="1599">
          <cell r="A1599" t="str">
            <v>ON</v>
          </cell>
          <cell r="B1599">
            <v>1</v>
          </cell>
          <cell r="C1599">
            <v>3</v>
          </cell>
          <cell r="D1599" t="str">
            <v>P</v>
          </cell>
          <cell r="E1599">
            <v>4.1500000000000004</v>
          </cell>
          <cell r="F1599">
            <v>37616</v>
          </cell>
          <cell r="G1599">
            <v>8.8999999999999996E-2</v>
          </cell>
          <cell r="H1599">
            <v>0.13</v>
          </cell>
          <cell r="I1599" t="str">
            <v>5        676</v>
          </cell>
          <cell r="J1599">
            <v>0.14299999999999999</v>
          </cell>
          <cell r="K1599">
            <v>8.5000000000000006E-2</v>
          </cell>
          <cell r="L1599">
            <v>2003</v>
          </cell>
          <cell r="M1599">
            <v>4.7199064731883027</v>
          </cell>
          <cell r="N1599" t="str">
            <v>NG13</v>
          </cell>
          <cell r="O1599">
            <v>41.87</v>
          </cell>
          <cell r="P1599">
            <v>2</v>
          </cell>
        </row>
        <row r="1600">
          <cell r="A1600" t="str">
            <v>ON</v>
          </cell>
          <cell r="B1600">
            <v>1</v>
          </cell>
          <cell r="C1600">
            <v>3</v>
          </cell>
          <cell r="D1600" t="str">
            <v>C</v>
          </cell>
          <cell r="E1600">
            <v>4.2</v>
          </cell>
          <cell r="F1600">
            <v>37616</v>
          </cell>
          <cell r="G1600">
            <v>0.311</v>
          </cell>
          <cell r="H1600">
            <v>0.25</v>
          </cell>
          <cell r="I1600" t="str">
            <v>5          1</v>
          </cell>
          <cell r="J1600">
            <v>0.28999999999999998</v>
          </cell>
          <cell r="K1600">
            <v>0.28999999999999998</v>
          </cell>
          <cell r="L1600">
            <v>2003</v>
          </cell>
          <cell r="M1600" t="str">
            <v>No Trade</v>
          </cell>
          <cell r="N1600" t="str">
            <v>NG13</v>
          </cell>
          <cell r="O1600">
            <v>41.87</v>
          </cell>
          <cell r="P1600">
            <v>1</v>
          </cell>
        </row>
        <row r="1601">
          <cell r="A1601" t="str">
            <v>ON</v>
          </cell>
          <cell r="B1601">
            <v>1</v>
          </cell>
          <cell r="C1601">
            <v>3</v>
          </cell>
          <cell r="D1601" t="str">
            <v>P</v>
          </cell>
          <cell r="E1601">
            <v>4.2</v>
          </cell>
          <cell r="F1601">
            <v>37616</v>
          </cell>
          <cell r="G1601">
            <v>0.106</v>
          </cell>
          <cell r="H1601">
            <v>0.15</v>
          </cell>
          <cell r="I1601" t="str">
            <v>7        825</v>
          </cell>
          <cell r="J1601">
            <v>0.16500000000000001</v>
          </cell>
          <cell r="K1601">
            <v>0.11</v>
          </cell>
          <cell r="L1601">
            <v>2003</v>
          </cell>
          <cell r="M1601">
            <v>4.8246239049585222</v>
          </cell>
          <cell r="N1601" t="str">
            <v>NG13</v>
          </cell>
          <cell r="O1601">
            <v>41.87</v>
          </cell>
          <cell r="P1601">
            <v>2</v>
          </cell>
        </row>
        <row r="1602">
          <cell r="A1602" t="str">
            <v>ON</v>
          </cell>
          <cell r="B1602">
            <v>1</v>
          </cell>
          <cell r="C1602">
            <v>3</v>
          </cell>
          <cell r="D1602" t="str">
            <v>C</v>
          </cell>
          <cell r="E1602">
            <v>4.25</v>
          </cell>
          <cell r="F1602">
            <v>37616</v>
          </cell>
          <cell r="G1602">
            <v>0.28100000000000003</v>
          </cell>
          <cell r="H1602">
            <v>0.22</v>
          </cell>
          <cell r="I1602" t="str">
            <v>8         21</v>
          </cell>
          <cell r="J1602">
            <v>0.24</v>
          </cell>
          <cell r="K1602">
            <v>0.24</v>
          </cell>
          <cell r="L1602">
            <v>2003</v>
          </cell>
          <cell r="M1602" t="str">
            <v>No Trade</v>
          </cell>
          <cell r="N1602" t="str">
            <v>NG13</v>
          </cell>
          <cell r="O1602">
            <v>41.87</v>
          </cell>
          <cell r="P1602">
            <v>1</v>
          </cell>
        </row>
        <row r="1603">
          <cell r="A1603" t="str">
            <v>ON</v>
          </cell>
          <cell r="B1603">
            <v>1</v>
          </cell>
          <cell r="C1603">
            <v>3</v>
          </cell>
          <cell r="D1603" t="str">
            <v>P</v>
          </cell>
          <cell r="E1603">
            <v>4.25</v>
          </cell>
          <cell r="F1603">
            <v>37616</v>
          </cell>
          <cell r="G1603">
            <v>0.125</v>
          </cell>
          <cell r="H1603">
            <v>0.18</v>
          </cell>
          <cell r="I1603" t="str">
            <v>0         10</v>
          </cell>
          <cell r="J1603">
            <v>0.16200000000000001</v>
          </cell>
          <cell r="K1603">
            <v>0.16200000000000001</v>
          </cell>
          <cell r="L1603">
            <v>2003</v>
          </cell>
          <cell r="M1603">
            <v>4.929180571869864</v>
          </cell>
          <cell r="N1603" t="str">
            <v>NG13</v>
          </cell>
          <cell r="O1603">
            <v>41.87</v>
          </cell>
          <cell r="P1603">
            <v>2</v>
          </cell>
        </row>
        <row r="1604">
          <cell r="A1604" t="str">
            <v>ON</v>
          </cell>
          <cell r="B1604">
            <v>1</v>
          </cell>
          <cell r="C1604">
            <v>3</v>
          </cell>
          <cell r="D1604" t="str">
            <v>C</v>
          </cell>
          <cell r="E1604">
            <v>4.3</v>
          </cell>
          <cell r="F1604">
            <v>37616</v>
          </cell>
          <cell r="G1604">
            <v>0.253</v>
          </cell>
          <cell r="H1604">
            <v>0.2</v>
          </cell>
          <cell r="I1604" t="str">
            <v>4        504</v>
          </cell>
          <cell r="J1604">
            <v>0.19500000000000001</v>
          </cell>
          <cell r="K1604">
            <v>0.17</v>
          </cell>
          <cell r="L1604">
            <v>2003</v>
          </cell>
          <cell r="M1604" t="str">
            <v>No Trade</v>
          </cell>
          <cell r="N1604" t="str">
            <v>NG13</v>
          </cell>
          <cell r="O1604">
            <v>41.87</v>
          </cell>
          <cell r="P1604">
            <v>1</v>
          </cell>
        </row>
        <row r="1605">
          <cell r="A1605" t="str">
            <v>ON</v>
          </cell>
          <cell r="B1605">
            <v>1</v>
          </cell>
          <cell r="C1605">
            <v>3</v>
          </cell>
          <cell r="D1605" t="str">
            <v>P</v>
          </cell>
          <cell r="E1605">
            <v>4.3</v>
          </cell>
          <cell r="F1605">
            <v>37616</v>
          </cell>
          <cell r="G1605">
            <v>0.14699999999999999</v>
          </cell>
          <cell r="H1605">
            <v>0.2</v>
          </cell>
          <cell r="I1605" t="str">
            <v>6        895</v>
          </cell>
          <cell r="J1605">
            <v>0</v>
          </cell>
          <cell r="K1605">
            <v>0</v>
          </cell>
          <cell r="L1605">
            <v>2003</v>
          </cell>
          <cell r="M1605">
            <v>5.0391267213413036</v>
          </cell>
          <cell r="N1605" t="str">
            <v>NG13</v>
          </cell>
          <cell r="O1605">
            <v>41.87</v>
          </cell>
          <cell r="P1605">
            <v>2</v>
          </cell>
        </row>
        <row r="1606">
          <cell r="A1606" t="str">
            <v>ON</v>
          </cell>
          <cell r="B1606">
            <v>1</v>
          </cell>
          <cell r="C1606">
            <v>3</v>
          </cell>
          <cell r="D1606" t="str">
            <v>C</v>
          </cell>
          <cell r="E1606">
            <v>4.3499999999999996</v>
          </cell>
          <cell r="F1606">
            <v>37616</v>
          </cell>
          <cell r="G1606">
            <v>0.22600000000000001</v>
          </cell>
          <cell r="H1606">
            <v>0.18</v>
          </cell>
          <cell r="I1606" t="str">
            <v>2         71</v>
          </cell>
          <cell r="J1606">
            <v>0.19</v>
          </cell>
          <cell r="K1606">
            <v>0.185</v>
          </cell>
          <cell r="L1606">
            <v>2003</v>
          </cell>
          <cell r="M1606" t="str">
            <v>No Trade</v>
          </cell>
          <cell r="N1606" t="str">
            <v>NG13</v>
          </cell>
          <cell r="O1606">
            <v>41.87</v>
          </cell>
          <cell r="P1606">
            <v>1</v>
          </cell>
        </row>
        <row r="1607">
          <cell r="A1607" t="str">
            <v>ON</v>
          </cell>
          <cell r="B1607">
            <v>1</v>
          </cell>
          <cell r="C1607">
            <v>3</v>
          </cell>
          <cell r="D1607" t="str">
            <v>P</v>
          </cell>
          <cell r="E1607">
            <v>4.3499999999999996</v>
          </cell>
          <cell r="F1607">
            <v>37616</v>
          </cell>
          <cell r="G1607">
            <v>0.17</v>
          </cell>
          <cell r="H1607">
            <v>0.23</v>
          </cell>
          <cell r="I1607" t="str">
            <v>4         50</v>
          </cell>
          <cell r="J1607">
            <v>0</v>
          </cell>
          <cell r="K1607">
            <v>0</v>
          </cell>
          <cell r="L1607">
            <v>2003</v>
          </cell>
          <cell r="M1607">
            <v>5.1418517840048779</v>
          </cell>
          <cell r="N1607" t="str">
            <v>NG13</v>
          </cell>
          <cell r="O1607">
            <v>41.87</v>
          </cell>
          <cell r="P1607">
            <v>2</v>
          </cell>
        </row>
        <row r="1608">
          <cell r="A1608" t="str">
            <v>ON</v>
          </cell>
          <cell r="B1608">
            <v>1</v>
          </cell>
          <cell r="C1608">
            <v>3</v>
          </cell>
          <cell r="D1608" t="str">
            <v>C</v>
          </cell>
          <cell r="E1608">
            <v>4.4000000000000004</v>
          </cell>
          <cell r="F1608">
            <v>37616</v>
          </cell>
          <cell r="G1608">
            <v>0.20100000000000001</v>
          </cell>
          <cell r="H1608">
            <v>0.16</v>
          </cell>
          <cell r="I1608" t="str">
            <v>2        659</v>
          </cell>
          <cell r="J1608">
            <v>0.185</v>
          </cell>
          <cell r="K1608">
            <v>0.14000000000000001</v>
          </cell>
          <cell r="L1608">
            <v>2003</v>
          </cell>
          <cell r="M1608" t="str">
            <v>No Trade</v>
          </cell>
          <cell r="N1608" t="str">
            <v>NG13</v>
          </cell>
          <cell r="O1608">
            <v>41.87</v>
          </cell>
          <cell r="P1608">
            <v>1</v>
          </cell>
        </row>
        <row r="1609">
          <cell r="A1609" t="str">
            <v>ON</v>
          </cell>
          <cell r="B1609">
            <v>1</v>
          </cell>
          <cell r="C1609">
            <v>3</v>
          </cell>
          <cell r="D1609" t="str">
            <v>P</v>
          </cell>
          <cell r="E1609">
            <v>4.4000000000000004</v>
          </cell>
          <cell r="F1609">
            <v>37616</v>
          </cell>
          <cell r="G1609">
            <v>0.19500000000000001</v>
          </cell>
          <cell r="H1609">
            <v>0.26</v>
          </cell>
          <cell r="I1609" t="str">
            <v>4        100</v>
          </cell>
          <cell r="J1609">
            <v>0</v>
          </cell>
          <cell r="K1609">
            <v>0</v>
          </cell>
          <cell r="L1609">
            <v>2003</v>
          </cell>
          <cell r="M1609">
            <v>5.2438120838912567</v>
          </cell>
          <cell r="N1609" t="str">
            <v>NG13</v>
          </cell>
          <cell r="O1609">
            <v>41.87</v>
          </cell>
          <cell r="P1609">
            <v>2</v>
          </cell>
        </row>
        <row r="1610">
          <cell r="A1610" t="str">
            <v>ON</v>
          </cell>
          <cell r="B1610">
            <v>1</v>
          </cell>
          <cell r="C1610">
            <v>3</v>
          </cell>
          <cell r="D1610" t="str">
            <v>C</v>
          </cell>
          <cell r="E1610">
            <v>4.45</v>
          </cell>
          <cell r="F1610">
            <v>37616</v>
          </cell>
          <cell r="G1610">
            <v>0.17899999999999999</v>
          </cell>
          <cell r="H1610">
            <v>0.14000000000000001</v>
          </cell>
          <cell r="I1610" t="str">
            <v>4          0</v>
          </cell>
          <cell r="J1610">
            <v>0</v>
          </cell>
          <cell r="K1610">
            <v>0</v>
          </cell>
          <cell r="L1610">
            <v>2003</v>
          </cell>
          <cell r="M1610" t="str">
            <v>No Trade</v>
          </cell>
          <cell r="N1610" t="str">
            <v>NG13</v>
          </cell>
          <cell r="O1610">
            <v>41.87</v>
          </cell>
          <cell r="P1610">
            <v>1</v>
          </cell>
        </row>
        <row r="1611">
          <cell r="A1611" t="str">
            <v>ON</v>
          </cell>
          <cell r="B1611">
            <v>1</v>
          </cell>
          <cell r="C1611">
            <v>3</v>
          </cell>
          <cell r="D1611" t="str">
            <v>P</v>
          </cell>
          <cell r="E1611">
            <v>4.45</v>
          </cell>
          <cell r="F1611">
            <v>37616</v>
          </cell>
          <cell r="G1611">
            <v>0.223</v>
          </cell>
          <cell r="H1611">
            <v>0.28999999999999998</v>
          </cell>
          <cell r="I1611" t="str">
            <v>6          0</v>
          </cell>
          <cell r="J1611">
            <v>0</v>
          </cell>
          <cell r="K1611">
            <v>0</v>
          </cell>
          <cell r="L1611">
            <v>2003</v>
          </cell>
          <cell r="M1611">
            <v>5.3496166273363119</v>
          </cell>
          <cell r="N1611" t="str">
            <v>NG13</v>
          </cell>
          <cell r="O1611">
            <v>41.87</v>
          </cell>
          <cell r="P1611">
            <v>2</v>
          </cell>
        </row>
        <row r="1612">
          <cell r="A1612" t="str">
            <v>ON</v>
          </cell>
          <cell r="B1612">
            <v>1</v>
          </cell>
          <cell r="C1612">
            <v>3</v>
          </cell>
          <cell r="D1612" t="str">
            <v>C</v>
          </cell>
          <cell r="E1612">
            <v>4.5</v>
          </cell>
          <cell r="F1612">
            <v>37616</v>
          </cell>
          <cell r="G1612">
            <v>0.159</v>
          </cell>
          <cell r="H1612">
            <v>0.12</v>
          </cell>
          <cell r="I1612" t="str">
            <v>8        874</v>
          </cell>
          <cell r="J1612">
            <v>0.13</v>
          </cell>
          <cell r="K1612">
            <v>0.1</v>
          </cell>
          <cell r="L1612">
            <v>2003</v>
          </cell>
          <cell r="M1612" t="str">
            <v>No Trade</v>
          </cell>
          <cell r="N1612" t="str">
            <v>NG13</v>
          </cell>
          <cell r="O1612">
            <v>41.87</v>
          </cell>
          <cell r="P1612">
            <v>1</v>
          </cell>
        </row>
        <row r="1613">
          <cell r="A1613" t="str">
            <v>ON</v>
          </cell>
          <cell r="B1613">
            <v>1</v>
          </cell>
          <cell r="C1613">
            <v>3</v>
          </cell>
          <cell r="D1613" t="str">
            <v>P</v>
          </cell>
          <cell r="E1613">
            <v>4.5</v>
          </cell>
          <cell r="F1613">
            <v>37616</v>
          </cell>
          <cell r="G1613">
            <v>0.253</v>
          </cell>
          <cell r="H1613">
            <v>0.32</v>
          </cell>
          <cell r="I1613" t="str">
            <v>9          0</v>
          </cell>
          <cell r="J1613">
            <v>0</v>
          </cell>
          <cell r="K1613">
            <v>0</v>
          </cell>
          <cell r="L1613">
            <v>2003</v>
          </cell>
          <cell r="M1613">
            <v>5.4540223692087988</v>
          </cell>
          <cell r="N1613" t="str">
            <v>NG13</v>
          </cell>
          <cell r="O1613">
            <v>41.87</v>
          </cell>
          <cell r="P1613">
            <v>2</v>
          </cell>
        </row>
        <row r="1614">
          <cell r="A1614" t="str">
            <v>ON</v>
          </cell>
          <cell r="B1614">
            <v>1</v>
          </cell>
          <cell r="C1614">
            <v>3</v>
          </cell>
          <cell r="D1614" t="str">
            <v>C</v>
          </cell>
          <cell r="E1614">
            <v>4.55</v>
          </cell>
          <cell r="F1614">
            <v>37616</v>
          </cell>
          <cell r="G1614">
            <v>0.14000000000000001</v>
          </cell>
          <cell r="H1614">
            <v>0.11</v>
          </cell>
          <cell r="I1614" t="str">
            <v>3          0</v>
          </cell>
          <cell r="J1614">
            <v>0</v>
          </cell>
          <cell r="K1614">
            <v>0</v>
          </cell>
          <cell r="L1614">
            <v>2003</v>
          </cell>
          <cell r="M1614" t="str">
            <v>No Trade</v>
          </cell>
          <cell r="N1614" t="str">
            <v>NG13</v>
          </cell>
          <cell r="O1614">
            <v>41.87</v>
          </cell>
          <cell r="P1614">
            <v>1</v>
          </cell>
        </row>
        <row r="1615">
          <cell r="A1615" t="str">
            <v>ON</v>
          </cell>
          <cell r="B1615">
            <v>1</v>
          </cell>
          <cell r="C1615">
            <v>3</v>
          </cell>
          <cell r="D1615" t="str">
            <v>P</v>
          </cell>
          <cell r="E1615">
            <v>4.55</v>
          </cell>
          <cell r="F1615">
            <v>37616</v>
          </cell>
          <cell r="G1615">
            <v>0.28399999999999997</v>
          </cell>
          <cell r="H1615">
            <v>0.36</v>
          </cell>
          <cell r="I1615" t="str">
            <v>4          0</v>
          </cell>
          <cell r="J1615">
            <v>0</v>
          </cell>
          <cell r="K1615">
            <v>0</v>
          </cell>
          <cell r="L1615">
            <v>2003</v>
          </cell>
          <cell r="M1615">
            <v>5.5531952270062321</v>
          </cell>
          <cell r="N1615" t="str">
            <v>NG13</v>
          </cell>
          <cell r="O1615">
            <v>41.87</v>
          </cell>
          <cell r="P1615">
            <v>2</v>
          </cell>
        </row>
        <row r="1616">
          <cell r="A1616" t="str">
            <v>ON</v>
          </cell>
          <cell r="B1616">
            <v>1</v>
          </cell>
          <cell r="C1616">
            <v>3</v>
          </cell>
          <cell r="D1616" t="str">
            <v>C</v>
          </cell>
          <cell r="E1616">
            <v>4.5999999999999996</v>
          </cell>
          <cell r="F1616">
            <v>37616</v>
          </cell>
          <cell r="G1616">
            <v>0.124</v>
          </cell>
          <cell r="H1616">
            <v>0.1</v>
          </cell>
          <cell r="I1616" t="str">
            <v>0        123</v>
          </cell>
          <cell r="J1616">
            <v>0.09</v>
          </cell>
          <cell r="K1616">
            <v>8.5000000000000006E-2</v>
          </cell>
          <cell r="L1616">
            <v>2003</v>
          </cell>
          <cell r="M1616" t="str">
            <v>No Trade</v>
          </cell>
          <cell r="N1616" t="str">
            <v>NG13</v>
          </cell>
          <cell r="O1616">
            <v>41.87</v>
          </cell>
          <cell r="P1616">
            <v>1</v>
          </cell>
        </row>
        <row r="1617">
          <cell r="A1617" t="str">
            <v>ON</v>
          </cell>
          <cell r="B1617">
            <v>1</v>
          </cell>
          <cell r="C1617">
            <v>3</v>
          </cell>
          <cell r="D1617" t="str">
            <v>P</v>
          </cell>
          <cell r="E1617">
            <v>4.5999999999999996</v>
          </cell>
          <cell r="F1617">
            <v>37616</v>
          </cell>
          <cell r="G1617">
            <v>0.318</v>
          </cell>
          <cell r="H1617">
            <v>0.4</v>
          </cell>
          <cell r="I1617" t="str">
            <v>1          0</v>
          </cell>
          <cell r="J1617">
            <v>0</v>
          </cell>
          <cell r="K1617">
            <v>0</v>
          </cell>
          <cell r="L1617">
            <v>2003</v>
          </cell>
          <cell r="M1617">
            <v>5.6555951633485169</v>
          </cell>
          <cell r="N1617" t="str">
            <v>NG13</v>
          </cell>
          <cell r="O1617">
            <v>41.87</v>
          </cell>
          <cell r="P1617">
            <v>2</v>
          </cell>
        </row>
        <row r="1618">
          <cell r="A1618" t="str">
            <v>ON</v>
          </cell>
          <cell r="B1618">
            <v>1</v>
          </cell>
          <cell r="C1618">
            <v>3</v>
          </cell>
          <cell r="D1618" t="str">
            <v>C</v>
          </cell>
          <cell r="E1618">
            <v>4.6500000000000004</v>
          </cell>
          <cell r="F1618">
            <v>37616</v>
          </cell>
          <cell r="G1618">
            <v>0.109</v>
          </cell>
          <cell r="H1618">
            <v>0.08</v>
          </cell>
          <cell r="I1618" t="str">
            <v>8          0</v>
          </cell>
          <cell r="J1618">
            <v>0</v>
          </cell>
          <cell r="K1618">
            <v>0</v>
          </cell>
          <cell r="L1618">
            <v>2003</v>
          </cell>
          <cell r="M1618" t="str">
            <v>No Trade</v>
          </cell>
          <cell r="N1618" t="str">
            <v>NG13</v>
          </cell>
          <cell r="O1618">
            <v>41.87</v>
          </cell>
          <cell r="P1618">
            <v>1</v>
          </cell>
        </row>
        <row r="1619">
          <cell r="A1619" t="str">
            <v>ON</v>
          </cell>
          <cell r="B1619">
            <v>1</v>
          </cell>
          <cell r="C1619">
            <v>3</v>
          </cell>
          <cell r="D1619" t="str">
            <v>C</v>
          </cell>
          <cell r="E1619">
            <v>4.7</v>
          </cell>
          <cell r="F1619">
            <v>37616</v>
          </cell>
          <cell r="G1619">
            <v>9.6000000000000002E-2</v>
          </cell>
          <cell r="H1619">
            <v>7.0000000000000007E-2</v>
          </cell>
          <cell r="I1619" t="str">
            <v>7         30</v>
          </cell>
          <cell r="J1619">
            <v>0</v>
          </cell>
          <cell r="K1619">
            <v>0</v>
          </cell>
          <cell r="L1619">
            <v>2003</v>
          </cell>
          <cell r="M1619" t="str">
            <v>No Trade</v>
          </cell>
          <cell r="N1619" t="str">
            <v>NG13</v>
          </cell>
          <cell r="O1619">
            <v>41.87</v>
          </cell>
          <cell r="P1619">
            <v>1</v>
          </cell>
        </row>
        <row r="1620">
          <cell r="A1620" t="str">
            <v>ON</v>
          </cell>
          <cell r="B1620">
            <v>1</v>
          </cell>
          <cell r="C1620">
            <v>3</v>
          </cell>
          <cell r="D1620" t="str">
            <v>P</v>
          </cell>
          <cell r="E1620">
            <v>4.7</v>
          </cell>
          <cell r="F1620">
            <v>37616</v>
          </cell>
          <cell r="G1620">
            <v>0.38900000000000001</v>
          </cell>
          <cell r="H1620">
            <v>0.47</v>
          </cell>
          <cell r="I1620" t="str">
            <v>8          0</v>
          </cell>
          <cell r="J1620">
            <v>0</v>
          </cell>
          <cell r="K1620">
            <v>0</v>
          </cell>
          <cell r="L1620">
            <v>2003</v>
          </cell>
          <cell r="M1620">
            <v>5.8476720280740278</v>
          </cell>
          <cell r="N1620" t="str">
            <v>NG13</v>
          </cell>
          <cell r="O1620">
            <v>41.87</v>
          </cell>
          <cell r="P1620">
            <v>2</v>
          </cell>
        </row>
        <row r="1621">
          <cell r="A1621" t="str">
            <v>ON</v>
          </cell>
          <cell r="B1621">
            <v>1</v>
          </cell>
          <cell r="C1621">
            <v>3</v>
          </cell>
          <cell r="D1621" t="str">
            <v>C</v>
          </cell>
          <cell r="E1621">
            <v>4.75</v>
          </cell>
          <cell r="F1621">
            <v>37616</v>
          </cell>
          <cell r="G1621">
            <v>8.4000000000000005E-2</v>
          </cell>
          <cell r="H1621">
            <v>0.06</v>
          </cell>
          <cell r="I1621" t="str">
            <v>8      1,278</v>
          </cell>
          <cell r="J1621">
            <v>8.2000000000000003E-2</v>
          </cell>
          <cell r="K1621">
            <v>5.5E-2</v>
          </cell>
          <cell r="L1621">
            <v>2003</v>
          </cell>
          <cell r="M1621" t="str">
            <v>No Trade</v>
          </cell>
          <cell r="N1621" t="str">
            <v>NG13</v>
          </cell>
          <cell r="O1621">
            <v>41.87</v>
          </cell>
          <cell r="P1621">
            <v>1</v>
          </cell>
        </row>
        <row r="1622">
          <cell r="A1622" t="str">
            <v>ON</v>
          </cell>
          <cell r="B1622">
            <v>1</v>
          </cell>
          <cell r="C1622">
            <v>3</v>
          </cell>
          <cell r="D1622" t="str">
            <v>C</v>
          </cell>
          <cell r="E1622">
            <v>4.8</v>
          </cell>
          <cell r="F1622">
            <v>37616</v>
          </cell>
          <cell r="G1622">
            <v>7.2999999999999995E-2</v>
          </cell>
          <cell r="H1622">
            <v>0.05</v>
          </cell>
          <cell r="I1622" t="str">
            <v>9         22</v>
          </cell>
          <cell r="J1622">
            <v>0.06</v>
          </cell>
          <cell r="K1622">
            <v>5.5E-2</v>
          </cell>
          <cell r="L1622">
            <v>2003</v>
          </cell>
          <cell r="M1622" t="str">
            <v>No Trade</v>
          </cell>
          <cell r="N1622" t="str">
            <v>NG13</v>
          </cell>
          <cell r="O1622">
            <v>41.87</v>
          </cell>
          <cell r="P1622">
            <v>1</v>
          </cell>
        </row>
        <row r="1623">
          <cell r="A1623" t="str">
            <v>ON</v>
          </cell>
          <cell r="B1623">
            <v>1</v>
          </cell>
          <cell r="C1623">
            <v>3</v>
          </cell>
          <cell r="D1623" t="str">
            <v>C</v>
          </cell>
          <cell r="E1623">
            <v>4.8499999999999996</v>
          </cell>
          <cell r="F1623">
            <v>37616</v>
          </cell>
          <cell r="G1623">
            <v>6.4000000000000001E-2</v>
          </cell>
          <cell r="H1623">
            <v>0.05</v>
          </cell>
          <cell r="I1623" t="str">
            <v>2          0</v>
          </cell>
          <cell r="J1623">
            <v>0</v>
          </cell>
          <cell r="K1623">
            <v>0</v>
          </cell>
          <cell r="L1623">
            <v>2003</v>
          </cell>
          <cell r="M1623" t="str">
            <v>No Trade</v>
          </cell>
          <cell r="N1623" t="str">
            <v>NG13</v>
          </cell>
          <cell r="O1623">
            <v>41.87</v>
          </cell>
          <cell r="P1623">
            <v>1</v>
          </cell>
        </row>
        <row r="1624">
          <cell r="A1624" t="str">
            <v>ON</v>
          </cell>
          <cell r="B1624">
            <v>1</v>
          </cell>
          <cell r="C1624">
            <v>3</v>
          </cell>
          <cell r="D1624" t="str">
            <v>C</v>
          </cell>
          <cell r="E1624">
            <v>4.9000000000000004</v>
          </cell>
          <cell r="F1624">
            <v>37616</v>
          </cell>
          <cell r="G1624">
            <v>5.5E-2</v>
          </cell>
          <cell r="H1624">
            <v>0.04</v>
          </cell>
          <cell r="I1624" t="str">
            <v>5          0</v>
          </cell>
          <cell r="J1624">
            <v>0</v>
          </cell>
          <cell r="K1624">
            <v>0</v>
          </cell>
          <cell r="L1624">
            <v>2003</v>
          </cell>
          <cell r="M1624" t="str">
            <v>No Trade</v>
          </cell>
          <cell r="N1624" t="str">
            <v>NG13</v>
          </cell>
          <cell r="O1624">
            <v>41.87</v>
          </cell>
          <cell r="P1624">
            <v>1</v>
          </cell>
        </row>
        <row r="1625">
          <cell r="A1625" t="str">
            <v>ON</v>
          </cell>
          <cell r="B1625">
            <v>1</v>
          </cell>
          <cell r="C1625">
            <v>3</v>
          </cell>
          <cell r="D1625" t="str">
            <v>C</v>
          </cell>
          <cell r="E1625">
            <v>4.95</v>
          </cell>
          <cell r="F1625">
            <v>37616</v>
          </cell>
          <cell r="G1625">
            <v>4.8000000000000001E-2</v>
          </cell>
          <cell r="H1625">
            <v>0.03</v>
          </cell>
          <cell r="I1625" t="str">
            <v>9          0</v>
          </cell>
          <cell r="J1625">
            <v>0</v>
          </cell>
          <cell r="K1625">
            <v>0</v>
          </cell>
          <cell r="L1625">
            <v>2003</v>
          </cell>
          <cell r="M1625" t="str">
            <v>No Trade</v>
          </cell>
          <cell r="N1625" t="str">
            <v>NG13</v>
          </cell>
          <cell r="O1625">
            <v>41.87</v>
          </cell>
          <cell r="P1625">
            <v>1</v>
          </cell>
        </row>
        <row r="1626">
          <cell r="A1626" t="str">
            <v>ON</v>
          </cell>
          <cell r="B1626">
            <v>1</v>
          </cell>
          <cell r="C1626">
            <v>3</v>
          </cell>
          <cell r="D1626" t="str">
            <v>C</v>
          </cell>
          <cell r="E1626">
            <v>5</v>
          </cell>
          <cell r="F1626">
            <v>37616</v>
          </cell>
          <cell r="G1626">
            <v>4.2000000000000003E-2</v>
          </cell>
          <cell r="H1626">
            <v>0.03</v>
          </cell>
          <cell r="I1626" t="str">
            <v>4        689</v>
          </cell>
          <cell r="J1626">
            <v>3.6999999999999998E-2</v>
          </cell>
          <cell r="K1626">
            <v>0.03</v>
          </cell>
          <cell r="L1626">
            <v>2003</v>
          </cell>
          <cell r="M1626" t="str">
            <v>No Trade</v>
          </cell>
          <cell r="N1626" t="str">
            <v>NG13</v>
          </cell>
          <cell r="O1626">
            <v>41.87</v>
          </cell>
          <cell r="P1626">
            <v>1</v>
          </cell>
        </row>
        <row r="1627">
          <cell r="A1627" t="str">
            <v>ON</v>
          </cell>
          <cell r="B1627">
            <v>1</v>
          </cell>
          <cell r="C1627">
            <v>3</v>
          </cell>
          <cell r="D1627" t="str">
            <v>P</v>
          </cell>
          <cell r="E1627">
            <v>5</v>
          </cell>
          <cell r="F1627">
            <v>37616</v>
          </cell>
          <cell r="G1627">
            <v>0</v>
          </cell>
          <cell r="H1627">
            <v>0</v>
          </cell>
          <cell r="I1627" t="str">
            <v>0          0</v>
          </cell>
          <cell r="J1627">
            <v>0</v>
          </cell>
          <cell r="K1627">
            <v>0</v>
          </cell>
          <cell r="L1627">
            <v>2003</v>
          </cell>
          <cell r="M1627" t="str">
            <v>No Trade</v>
          </cell>
          <cell r="N1627" t="str">
            <v/>
          </cell>
          <cell r="O1627" t="str">
            <v/>
          </cell>
          <cell r="P1627" t="str">
            <v/>
          </cell>
        </row>
        <row r="1628">
          <cell r="A1628" t="str">
            <v>ON</v>
          </cell>
          <cell r="B1628">
            <v>1</v>
          </cell>
          <cell r="C1628">
            <v>3</v>
          </cell>
          <cell r="D1628" t="str">
            <v>C</v>
          </cell>
          <cell r="E1628">
            <v>5.05</v>
          </cell>
          <cell r="F1628">
            <v>37616</v>
          </cell>
          <cell r="G1628">
            <v>3.5999999999999997E-2</v>
          </cell>
          <cell r="H1628">
            <v>0.03</v>
          </cell>
          <cell r="I1628" t="str">
            <v>0          0</v>
          </cell>
          <cell r="J1628">
            <v>0</v>
          </cell>
          <cell r="K1628">
            <v>0</v>
          </cell>
          <cell r="L1628">
            <v>2003</v>
          </cell>
          <cell r="M1628" t="str">
            <v>No Trade</v>
          </cell>
          <cell r="N1628" t="str">
            <v>NG13</v>
          </cell>
          <cell r="O1628">
            <v>41.87</v>
          </cell>
          <cell r="P1628">
            <v>1</v>
          </cell>
        </row>
        <row r="1629">
          <cell r="A1629" t="str">
            <v>ON</v>
          </cell>
          <cell r="B1629">
            <v>1</v>
          </cell>
          <cell r="C1629">
            <v>3</v>
          </cell>
          <cell r="D1629" t="str">
            <v>C</v>
          </cell>
          <cell r="E1629">
            <v>5.0999999999999996</v>
          </cell>
          <cell r="F1629">
            <v>37616</v>
          </cell>
          <cell r="G1629">
            <v>3.1E-2</v>
          </cell>
          <cell r="H1629">
            <v>0.02</v>
          </cell>
          <cell r="I1629" t="str">
            <v>6          0</v>
          </cell>
          <cell r="J1629">
            <v>0</v>
          </cell>
          <cell r="K1629">
            <v>0</v>
          </cell>
          <cell r="L1629">
            <v>2003</v>
          </cell>
          <cell r="M1629" t="str">
            <v>No Trade</v>
          </cell>
          <cell r="N1629" t="str">
            <v>NG13</v>
          </cell>
          <cell r="O1629">
            <v>41.87</v>
          </cell>
          <cell r="P1629">
            <v>1</v>
          </cell>
        </row>
        <row r="1630">
          <cell r="A1630" t="str">
            <v>ON</v>
          </cell>
          <cell r="B1630">
            <v>1</v>
          </cell>
          <cell r="C1630">
            <v>3</v>
          </cell>
          <cell r="D1630" t="str">
            <v>P</v>
          </cell>
          <cell r="E1630">
            <v>5.0999999999999996</v>
          </cell>
          <cell r="F1630">
            <v>37616</v>
          </cell>
          <cell r="G1630">
            <v>0</v>
          </cell>
          <cell r="H1630">
            <v>0</v>
          </cell>
          <cell r="I1630" t="str">
            <v>0          0</v>
          </cell>
          <cell r="J1630">
            <v>0</v>
          </cell>
          <cell r="K1630">
            <v>0</v>
          </cell>
          <cell r="L1630">
            <v>2003</v>
          </cell>
          <cell r="M1630" t="str">
            <v>No Trade</v>
          </cell>
          <cell r="N1630" t="str">
            <v/>
          </cell>
          <cell r="O1630" t="str">
            <v/>
          </cell>
          <cell r="P1630" t="str">
            <v/>
          </cell>
        </row>
        <row r="1631">
          <cell r="A1631" t="str">
            <v>ON</v>
          </cell>
          <cell r="B1631">
            <v>1</v>
          </cell>
          <cell r="C1631">
            <v>3</v>
          </cell>
          <cell r="D1631" t="str">
            <v>C</v>
          </cell>
          <cell r="E1631">
            <v>5.15</v>
          </cell>
          <cell r="F1631">
            <v>37616</v>
          </cell>
          <cell r="G1631">
            <v>2.7E-2</v>
          </cell>
          <cell r="H1631">
            <v>0.02</v>
          </cell>
          <cell r="I1631" t="str">
            <v>2          0</v>
          </cell>
          <cell r="J1631">
            <v>0</v>
          </cell>
          <cell r="K1631">
            <v>0</v>
          </cell>
          <cell r="L1631">
            <v>2003</v>
          </cell>
          <cell r="M1631" t="str">
            <v>No Trade</v>
          </cell>
          <cell r="N1631" t="str">
            <v>NG13</v>
          </cell>
          <cell r="O1631">
            <v>41.87</v>
          </cell>
          <cell r="P1631">
            <v>1</v>
          </cell>
        </row>
        <row r="1632">
          <cell r="A1632" t="str">
            <v>ON</v>
          </cell>
          <cell r="B1632">
            <v>1</v>
          </cell>
          <cell r="C1632">
            <v>3</v>
          </cell>
          <cell r="D1632" t="str">
            <v>C</v>
          </cell>
          <cell r="E1632">
            <v>5.2</v>
          </cell>
          <cell r="F1632">
            <v>37616</v>
          </cell>
          <cell r="G1632">
            <v>2.3E-2</v>
          </cell>
          <cell r="H1632">
            <v>0.01</v>
          </cell>
          <cell r="I1632" t="str">
            <v>9          0</v>
          </cell>
          <cell r="J1632">
            <v>0</v>
          </cell>
          <cell r="K1632">
            <v>0</v>
          </cell>
          <cell r="L1632">
            <v>2003</v>
          </cell>
          <cell r="M1632" t="str">
            <v>No Trade</v>
          </cell>
          <cell r="N1632" t="str">
            <v>NG13</v>
          </cell>
          <cell r="O1632">
            <v>41.87</v>
          </cell>
          <cell r="P1632">
            <v>1</v>
          </cell>
        </row>
        <row r="1633">
          <cell r="A1633" t="str">
            <v>ON</v>
          </cell>
          <cell r="B1633">
            <v>1</v>
          </cell>
          <cell r="C1633">
            <v>3</v>
          </cell>
          <cell r="D1633" t="str">
            <v>C</v>
          </cell>
          <cell r="E1633">
            <v>5.25</v>
          </cell>
          <cell r="F1633">
            <v>37616</v>
          </cell>
          <cell r="G1633">
            <v>0.02</v>
          </cell>
          <cell r="H1633">
            <v>0.01</v>
          </cell>
          <cell r="I1633" t="str">
            <v>7          0</v>
          </cell>
          <cell r="J1633">
            <v>0</v>
          </cell>
          <cell r="K1633">
            <v>0</v>
          </cell>
          <cell r="L1633">
            <v>2003</v>
          </cell>
          <cell r="M1633" t="str">
            <v>No Trade</v>
          </cell>
          <cell r="N1633" t="str">
            <v>NG13</v>
          </cell>
          <cell r="O1633">
            <v>41.87</v>
          </cell>
          <cell r="P1633">
            <v>1</v>
          </cell>
        </row>
        <row r="1634">
          <cell r="A1634" t="str">
            <v>ON</v>
          </cell>
          <cell r="B1634">
            <v>1</v>
          </cell>
          <cell r="C1634">
            <v>3</v>
          </cell>
          <cell r="D1634" t="str">
            <v>C</v>
          </cell>
          <cell r="E1634">
            <v>5.3</v>
          </cell>
          <cell r="F1634">
            <v>37616</v>
          </cell>
          <cell r="G1634">
            <v>1.7000000000000001E-2</v>
          </cell>
          <cell r="H1634">
            <v>0.01</v>
          </cell>
          <cell r="I1634" t="str">
            <v>5          0</v>
          </cell>
          <cell r="J1634">
            <v>0</v>
          </cell>
          <cell r="K1634">
            <v>0</v>
          </cell>
          <cell r="L1634">
            <v>2003</v>
          </cell>
          <cell r="M1634" t="str">
            <v>No Trade</v>
          </cell>
          <cell r="N1634" t="str">
            <v>NG13</v>
          </cell>
          <cell r="O1634">
            <v>41.87</v>
          </cell>
          <cell r="P1634">
            <v>1</v>
          </cell>
        </row>
        <row r="1635">
          <cell r="A1635" t="str">
            <v>ON</v>
          </cell>
          <cell r="B1635">
            <v>1</v>
          </cell>
          <cell r="C1635">
            <v>3</v>
          </cell>
          <cell r="D1635" t="str">
            <v>C</v>
          </cell>
          <cell r="E1635">
            <v>5.35</v>
          </cell>
          <cell r="F1635">
            <v>37616</v>
          </cell>
          <cell r="G1635">
            <v>1.4999999999999999E-2</v>
          </cell>
          <cell r="H1635">
            <v>0.01</v>
          </cell>
          <cell r="I1635" t="str">
            <v>3         50</v>
          </cell>
          <cell r="J1635">
            <v>0</v>
          </cell>
          <cell r="K1635">
            <v>0</v>
          </cell>
          <cell r="L1635">
            <v>2003</v>
          </cell>
          <cell r="M1635" t="str">
            <v>No Trade</v>
          </cell>
          <cell r="N1635" t="str">
            <v>NG13</v>
          </cell>
          <cell r="O1635">
            <v>41.87</v>
          </cell>
          <cell r="P1635">
            <v>1</v>
          </cell>
        </row>
        <row r="1636">
          <cell r="A1636" t="str">
            <v>ON</v>
          </cell>
          <cell r="B1636">
            <v>1</v>
          </cell>
          <cell r="C1636">
            <v>3</v>
          </cell>
          <cell r="D1636" t="str">
            <v>C</v>
          </cell>
          <cell r="E1636">
            <v>5.4</v>
          </cell>
          <cell r="F1636">
            <v>37616</v>
          </cell>
          <cell r="G1636">
            <v>1.2999999999999999E-2</v>
          </cell>
          <cell r="H1636">
            <v>0.01</v>
          </cell>
          <cell r="I1636" t="str">
            <v>1          0</v>
          </cell>
          <cell r="J1636">
            <v>0</v>
          </cell>
          <cell r="K1636">
            <v>0</v>
          </cell>
          <cell r="L1636">
            <v>2003</v>
          </cell>
          <cell r="M1636" t="str">
            <v>No Trade</v>
          </cell>
          <cell r="N1636" t="str">
            <v>NG13</v>
          </cell>
          <cell r="O1636">
            <v>41.87</v>
          </cell>
          <cell r="P1636">
            <v>1</v>
          </cell>
        </row>
        <row r="1637">
          <cell r="A1637" t="str">
            <v>ON</v>
          </cell>
          <cell r="B1637">
            <v>1</v>
          </cell>
          <cell r="C1637">
            <v>3</v>
          </cell>
          <cell r="D1637" t="str">
            <v>C</v>
          </cell>
          <cell r="E1637">
            <v>5.45</v>
          </cell>
          <cell r="F1637">
            <v>37616</v>
          </cell>
          <cell r="G1637">
            <v>1.0999999999999999E-2</v>
          </cell>
          <cell r="H1637">
            <v>0.01</v>
          </cell>
          <cell r="I1637" t="str">
            <v>0          0</v>
          </cell>
          <cell r="J1637">
            <v>0</v>
          </cell>
          <cell r="K1637">
            <v>0</v>
          </cell>
          <cell r="L1637">
            <v>2003</v>
          </cell>
          <cell r="M1637" t="str">
            <v>No Trade</v>
          </cell>
          <cell r="N1637" t="str">
            <v>NG13</v>
          </cell>
          <cell r="O1637">
            <v>41.87</v>
          </cell>
          <cell r="P1637">
            <v>1</v>
          </cell>
        </row>
        <row r="1638">
          <cell r="A1638" t="str">
            <v>ON</v>
          </cell>
          <cell r="B1638">
            <v>1</v>
          </cell>
          <cell r="C1638">
            <v>3</v>
          </cell>
          <cell r="D1638" t="str">
            <v>C</v>
          </cell>
          <cell r="E1638">
            <v>5.5</v>
          </cell>
          <cell r="F1638">
            <v>37616</v>
          </cell>
          <cell r="G1638">
            <v>8.9999999999999993E-3</v>
          </cell>
          <cell r="H1638">
            <v>0</v>
          </cell>
          <cell r="I1638" t="str">
            <v>8        400</v>
          </cell>
          <cell r="J1638">
            <v>0.01</v>
          </cell>
          <cell r="K1638">
            <v>0.01</v>
          </cell>
          <cell r="L1638">
            <v>2003</v>
          </cell>
          <cell r="M1638" t="str">
            <v>No Trade</v>
          </cell>
          <cell r="N1638" t="str">
            <v>NG13</v>
          </cell>
          <cell r="O1638">
            <v>41.87</v>
          </cell>
          <cell r="P1638">
            <v>1</v>
          </cell>
        </row>
        <row r="1639">
          <cell r="A1639" t="str">
            <v>ON</v>
          </cell>
          <cell r="B1639">
            <v>1</v>
          </cell>
          <cell r="C1639">
            <v>3</v>
          </cell>
          <cell r="D1639" t="str">
            <v>C</v>
          </cell>
          <cell r="E1639">
            <v>5.55</v>
          </cell>
          <cell r="F1639">
            <v>37616</v>
          </cell>
          <cell r="G1639">
            <v>8.0000000000000002E-3</v>
          </cell>
          <cell r="H1639">
            <v>0</v>
          </cell>
          <cell r="I1639" t="str">
            <v>7          0</v>
          </cell>
          <cell r="J1639">
            <v>0</v>
          </cell>
          <cell r="K1639">
            <v>0</v>
          </cell>
          <cell r="L1639">
            <v>2003</v>
          </cell>
          <cell r="M1639" t="str">
            <v>No Trade</v>
          </cell>
          <cell r="N1639" t="str">
            <v>NG13</v>
          </cell>
          <cell r="O1639">
            <v>41.87</v>
          </cell>
          <cell r="P1639">
            <v>1</v>
          </cell>
        </row>
        <row r="1640">
          <cell r="A1640" t="str">
            <v>ON</v>
          </cell>
          <cell r="B1640">
            <v>1</v>
          </cell>
          <cell r="C1640">
            <v>3</v>
          </cell>
          <cell r="D1640" t="str">
            <v>C</v>
          </cell>
          <cell r="E1640">
            <v>5.6</v>
          </cell>
          <cell r="F1640">
            <v>37616</v>
          </cell>
          <cell r="G1640">
            <v>7.0000000000000001E-3</v>
          </cell>
          <cell r="H1640">
            <v>0</v>
          </cell>
          <cell r="I1640" t="str">
            <v>6          0</v>
          </cell>
          <cell r="J1640">
            <v>0</v>
          </cell>
          <cell r="K1640">
            <v>0</v>
          </cell>
          <cell r="L1640">
            <v>2003</v>
          </cell>
          <cell r="M1640" t="str">
            <v>No Trade</v>
          </cell>
          <cell r="N1640" t="str">
            <v>NG13</v>
          </cell>
          <cell r="O1640">
            <v>41.87</v>
          </cell>
          <cell r="P1640">
            <v>1</v>
          </cell>
        </row>
        <row r="1641">
          <cell r="A1641" t="str">
            <v>ON</v>
          </cell>
          <cell r="B1641">
            <v>1</v>
          </cell>
          <cell r="C1641">
            <v>3</v>
          </cell>
          <cell r="D1641" t="str">
            <v>C</v>
          </cell>
          <cell r="E1641">
            <v>5.65</v>
          </cell>
          <cell r="F1641">
            <v>37616</v>
          </cell>
          <cell r="G1641">
            <v>6.0000000000000001E-3</v>
          </cell>
          <cell r="H1641">
            <v>0</v>
          </cell>
          <cell r="I1641" t="str">
            <v>5          0</v>
          </cell>
          <cell r="J1641">
            <v>0</v>
          </cell>
          <cell r="K1641">
            <v>0</v>
          </cell>
          <cell r="L1641">
            <v>2003</v>
          </cell>
          <cell r="M1641" t="str">
            <v>No Trade</v>
          </cell>
          <cell r="N1641" t="str">
            <v>NG13</v>
          </cell>
          <cell r="O1641">
            <v>41.87</v>
          </cell>
          <cell r="P1641">
            <v>1</v>
          </cell>
        </row>
        <row r="1642">
          <cell r="A1642" t="str">
            <v>ON</v>
          </cell>
          <cell r="B1642">
            <v>1</v>
          </cell>
          <cell r="C1642">
            <v>3</v>
          </cell>
          <cell r="D1642" t="str">
            <v>C</v>
          </cell>
          <cell r="E1642">
            <v>5.7</v>
          </cell>
          <cell r="F1642">
            <v>37616</v>
          </cell>
          <cell r="G1642">
            <v>5.0000000000000001E-3</v>
          </cell>
          <cell r="H1642">
            <v>0</v>
          </cell>
          <cell r="I1642" t="str">
            <v>5          0</v>
          </cell>
          <cell r="J1642">
            <v>0</v>
          </cell>
          <cell r="K1642">
            <v>0</v>
          </cell>
          <cell r="L1642">
            <v>2003</v>
          </cell>
          <cell r="M1642" t="str">
            <v>No Trade</v>
          </cell>
          <cell r="N1642" t="str">
            <v>NG13</v>
          </cell>
          <cell r="O1642">
            <v>41.87</v>
          </cell>
          <cell r="P1642">
            <v>1</v>
          </cell>
        </row>
        <row r="1643">
          <cell r="A1643" t="str">
            <v>ON</v>
          </cell>
          <cell r="B1643">
            <v>1</v>
          </cell>
          <cell r="C1643">
            <v>3</v>
          </cell>
          <cell r="D1643" t="str">
            <v>C</v>
          </cell>
          <cell r="E1643">
            <v>5.75</v>
          </cell>
          <cell r="F1643">
            <v>37616</v>
          </cell>
          <cell r="G1643">
            <v>4.0000000000000001E-3</v>
          </cell>
          <cell r="H1643">
            <v>0</v>
          </cell>
          <cell r="I1643" t="str">
            <v>4        250</v>
          </cell>
          <cell r="J1643">
            <v>0</v>
          </cell>
          <cell r="K1643">
            <v>0</v>
          </cell>
          <cell r="L1643">
            <v>2003</v>
          </cell>
          <cell r="M1643" t="str">
            <v>No Trade</v>
          </cell>
          <cell r="N1643" t="str">
            <v>NG13</v>
          </cell>
          <cell r="O1643">
            <v>41.87</v>
          </cell>
          <cell r="P1643">
            <v>1</v>
          </cell>
        </row>
        <row r="1644">
          <cell r="A1644" t="str">
            <v>ON</v>
          </cell>
          <cell r="B1644">
            <v>1</v>
          </cell>
          <cell r="C1644">
            <v>3</v>
          </cell>
          <cell r="D1644" t="str">
            <v>C</v>
          </cell>
          <cell r="E1644">
            <v>5.8</v>
          </cell>
          <cell r="F1644">
            <v>37616</v>
          </cell>
          <cell r="G1644">
            <v>4.0000000000000001E-3</v>
          </cell>
          <cell r="H1644">
            <v>0</v>
          </cell>
          <cell r="I1644" t="str">
            <v>4          0</v>
          </cell>
          <cell r="J1644">
            <v>0</v>
          </cell>
          <cell r="K1644">
            <v>0</v>
          </cell>
          <cell r="L1644">
            <v>2003</v>
          </cell>
          <cell r="M1644" t="str">
            <v>No Trade</v>
          </cell>
          <cell r="N1644" t="str">
            <v>NG13</v>
          </cell>
          <cell r="O1644">
            <v>41.87</v>
          </cell>
          <cell r="P1644">
            <v>1</v>
          </cell>
        </row>
        <row r="1645">
          <cell r="A1645" t="str">
            <v>ON</v>
          </cell>
          <cell r="B1645">
            <v>1</v>
          </cell>
          <cell r="C1645">
            <v>3</v>
          </cell>
          <cell r="D1645" t="str">
            <v>C</v>
          </cell>
          <cell r="E1645">
            <v>5.85</v>
          </cell>
          <cell r="F1645">
            <v>37616</v>
          </cell>
          <cell r="G1645">
            <v>3.0000000000000001E-3</v>
          </cell>
          <cell r="H1645">
            <v>0</v>
          </cell>
          <cell r="I1645" t="str">
            <v>3          0</v>
          </cell>
          <cell r="J1645">
            <v>0</v>
          </cell>
          <cell r="K1645">
            <v>0</v>
          </cell>
          <cell r="L1645">
            <v>2003</v>
          </cell>
          <cell r="M1645" t="str">
            <v>No Trade</v>
          </cell>
          <cell r="N1645" t="str">
            <v>NG13</v>
          </cell>
          <cell r="O1645">
            <v>41.87</v>
          </cell>
          <cell r="P1645">
            <v>1</v>
          </cell>
        </row>
        <row r="1646">
          <cell r="A1646" t="str">
            <v>ON</v>
          </cell>
          <cell r="B1646">
            <v>1</v>
          </cell>
          <cell r="C1646">
            <v>3</v>
          </cell>
          <cell r="D1646" t="str">
            <v>C</v>
          </cell>
          <cell r="E1646">
            <v>5.9</v>
          </cell>
          <cell r="F1646">
            <v>37616</v>
          </cell>
          <cell r="G1646">
            <v>3.0000000000000001E-3</v>
          </cell>
          <cell r="H1646">
            <v>0</v>
          </cell>
          <cell r="I1646" t="str">
            <v>3          0</v>
          </cell>
          <cell r="J1646">
            <v>0</v>
          </cell>
          <cell r="K1646">
            <v>0</v>
          </cell>
          <cell r="L1646">
            <v>2003</v>
          </cell>
          <cell r="M1646" t="str">
            <v>No Trade</v>
          </cell>
          <cell r="N1646" t="str">
            <v>NG13</v>
          </cell>
          <cell r="O1646">
            <v>41.87</v>
          </cell>
          <cell r="P1646">
            <v>1</v>
          </cell>
        </row>
        <row r="1647">
          <cell r="A1647" t="str">
            <v>ON</v>
          </cell>
          <cell r="B1647">
            <v>1</v>
          </cell>
          <cell r="C1647">
            <v>3</v>
          </cell>
          <cell r="D1647" t="str">
            <v>C</v>
          </cell>
          <cell r="E1647">
            <v>6</v>
          </cell>
          <cell r="F1647">
            <v>37616</v>
          </cell>
          <cell r="G1647">
            <v>2E-3</v>
          </cell>
          <cell r="H1647">
            <v>0</v>
          </cell>
          <cell r="I1647" t="str">
            <v>2        325</v>
          </cell>
          <cell r="J1647">
            <v>3.0000000000000001E-3</v>
          </cell>
          <cell r="K1647">
            <v>2E-3</v>
          </cell>
          <cell r="L1647">
            <v>2003</v>
          </cell>
          <cell r="M1647" t="str">
            <v>No Trade</v>
          </cell>
          <cell r="N1647" t="str">
            <v>NG13</v>
          </cell>
          <cell r="O1647">
            <v>41.87</v>
          </cell>
          <cell r="P1647">
            <v>1</v>
          </cell>
        </row>
        <row r="1648">
          <cell r="A1648" t="str">
            <v>ON</v>
          </cell>
          <cell r="B1648">
            <v>1</v>
          </cell>
          <cell r="C1648">
            <v>3</v>
          </cell>
          <cell r="D1648" t="str">
            <v>P</v>
          </cell>
          <cell r="E1648">
            <v>6</v>
          </cell>
          <cell r="F1648">
            <v>37616</v>
          </cell>
          <cell r="G1648">
            <v>1.5940000000000001</v>
          </cell>
          <cell r="H1648">
            <v>1.7</v>
          </cell>
          <cell r="I1648" t="str">
            <v>2          0</v>
          </cell>
          <cell r="J1648">
            <v>0</v>
          </cell>
          <cell r="K1648">
            <v>0</v>
          </cell>
          <cell r="L1648">
            <v>2003</v>
          </cell>
          <cell r="M1648">
            <v>7.6786619260686724</v>
          </cell>
          <cell r="N1648" t="str">
            <v>NG13</v>
          </cell>
          <cell r="O1648">
            <v>41.87</v>
          </cell>
          <cell r="P1648">
            <v>2</v>
          </cell>
        </row>
        <row r="1649">
          <cell r="A1649" t="str">
            <v>ON</v>
          </cell>
          <cell r="B1649">
            <v>1</v>
          </cell>
          <cell r="C1649">
            <v>3</v>
          </cell>
          <cell r="D1649" t="str">
            <v>C</v>
          </cell>
          <cell r="E1649">
            <v>6.05</v>
          </cell>
          <cell r="F1649">
            <v>37616</v>
          </cell>
          <cell r="G1649">
            <v>2E-3</v>
          </cell>
          <cell r="H1649">
            <v>0</v>
          </cell>
          <cell r="I1649" t="str">
            <v>2          0</v>
          </cell>
          <cell r="J1649">
            <v>0</v>
          </cell>
          <cell r="K1649">
            <v>0</v>
          </cell>
          <cell r="L1649">
            <v>2003</v>
          </cell>
          <cell r="M1649" t="str">
            <v>No Trade</v>
          </cell>
          <cell r="N1649" t="str">
            <v>NG13</v>
          </cell>
          <cell r="O1649">
            <v>41.87</v>
          </cell>
          <cell r="P1649">
            <v>1</v>
          </cell>
        </row>
        <row r="1650">
          <cell r="A1650" t="str">
            <v>ON</v>
          </cell>
          <cell r="B1650">
            <v>1</v>
          </cell>
          <cell r="C1650">
            <v>3</v>
          </cell>
          <cell r="D1650" t="str">
            <v>C</v>
          </cell>
          <cell r="E1650">
            <v>6.1</v>
          </cell>
          <cell r="F1650">
            <v>37616</v>
          </cell>
          <cell r="G1650">
            <v>2E-3</v>
          </cell>
          <cell r="H1650">
            <v>0</v>
          </cell>
          <cell r="I1650" t="str">
            <v>2          0</v>
          </cell>
          <cell r="J1650">
            <v>0</v>
          </cell>
          <cell r="K1650">
            <v>0</v>
          </cell>
          <cell r="L1650">
            <v>2003</v>
          </cell>
          <cell r="M1650" t="str">
            <v>No Trade</v>
          </cell>
          <cell r="N1650" t="str">
            <v>NG13</v>
          </cell>
          <cell r="O1650">
            <v>41.87</v>
          </cell>
          <cell r="P1650">
            <v>1</v>
          </cell>
        </row>
        <row r="1651">
          <cell r="A1651" t="str">
            <v>ON</v>
          </cell>
          <cell r="B1651">
            <v>1</v>
          </cell>
          <cell r="C1651">
            <v>3</v>
          </cell>
          <cell r="D1651" t="str">
            <v>C</v>
          </cell>
          <cell r="E1651">
            <v>6.2</v>
          </cell>
          <cell r="F1651">
            <v>37616</v>
          </cell>
          <cell r="G1651">
            <v>1E-3</v>
          </cell>
          <cell r="H1651">
            <v>0</v>
          </cell>
          <cell r="I1651" t="str">
            <v>1          0</v>
          </cell>
          <cell r="J1651">
            <v>0</v>
          </cell>
          <cell r="K1651">
            <v>0</v>
          </cell>
          <cell r="L1651">
            <v>2003</v>
          </cell>
          <cell r="M1651" t="str">
            <v>No Trade</v>
          </cell>
          <cell r="N1651" t="str">
            <v>NG13</v>
          </cell>
          <cell r="O1651">
            <v>41.87</v>
          </cell>
          <cell r="P1651">
            <v>1</v>
          </cell>
        </row>
        <row r="1652">
          <cell r="A1652" t="str">
            <v>ON</v>
          </cell>
          <cell r="B1652">
            <v>1</v>
          </cell>
          <cell r="C1652">
            <v>3</v>
          </cell>
          <cell r="D1652" t="str">
            <v>C</v>
          </cell>
          <cell r="E1652">
            <v>6.25</v>
          </cell>
          <cell r="F1652">
            <v>37616</v>
          </cell>
          <cell r="G1652">
            <v>1E-3</v>
          </cell>
          <cell r="H1652">
            <v>0</v>
          </cell>
          <cell r="I1652" t="str">
            <v>1          0</v>
          </cell>
          <cell r="J1652">
            <v>0</v>
          </cell>
          <cell r="K1652">
            <v>0</v>
          </cell>
          <cell r="L1652">
            <v>2003</v>
          </cell>
          <cell r="M1652" t="str">
            <v>No Trade</v>
          </cell>
          <cell r="N1652" t="str">
            <v>NG13</v>
          </cell>
          <cell r="O1652">
            <v>41.87</v>
          </cell>
          <cell r="P1652">
            <v>1</v>
          </cell>
        </row>
        <row r="1653">
          <cell r="A1653" t="str">
            <v>ON</v>
          </cell>
          <cell r="B1653">
            <v>1</v>
          </cell>
          <cell r="C1653">
            <v>3</v>
          </cell>
          <cell r="D1653" t="str">
            <v>C</v>
          </cell>
          <cell r="E1653">
            <v>6.3</v>
          </cell>
          <cell r="F1653">
            <v>37616</v>
          </cell>
          <cell r="G1653">
            <v>1E-3</v>
          </cell>
          <cell r="H1653">
            <v>0</v>
          </cell>
          <cell r="I1653" t="str">
            <v>1          0</v>
          </cell>
          <cell r="J1653">
            <v>0</v>
          </cell>
          <cell r="K1653">
            <v>0</v>
          </cell>
          <cell r="L1653">
            <v>2003</v>
          </cell>
          <cell r="M1653" t="str">
            <v>No Trade</v>
          </cell>
          <cell r="N1653" t="str">
            <v>NG13</v>
          </cell>
          <cell r="O1653">
            <v>41.87</v>
          </cell>
          <cell r="P1653">
            <v>1</v>
          </cell>
        </row>
        <row r="1654">
          <cell r="A1654" t="str">
            <v>ON</v>
          </cell>
          <cell r="B1654">
            <v>1</v>
          </cell>
          <cell r="C1654">
            <v>3</v>
          </cell>
          <cell r="D1654" t="str">
            <v>P</v>
          </cell>
          <cell r="E1654">
            <v>6.3</v>
          </cell>
          <cell r="F1654">
            <v>37616</v>
          </cell>
          <cell r="G1654">
            <v>2.6659999999999999</v>
          </cell>
          <cell r="H1654">
            <v>2.66</v>
          </cell>
          <cell r="I1654" t="str">
            <v>6          0</v>
          </cell>
          <cell r="J1654">
            <v>0</v>
          </cell>
          <cell r="K1654">
            <v>0</v>
          </cell>
          <cell r="L1654">
            <v>2003</v>
          </cell>
          <cell r="M1654">
            <v>9.2785949559885736</v>
          </cell>
          <cell r="N1654" t="str">
            <v>NG13</v>
          </cell>
          <cell r="O1654">
            <v>41.87</v>
          </cell>
          <cell r="P1654">
            <v>2</v>
          </cell>
        </row>
        <row r="1655">
          <cell r="A1655" t="str">
            <v>ON</v>
          </cell>
          <cell r="B1655">
            <v>1</v>
          </cell>
          <cell r="C1655">
            <v>3</v>
          </cell>
          <cell r="D1655" t="str">
            <v>C</v>
          </cell>
          <cell r="E1655">
            <v>6.35</v>
          </cell>
          <cell r="F1655">
            <v>37616</v>
          </cell>
          <cell r="G1655">
            <v>1E-3</v>
          </cell>
          <cell r="H1655">
            <v>0</v>
          </cell>
          <cell r="I1655" t="str">
            <v>1          0</v>
          </cell>
          <cell r="J1655">
            <v>0</v>
          </cell>
          <cell r="K1655">
            <v>0</v>
          </cell>
          <cell r="L1655">
            <v>2003</v>
          </cell>
          <cell r="M1655" t="str">
            <v>No Trade</v>
          </cell>
          <cell r="N1655" t="str">
            <v>NG13</v>
          </cell>
          <cell r="O1655">
            <v>41.87</v>
          </cell>
          <cell r="P1655">
            <v>1</v>
          </cell>
        </row>
        <row r="1656">
          <cell r="A1656" t="str">
            <v>ON</v>
          </cell>
          <cell r="B1656">
            <v>1</v>
          </cell>
          <cell r="C1656">
            <v>3</v>
          </cell>
          <cell r="D1656" t="str">
            <v>C</v>
          </cell>
          <cell r="E1656">
            <v>6.4</v>
          </cell>
          <cell r="F1656">
            <v>37616</v>
          </cell>
          <cell r="G1656">
            <v>1E-3</v>
          </cell>
          <cell r="H1656">
            <v>0</v>
          </cell>
          <cell r="I1656" t="str">
            <v>1          0</v>
          </cell>
          <cell r="J1656">
            <v>0</v>
          </cell>
          <cell r="K1656">
            <v>0</v>
          </cell>
          <cell r="L1656">
            <v>2003</v>
          </cell>
          <cell r="M1656" t="str">
            <v>No Trade</v>
          </cell>
          <cell r="N1656" t="str">
            <v>NG13</v>
          </cell>
          <cell r="O1656">
            <v>41.87</v>
          </cell>
          <cell r="P1656">
            <v>1</v>
          </cell>
        </row>
        <row r="1657">
          <cell r="A1657" t="str">
            <v>ON</v>
          </cell>
          <cell r="B1657">
            <v>1</v>
          </cell>
          <cell r="C1657">
            <v>3</v>
          </cell>
          <cell r="D1657" t="str">
            <v>C</v>
          </cell>
          <cell r="E1657">
            <v>6.45</v>
          </cell>
          <cell r="F1657">
            <v>37616</v>
          </cell>
          <cell r="G1657">
            <v>1E-3</v>
          </cell>
          <cell r="H1657">
            <v>0</v>
          </cell>
          <cell r="I1657" t="str">
            <v>1          0</v>
          </cell>
          <cell r="J1657">
            <v>0</v>
          </cell>
          <cell r="K1657">
            <v>0</v>
          </cell>
          <cell r="L1657">
            <v>2003</v>
          </cell>
          <cell r="M1657" t="str">
            <v>No Trade</v>
          </cell>
          <cell r="N1657" t="str">
            <v>NG13</v>
          </cell>
          <cell r="O1657">
            <v>41.87</v>
          </cell>
          <cell r="P1657">
            <v>1</v>
          </cell>
        </row>
        <row r="1658">
          <cell r="A1658" t="str">
            <v>ON</v>
          </cell>
          <cell r="B1658">
            <v>1</v>
          </cell>
          <cell r="C1658">
            <v>3</v>
          </cell>
          <cell r="D1658" t="str">
            <v>C</v>
          </cell>
          <cell r="E1658">
            <v>6.5</v>
          </cell>
          <cell r="F1658">
            <v>37616</v>
          </cell>
          <cell r="G1658">
            <v>1E-3</v>
          </cell>
          <cell r="H1658">
            <v>0</v>
          </cell>
          <cell r="I1658" t="str">
            <v>1          0</v>
          </cell>
          <cell r="J1658">
            <v>0</v>
          </cell>
          <cell r="K1658">
            <v>0</v>
          </cell>
          <cell r="L1658">
            <v>2003</v>
          </cell>
          <cell r="M1658" t="str">
            <v>No Trade</v>
          </cell>
          <cell r="N1658" t="str">
            <v>NG13</v>
          </cell>
          <cell r="O1658">
            <v>41.87</v>
          </cell>
          <cell r="P1658">
            <v>1</v>
          </cell>
        </row>
        <row r="1659">
          <cell r="A1659" t="str">
            <v>ON</v>
          </cell>
          <cell r="B1659">
            <v>1</v>
          </cell>
          <cell r="C1659">
            <v>3</v>
          </cell>
          <cell r="D1659" t="str">
            <v>C</v>
          </cell>
          <cell r="E1659">
            <v>6.55</v>
          </cell>
          <cell r="F1659">
            <v>37616</v>
          </cell>
          <cell r="G1659">
            <v>1E-3</v>
          </cell>
          <cell r="H1659">
            <v>0</v>
          </cell>
          <cell r="I1659" t="str">
            <v>1          0</v>
          </cell>
          <cell r="J1659">
            <v>0</v>
          </cell>
          <cell r="K1659">
            <v>0</v>
          </cell>
          <cell r="L1659">
            <v>2003</v>
          </cell>
          <cell r="M1659" t="str">
            <v>No Trade</v>
          </cell>
          <cell r="N1659" t="str">
            <v>NG13</v>
          </cell>
          <cell r="O1659">
            <v>41.87</v>
          </cell>
          <cell r="P1659">
            <v>1</v>
          </cell>
        </row>
        <row r="1660">
          <cell r="A1660" t="str">
            <v>ON</v>
          </cell>
          <cell r="B1660">
            <v>1</v>
          </cell>
          <cell r="C1660">
            <v>3</v>
          </cell>
          <cell r="D1660" t="str">
            <v>C</v>
          </cell>
          <cell r="E1660">
            <v>6.6</v>
          </cell>
          <cell r="F1660">
            <v>37616</v>
          </cell>
          <cell r="G1660">
            <v>1E-3</v>
          </cell>
          <cell r="H1660">
            <v>0</v>
          </cell>
          <cell r="I1660" t="str">
            <v>1          0</v>
          </cell>
          <cell r="J1660">
            <v>0</v>
          </cell>
          <cell r="K1660">
            <v>0</v>
          </cell>
          <cell r="L1660">
            <v>2003</v>
          </cell>
          <cell r="M1660" t="str">
            <v>No Trade</v>
          </cell>
          <cell r="N1660" t="str">
            <v>NG13</v>
          </cell>
          <cell r="O1660">
            <v>41.87</v>
          </cell>
          <cell r="P1660">
            <v>1</v>
          </cell>
        </row>
        <row r="1661">
          <cell r="A1661" t="str">
            <v>ON</v>
          </cell>
          <cell r="B1661">
            <v>1</v>
          </cell>
          <cell r="C1661">
            <v>3</v>
          </cell>
          <cell r="D1661" t="str">
            <v>C</v>
          </cell>
          <cell r="E1661">
            <v>6.65</v>
          </cell>
          <cell r="F1661">
            <v>37616</v>
          </cell>
          <cell r="G1661">
            <v>1E-3</v>
          </cell>
          <cell r="H1661">
            <v>0</v>
          </cell>
          <cell r="I1661" t="str">
            <v>1          0</v>
          </cell>
          <cell r="J1661">
            <v>0</v>
          </cell>
          <cell r="K1661">
            <v>0</v>
          </cell>
          <cell r="L1661">
            <v>2003</v>
          </cell>
          <cell r="M1661" t="str">
            <v>No Trade</v>
          </cell>
          <cell r="N1661" t="str">
            <v>NG13</v>
          </cell>
          <cell r="O1661">
            <v>41.87</v>
          </cell>
          <cell r="P1661">
            <v>1</v>
          </cell>
        </row>
        <row r="1662">
          <cell r="A1662" t="str">
            <v>ON</v>
          </cell>
          <cell r="B1662">
            <v>1</v>
          </cell>
          <cell r="C1662">
            <v>3</v>
          </cell>
          <cell r="D1662" t="str">
            <v>C</v>
          </cell>
          <cell r="E1662">
            <v>6.7</v>
          </cell>
          <cell r="F1662">
            <v>37616</v>
          </cell>
          <cell r="G1662">
            <v>1E-3</v>
          </cell>
          <cell r="H1662">
            <v>0</v>
          </cell>
          <cell r="I1662" t="str">
            <v>1          0</v>
          </cell>
          <cell r="J1662">
            <v>0</v>
          </cell>
          <cell r="K1662">
            <v>0</v>
          </cell>
          <cell r="L1662">
            <v>2003</v>
          </cell>
          <cell r="M1662" t="str">
            <v>No Trade</v>
          </cell>
          <cell r="N1662" t="str">
            <v>NG13</v>
          </cell>
          <cell r="O1662">
            <v>41.87</v>
          </cell>
          <cell r="P1662">
            <v>1</v>
          </cell>
        </row>
        <row r="1663">
          <cell r="A1663" t="str">
            <v>ON</v>
          </cell>
          <cell r="B1663">
            <v>1</v>
          </cell>
          <cell r="C1663">
            <v>3</v>
          </cell>
          <cell r="D1663" t="str">
            <v>C</v>
          </cell>
          <cell r="E1663">
            <v>6.8</v>
          </cell>
          <cell r="F1663">
            <v>37616</v>
          </cell>
          <cell r="G1663">
            <v>1E-3</v>
          </cell>
          <cell r="H1663">
            <v>0</v>
          </cell>
          <cell r="I1663" t="str">
            <v>1          0</v>
          </cell>
          <cell r="J1663">
            <v>0</v>
          </cell>
          <cell r="K1663">
            <v>0</v>
          </cell>
          <cell r="L1663">
            <v>2003</v>
          </cell>
          <cell r="M1663" t="str">
            <v>No Trade</v>
          </cell>
          <cell r="N1663" t="str">
            <v>NG13</v>
          </cell>
          <cell r="O1663">
            <v>41.87</v>
          </cell>
          <cell r="P1663">
            <v>1</v>
          </cell>
        </row>
        <row r="1664">
          <cell r="A1664" t="str">
            <v>ON</v>
          </cell>
          <cell r="B1664">
            <v>1</v>
          </cell>
          <cell r="C1664">
            <v>3</v>
          </cell>
          <cell r="D1664" t="str">
            <v>C</v>
          </cell>
          <cell r="E1664">
            <v>6.9</v>
          </cell>
          <cell r="F1664">
            <v>37616</v>
          </cell>
          <cell r="G1664">
            <v>1E-3</v>
          </cell>
          <cell r="H1664">
            <v>0</v>
          </cell>
          <cell r="I1664" t="str">
            <v>1          0</v>
          </cell>
          <cell r="J1664">
            <v>0</v>
          </cell>
          <cell r="K1664">
            <v>0</v>
          </cell>
          <cell r="L1664">
            <v>2003</v>
          </cell>
          <cell r="M1664" t="str">
            <v>No Trade</v>
          </cell>
          <cell r="N1664" t="str">
            <v>NG13</v>
          </cell>
          <cell r="O1664">
            <v>41.87</v>
          </cell>
          <cell r="P1664">
            <v>1</v>
          </cell>
        </row>
        <row r="1665">
          <cell r="A1665" t="str">
            <v>ON</v>
          </cell>
          <cell r="B1665">
            <v>1</v>
          </cell>
          <cell r="C1665">
            <v>3</v>
          </cell>
          <cell r="D1665" t="str">
            <v>C</v>
          </cell>
          <cell r="E1665">
            <v>6.95</v>
          </cell>
          <cell r="F1665">
            <v>37616</v>
          </cell>
          <cell r="G1665">
            <v>1E-3</v>
          </cell>
          <cell r="H1665">
            <v>0</v>
          </cell>
          <cell r="I1665" t="str">
            <v>1          0</v>
          </cell>
          <cell r="J1665">
            <v>0</v>
          </cell>
          <cell r="K1665">
            <v>0</v>
          </cell>
          <cell r="L1665">
            <v>2003</v>
          </cell>
          <cell r="M1665" t="str">
            <v>No Trade</v>
          </cell>
          <cell r="N1665" t="str">
            <v>NG13</v>
          </cell>
          <cell r="O1665">
            <v>41.87</v>
          </cell>
          <cell r="P1665">
            <v>1</v>
          </cell>
        </row>
        <row r="1666">
          <cell r="A1666" t="str">
            <v>ON</v>
          </cell>
          <cell r="B1666">
            <v>1</v>
          </cell>
          <cell r="C1666">
            <v>3</v>
          </cell>
          <cell r="D1666" t="str">
            <v>C</v>
          </cell>
          <cell r="E1666">
            <v>7</v>
          </cell>
          <cell r="F1666">
            <v>37616</v>
          </cell>
          <cell r="G1666">
            <v>1E-3</v>
          </cell>
          <cell r="H1666">
            <v>0</v>
          </cell>
          <cell r="I1666" t="str">
            <v>1          5</v>
          </cell>
          <cell r="J1666">
            <v>1E-3</v>
          </cell>
          <cell r="K1666">
            <v>1E-3</v>
          </cell>
          <cell r="L1666">
            <v>2003</v>
          </cell>
          <cell r="M1666" t="str">
            <v>No Trade</v>
          </cell>
          <cell r="N1666" t="str">
            <v>NG13</v>
          </cell>
          <cell r="O1666">
            <v>41.87</v>
          </cell>
          <cell r="P1666">
            <v>1</v>
          </cell>
        </row>
        <row r="1667">
          <cell r="A1667" t="str">
            <v>ON</v>
          </cell>
          <cell r="B1667">
            <v>1</v>
          </cell>
          <cell r="C1667">
            <v>3</v>
          </cell>
          <cell r="D1667" t="str">
            <v>P</v>
          </cell>
          <cell r="E1667">
            <v>7</v>
          </cell>
          <cell r="F1667">
            <v>37616</v>
          </cell>
          <cell r="G1667">
            <v>2.5289999999999999</v>
          </cell>
          <cell r="H1667">
            <v>2.52</v>
          </cell>
          <cell r="I1667" t="str">
            <v>9          0</v>
          </cell>
          <cell r="J1667">
            <v>0</v>
          </cell>
          <cell r="K1667">
            <v>0</v>
          </cell>
          <cell r="L1667">
            <v>2003</v>
          </cell>
          <cell r="M1667">
            <v>8.4173107929443383</v>
          </cell>
          <cell r="N1667" t="str">
            <v>NG13</v>
          </cell>
          <cell r="O1667">
            <v>41.87</v>
          </cell>
          <cell r="P1667">
            <v>2</v>
          </cell>
        </row>
        <row r="1668">
          <cell r="A1668" t="str">
            <v>ON</v>
          </cell>
          <cell r="B1668">
            <v>1</v>
          </cell>
          <cell r="C1668">
            <v>3</v>
          </cell>
          <cell r="D1668" t="str">
            <v>C</v>
          </cell>
          <cell r="E1668">
            <v>7.1</v>
          </cell>
          <cell r="F1668">
            <v>37616</v>
          </cell>
          <cell r="G1668">
            <v>1E-3</v>
          </cell>
          <cell r="H1668">
            <v>0</v>
          </cell>
          <cell r="I1668" t="str">
            <v>1          0</v>
          </cell>
          <cell r="J1668">
            <v>0</v>
          </cell>
          <cell r="K1668">
            <v>0</v>
          </cell>
          <cell r="L1668">
            <v>2003</v>
          </cell>
          <cell r="M1668" t="str">
            <v>No Trade</v>
          </cell>
          <cell r="N1668" t="str">
            <v>NG13</v>
          </cell>
          <cell r="O1668">
            <v>41.87</v>
          </cell>
          <cell r="P1668">
            <v>1</v>
          </cell>
        </row>
        <row r="1669">
          <cell r="A1669" t="str">
            <v>ON</v>
          </cell>
          <cell r="B1669">
            <v>1</v>
          </cell>
          <cell r="C1669">
            <v>3</v>
          </cell>
          <cell r="D1669" t="str">
            <v>C</v>
          </cell>
          <cell r="E1669">
            <v>7.25</v>
          </cell>
          <cell r="F1669">
            <v>37616</v>
          </cell>
          <cell r="G1669">
            <v>1E-3</v>
          </cell>
          <cell r="H1669">
            <v>0</v>
          </cell>
          <cell r="I1669" t="str">
            <v>1          0</v>
          </cell>
          <cell r="J1669">
            <v>0</v>
          </cell>
          <cell r="K1669">
            <v>0</v>
          </cell>
          <cell r="L1669">
            <v>2003</v>
          </cell>
          <cell r="M1669" t="str">
            <v>No Trade</v>
          </cell>
          <cell r="N1669" t="str">
            <v>NG13</v>
          </cell>
          <cell r="O1669">
            <v>41.87</v>
          </cell>
          <cell r="P1669">
            <v>1</v>
          </cell>
        </row>
        <row r="1670">
          <cell r="A1670" t="str">
            <v>ON</v>
          </cell>
          <cell r="B1670">
            <v>1</v>
          </cell>
          <cell r="C1670">
            <v>3</v>
          </cell>
          <cell r="D1670" t="str">
            <v>C</v>
          </cell>
          <cell r="E1670">
            <v>7.3</v>
          </cell>
          <cell r="F1670">
            <v>37616</v>
          </cell>
          <cell r="G1670">
            <v>1E-3</v>
          </cell>
          <cell r="H1670">
            <v>0</v>
          </cell>
          <cell r="I1670" t="str">
            <v>1          0</v>
          </cell>
          <cell r="J1670">
            <v>0</v>
          </cell>
          <cell r="K1670">
            <v>0</v>
          </cell>
          <cell r="L1670">
            <v>2003</v>
          </cell>
          <cell r="M1670" t="str">
            <v>No Trade</v>
          </cell>
          <cell r="N1670" t="str">
            <v>NG13</v>
          </cell>
          <cell r="O1670">
            <v>41.87</v>
          </cell>
          <cell r="P1670">
            <v>1</v>
          </cell>
        </row>
        <row r="1671">
          <cell r="A1671" t="str">
            <v>ON</v>
          </cell>
          <cell r="B1671">
            <v>1</v>
          </cell>
          <cell r="C1671">
            <v>3</v>
          </cell>
          <cell r="D1671" t="str">
            <v>C</v>
          </cell>
          <cell r="E1671">
            <v>7.4</v>
          </cell>
          <cell r="F1671">
            <v>37616</v>
          </cell>
          <cell r="G1671">
            <v>1E-3</v>
          </cell>
          <cell r="H1671">
            <v>0</v>
          </cell>
          <cell r="I1671" t="str">
            <v>1          0</v>
          </cell>
          <cell r="J1671">
            <v>0</v>
          </cell>
          <cell r="K1671">
            <v>0</v>
          </cell>
          <cell r="L1671">
            <v>2003</v>
          </cell>
          <cell r="M1671" t="str">
            <v>No Trade</v>
          </cell>
          <cell r="N1671" t="str">
            <v>NG13</v>
          </cell>
          <cell r="O1671">
            <v>41.87</v>
          </cell>
          <cell r="P1671">
            <v>1</v>
          </cell>
        </row>
        <row r="1672">
          <cell r="A1672" t="str">
            <v>ON</v>
          </cell>
          <cell r="B1672">
            <v>1</v>
          </cell>
          <cell r="C1672">
            <v>3</v>
          </cell>
          <cell r="D1672" t="str">
            <v>C</v>
          </cell>
          <cell r="E1672">
            <v>7.5</v>
          </cell>
          <cell r="F1672">
            <v>37616</v>
          </cell>
          <cell r="G1672">
            <v>1E-3</v>
          </cell>
          <cell r="H1672">
            <v>0</v>
          </cell>
          <cell r="I1672" t="str">
            <v>1          0</v>
          </cell>
          <cell r="J1672">
            <v>0</v>
          </cell>
          <cell r="K1672">
            <v>0</v>
          </cell>
          <cell r="L1672">
            <v>2003</v>
          </cell>
          <cell r="M1672" t="str">
            <v>No Trade</v>
          </cell>
          <cell r="N1672" t="str">
            <v>NG13</v>
          </cell>
          <cell r="O1672">
            <v>41.87</v>
          </cell>
          <cell r="P1672">
            <v>1</v>
          </cell>
        </row>
        <row r="1673">
          <cell r="A1673" t="str">
            <v>ON</v>
          </cell>
          <cell r="B1673">
            <v>1</v>
          </cell>
          <cell r="C1673">
            <v>3</v>
          </cell>
          <cell r="D1673" t="str">
            <v>C</v>
          </cell>
          <cell r="E1673">
            <v>7.55</v>
          </cell>
          <cell r="F1673">
            <v>37616</v>
          </cell>
          <cell r="G1673">
            <v>1E-3</v>
          </cell>
          <cell r="H1673">
            <v>0</v>
          </cell>
          <cell r="I1673" t="str">
            <v>1          0</v>
          </cell>
          <cell r="J1673">
            <v>0</v>
          </cell>
          <cell r="K1673">
            <v>0</v>
          </cell>
          <cell r="L1673">
            <v>2003</v>
          </cell>
          <cell r="M1673" t="str">
            <v>No Trade</v>
          </cell>
          <cell r="N1673" t="str">
            <v>NG13</v>
          </cell>
          <cell r="O1673">
            <v>41.87</v>
          </cell>
          <cell r="P1673">
            <v>1</v>
          </cell>
        </row>
        <row r="1674">
          <cell r="A1674" t="str">
            <v>ON</v>
          </cell>
          <cell r="B1674">
            <v>1</v>
          </cell>
          <cell r="C1674">
            <v>3</v>
          </cell>
          <cell r="D1674" t="str">
            <v>C</v>
          </cell>
          <cell r="E1674">
            <v>7.7</v>
          </cell>
          <cell r="F1674">
            <v>37616</v>
          </cell>
          <cell r="G1674">
            <v>1E-3</v>
          </cell>
          <cell r="H1674">
            <v>0</v>
          </cell>
          <cell r="I1674" t="str">
            <v>1          0</v>
          </cell>
          <cell r="J1674">
            <v>0</v>
          </cell>
          <cell r="K1674">
            <v>0</v>
          </cell>
          <cell r="L1674">
            <v>2003</v>
          </cell>
          <cell r="M1674" t="str">
            <v>No Trade</v>
          </cell>
          <cell r="N1674" t="str">
            <v>NG13</v>
          </cell>
          <cell r="O1674">
            <v>41.87</v>
          </cell>
          <cell r="P1674">
            <v>1</v>
          </cell>
        </row>
        <row r="1675">
          <cell r="A1675" t="str">
            <v>ON</v>
          </cell>
          <cell r="B1675">
            <v>1</v>
          </cell>
          <cell r="C1675">
            <v>3</v>
          </cell>
          <cell r="D1675" t="str">
            <v>C</v>
          </cell>
          <cell r="E1675">
            <v>7.75</v>
          </cell>
          <cell r="F1675">
            <v>37616</v>
          </cell>
          <cell r="G1675">
            <v>0.13400000000000001</v>
          </cell>
          <cell r="H1675">
            <v>0.13</v>
          </cell>
          <cell r="I1675" t="str">
            <v>4          0</v>
          </cell>
          <cell r="J1675">
            <v>0</v>
          </cell>
          <cell r="K1675">
            <v>0</v>
          </cell>
          <cell r="L1675">
            <v>2003</v>
          </cell>
          <cell r="M1675" t="str">
            <v>No Trade</v>
          </cell>
          <cell r="N1675" t="str">
            <v>NG13</v>
          </cell>
          <cell r="O1675">
            <v>41.87</v>
          </cell>
          <cell r="P1675">
            <v>1</v>
          </cell>
        </row>
        <row r="1676">
          <cell r="A1676" t="str">
            <v>ON</v>
          </cell>
          <cell r="B1676">
            <v>1</v>
          </cell>
          <cell r="C1676">
            <v>3</v>
          </cell>
          <cell r="D1676" t="str">
            <v>C</v>
          </cell>
          <cell r="E1676">
            <v>8</v>
          </cell>
          <cell r="F1676">
            <v>37616</v>
          </cell>
          <cell r="G1676">
            <v>1E-3</v>
          </cell>
          <cell r="H1676">
            <v>0</v>
          </cell>
          <cell r="I1676" t="str">
            <v>1          0</v>
          </cell>
          <cell r="J1676">
            <v>0</v>
          </cell>
          <cell r="K1676">
            <v>0</v>
          </cell>
          <cell r="L1676">
            <v>2003</v>
          </cell>
          <cell r="M1676" t="str">
            <v>No Trade</v>
          </cell>
          <cell r="N1676" t="str">
            <v>NG13</v>
          </cell>
          <cell r="O1676">
            <v>41.87</v>
          </cell>
          <cell r="P1676">
            <v>1</v>
          </cell>
        </row>
        <row r="1677">
          <cell r="A1677" t="str">
            <v>ON</v>
          </cell>
          <cell r="B1677">
            <v>1</v>
          </cell>
          <cell r="C1677">
            <v>3</v>
          </cell>
          <cell r="D1677" t="str">
            <v>C</v>
          </cell>
          <cell r="E1677">
            <v>9</v>
          </cell>
          <cell r="F1677">
            <v>37616</v>
          </cell>
          <cell r="G1677">
            <v>1E-3</v>
          </cell>
          <cell r="H1677">
            <v>0</v>
          </cell>
          <cell r="I1677" t="str">
            <v>1          0</v>
          </cell>
          <cell r="J1677">
            <v>0</v>
          </cell>
          <cell r="K1677">
            <v>0</v>
          </cell>
          <cell r="L1677">
            <v>2003</v>
          </cell>
          <cell r="M1677" t="str">
            <v>No Trade</v>
          </cell>
          <cell r="N1677" t="str">
            <v>NG13</v>
          </cell>
          <cell r="O1677">
            <v>41.87</v>
          </cell>
          <cell r="P1677">
            <v>1</v>
          </cell>
        </row>
        <row r="1678">
          <cell r="A1678" t="str">
            <v>ON</v>
          </cell>
          <cell r="B1678">
            <v>1</v>
          </cell>
          <cell r="C1678">
            <v>3</v>
          </cell>
          <cell r="D1678" t="str">
            <v>C</v>
          </cell>
          <cell r="E1678">
            <v>10</v>
          </cell>
          <cell r="F1678">
            <v>37616</v>
          </cell>
          <cell r="G1678">
            <v>1E-3</v>
          </cell>
          <cell r="H1678">
            <v>0</v>
          </cell>
          <cell r="I1678" t="str">
            <v>1          0</v>
          </cell>
          <cell r="J1678">
            <v>0</v>
          </cell>
          <cell r="K1678">
            <v>0</v>
          </cell>
          <cell r="L1678">
            <v>2003</v>
          </cell>
          <cell r="M1678" t="str">
            <v>No Trade</v>
          </cell>
          <cell r="N1678" t="str">
            <v>NG13</v>
          </cell>
          <cell r="O1678">
            <v>41.87</v>
          </cell>
          <cell r="P1678">
            <v>1</v>
          </cell>
        </row>
        <row r="1679">
          <cell r="A1679" t="str">
            <v>ON</v>
          </cell>
          <cell r="B1679">
            <v>1</v>
          </cell>
          <cell r="C1679">
            <v>3</v>
          </cell>
          <cell r="D1679" t="str">
            <v>P</v>
          </cell>
          <cell r="E1679">
            <v>10</v>
          </cell>
          <cell r="F1679">
            <v>37616</v>
          </cell>
          <cell r="G1679">
            <v>0</v>
          </cell>
          <cell r="H1679">
            <v>0</v>
          </cell>
          <cell r="I1679" t="str">
            <v>0          0</v>
          </cell>
          <cell r="J1679">
            <v>0</v>
          </cell>
          <cell r="K1679">
            <v>0</v>
          </cell>
          <cell r="L1679">
            <v>2003</v>
          </cell>
          <cell r="M1679" t="str">
            <v>No Trade</v>
          </cell>
          <cell r="N1679" t="str">
            <v/>
          </cell>
          <cell r="O1679" t="str">
            <v/>
          </cell>
          <cell r="P1679" t="str">
            <v/>
          </cell>
        </row>
        <row r="1680">
          <cell r="A1680" t="str">
            <v>ON</v>
          </cell>
          <cell r="B1680">
            <v>1</v>
          </cell>
          <cell r="C1680">
            <v>3</v>
          </cell>
          <cell r="D1680" t="str">
            <v>C</v>
          </cell>
          <cell r="E1680">
            <v>12</v>
          </cell>
          <cell r="F1680">
            <v>37616</v>
          </cell>
          <cell r="G1680">
            <v>1E-3</v>
          </cell>
          <cell r="H1680">
            <v>0</v>
          </cell>
          <cell r="I1680" t="str">
            <v>1          0</v>
          </cell>
          <cell r="J1680">
            <v>0</v>
          </cell>
          <cell r="K1680">
            <v>0</v>
          </cell>
          <cell r="L1680">
            <v>2003</v>
          </cell>
          <cell r="M1680" t="str">
            <v>No Trade</v>
          </cell>
          <cell r="N1680" t="str">
            <v>NG13</v>
          </cell>
          <cell r="O1680">
            <v>41.87</v>
          </cell>
          <cell r="P1680">
            <v>1</v>
          </cell>
        </row>
        <row r="1681">
          <cell r="A1681" t="str">
            <v>ON</v>
          </cell>
          <cell r="B1681">
            <v>1</v>
          </cell>
          <cell r="C1681">
            <v>3</v>
          </cell>
          <cell r="D1681" t="str">
            <v>P</v>
          </cell>
          <cell r="E1681">
            <v>12</v>
          </cell>
          <cell r="F1681">
            <v>37616</v>
          </cell>
          <cell r="G1681">
            <v>0</v>
          </cell>
          <cell r="H1681">
            <v>0</v>
          </cell>
          <cell r="I1681" t="str">
            <v>0          0</v>
          </cell>
          <cell r="J1681">
            <v>0</v>
          </cell>
          <cell r="K1681">
            <v>0</v>
          </cell>
          <cell r="L1681">
            <v>2003</v>
          </cell>
          <cell r="M1681" t="str">
            <v>No Trade</v>
          </cell>
          <cell r="N1681" t="str">
            <v/>
          </cell>
          <cell r="O1681" t="str">
            <v/>
          </cell>
          <cell r="P1681" t="str">
            <v/>
          </cell>
        </row>
        <row r="1682">
          <cell r="A1682" t="str">
            <v>ON</v>
          </cell>
          <cell r="B1682">
            <v>2</v>
          </cell>
          <cell r="C1682">
            <v>3</v>
          </cell>
          <cell r="D1682" t="str">
            <v>C</v>
          </cell>
          <cell r="E1682">
            <v>0.5</v>
          </cell>
          <cell r="F1682">
            <v>37649</v>
          </cell>
          <cell r="G1682">
            <v>0</v>
          </cell>
          <cell r="H1682">
            <v>0</v>
          </cell>
          <cell r="I1682" t="str">
            <v>0          0</v>
          </cell>
          <cell r="J1682">
            <v>0</v>
          </cell>
          <cell r="K1682">
            <v>0</v>
          </cell>
          <cell r="L1682">
            <v>2003</v>
          </cell>
          <cell r="M1682" t="str">
            <v>No Trade</v>
          </cell>
          <cell r="N1682" t="str">
            <v/>
          </cell>
          <cell r="O1682" t="str">
            <v/>
          </cell>
          <cell r="P1682" t="str">
            <v/>
          </cell>
        </row>
        <row r="1683">
          <cell r="A1683" t="str">
            <v>ON</v>
          </cell>
          <cell r="B1683">
            <v>2</v>
          </cell>
          <cell r="C1683">
            <v>3</v>
          </cell>
          <cell r="D1683" t="str">
            <v>C</v>
          </cell>
          <cell r="E1683">
            <v>1</v>
          </cell>
          <cell r="F1683">
            <v>37649</v>
          </cell>
          <cell r="G1683">
            <v>0</v>
          </cell>
          <cell r="H1683">
            <v>0</v>
          </cell>
          <cell r="I1683" t="str">
            <v>0          0</v>
          </cell>
          <cell r="J1683">
            <v>0</v>
          </cell>
          <cell r="K1683">
            <v>0</v>
          </cell>
          <cell r="L1683">
            <v>2003</v>
          </cell>
          <cell r="M1683" t="str">
            <v>No Trade</v>
          </cell>
          <cell r="N1683" t="str">
            <v/>
          </cell>
          <cell r="O1683" t="str">
            <v/>
          </cell>
          <cell r="P1683" t="str">
            <v/>
          </cell>
        </row>
        <row r="1684">
          <cell r="A1684" t="str">
            <v>ON</v>
          </cell>
          <cell r="B1684">
            <v>2</v>
          </cell>
          <cell r="C1684">
            <v>3</v>
          </cell>
          <cell r="D1684" t="str">
            <v>P</v>
          </cell>
          <cell r="E1684">
            <v>1.75</v>
          </cell>
          <cell r="F1684">
            <v>37649</v>
          </cell>
          <cell r="G1684">
            <v>1E-3</v>
          </cell>
          <cell r="H1684">
            <v>0</v>
          </cell>
          <cell r="I1684" t="str">
            <v>1          0</v>
          </cell>
          <cell r="J1684">
            <v>0</v>
          </cell>
          <cell r="K1684">
            <v>0</v>
          </cell>
          <cell r="L1684">
            <v>2003</v>
          </cell>
          <cell r="M1684">
            <v>2.5181090364999159</v>
          </cell>
          <cell r="N1684" t="str">
            <v>NG23</v>
          </cell>
          <cell r="O1684">
            <v>40.26</v>
          </cell>
          <cell r="P1684">
            <v>2</v>
          </cell>
        </row>
        <row r="1685">
          <cell r="A1685" t="str">
            <v>ON</v>
          </cell>
          <cell r="B1685">
            <v>2</v>
          </cell>
          <cell r="C1685">
            <v>3</v>
          </cell>
          <cell r="D1685" t="str">
            <v>C</v>
          </cell>
          <cell r="E1685">
            <v>2</v>
          </cell>
          <cell r="F1685">
            <v>37649</v>
          </cell>
          <cell r="G1685">
            <v>2.359</v>
          </cell>
          <cell r="H1685">
            <v>2.2400000000000002</v>
          </cell>
          <cell r="I1685" t="str">
            <v>3          0</v>
          </cell>
          <cell r="J1685">
            <v>0</v>
          </cell>
          <cell r="K1685">
            <v>0</v>
          </cell>
          <cell r="L1685">
            <v>2003</v>
          </cell>
          <cell r="M1685" t="str">
            <v>No Trade</v>
          </cell>
          <cell r="N1685" t="str">
            <v>NG23</v>
          </cell>
          <cell r="O1685">
            <v>40.26</v>
          </cell>
          <cell r="P1685">
            <v>1</v>
          </cell>
        </row>
        <row r="1686">
          <cell r="A1686" t="str">
            <v>ON</v>
          </cell>
          <cell r="B1686">
            <v>2</v>
          </cell>
          <cell r="C1686">
            <v>3</v>
          </cell>
          <cell r="D1686" t="str">
            <v>P</v>
          </cell>
          <cell r="E1686">
            <v>2</v>
          </cell>
          <cell r="F1686">
            <v>37649</v>
          </cell>
          <cell r="G1686">
            <v>1E-3</v>
          </cell>
          <cell r="H1686">
            <v>0</v>
          </cell>
          <cell r="I1686" t="str">
            <v>1          0</v>
          </cell>
          <cell r="J1686">
            <v>0</v>
          </cell>
          <cell r="K1686">
            <v>0</v>
          </cell>
          <cell r="L1686">
            <v>2003</v>
          </cell>
          <cell r="M1686">
            <v>2.4051980877335186</v>
          </cell>
          <cell r="N1686" t="str">
            <v>NG23</v>
          </cell>
          <cell r="O1686">
            <v>40.26</v>
          </cell>
          <cell r="P1686">
            <v>2</v>
          </cell>
        </row>
        <row r="1687">
          <cell r="A1687" t="str">
            <v>ON</v>
          </cell>
          <cell r="B1687">
            <v>2</v>
          </cell>
          <cell r="C1687">
            <v>3</v>
          </cell>
          <cell r="D1687" t="str">
            <v>C</v>
          </cell>
          <cell r="E1687">
            <v>2.0499999999999998</v>
          </cell>
          <cell r="F1687">
            <v>37649</v>
          </cell>
          <cell r="G1687">
            <v>0</v>
          </cell>
          <cell r="H1687">
            <v>0</v>
          </cell>
          <cell r="I1687" t="str">
            <v>0          0</v>
          </cell>
          <cell r="J1687">
            <v>0</v>
          </cell>
          <cell r="K1687">
            <v>0</v>
          </cell>
          <cell r="L1687">
            <v>2003</v>
          </cell>
          <cell r="M1687" t="str">
            <v>No Trade</v>
          </cell>
          <cell r="N1687" t="str">
            <v/>
          </cell>
          <cell r="O1687" t="str">
            <v/>
          </cell>
          <cell r="P1687" t="str">
            <v/>
          </cell>
        </row>
        <row r="1688">
          <cell r="A1688" t="str">
            <v>ON</v>
          </cell>
          <cell r="B1688">
            <v>2</v>
          </cell>
          <cell r="C1688">
            <v>3</v>
          </cell>
          <cell r="D1688" t="str">
            <v>P</v>
          </cell>
          <cell r="E1688">
            <v>2.0499999999999998</v>
          </cell>
          <cell r="F1688">
            <v>37649</v>
          </cell>
          <cell r="G1688">
            <v>0</v>
          </cell>
          <cell r="H1688">
            <v>0</v>
          </cell>
          <cell r="I1688" t="str">
            <v>0          0</v>
          </cell>
          <cell r="J1688">
            <v>0</v>
          </cell>
          <cell r="K1688">
            <v>0</v>
          </cell>
          <cell r="L1688">
            <v>2003</v>
          </cell>
          <cell r="M1688" t="str">
            <v>No Trade</v>
          </cell>
          <cell r="N1688" t="str">
            <v/>
          </cell>
          <cell r="O1688" t="str">
            <v/>
          </cell>
          <cell r="P1688" t="str">
            <v/>
          </cell>
        </row>
        <row r="1689">
          <cell r="A1689" t="str">
            <v>ON</v>
          </cell>
          <cell r="B1689">
            <v>2</v>
          </cell>
          <cell r="C1689">
            <v>3</v>
          </cell>
          <cell r="D1689" t="str">
            <v>P</v>
          </cell>
          <cell r="E1689">
            <v>2.1</v>
          </cell>
          <cell r="F1689">
            <v>37649</v>
          </cell>
          <cell r="G1689">
            <v>1E-3</v>
          </cell>
          <cell r="H1689">
            <v>0</v>
          </cell>
          <cell r="I1689" t="str">
            <v>1          0</v>
          </cell>
          <cell r="J1689">
            <v>0</v>
          </cell>
          <cell r="K1689">
            <v>0</v>
          </cell>
          <cell r="L1689">
            <v>2003</v>
          </cell>
          <cell r="M1689">
            <v>2.3641841818000224</v>
          </cell>
          <cell r="N1689" t="str">
            <v>NG23</v>
          </cell>
          <cell r="O1689">
            <v>40.26</v>
          </cell>
          <cell r="P1689">
            <v>2</v>
          </cell>
        </row>
        <row r="1690">
          <cell r="A1690" t="str">
            <v>ON</v>
          </cell>
          <cell r="B1690">
            <v>2</v>
          </cell>
          <cell r="C1690">
            <v>3</v>
          </cell>
          <cell r="D1690" t="str">
            <v>P</v>
          </cell>
          <cell r="E1690">
            <v>2.15</v>
          </cell>
          <cell r="F1690">
            <v>37649</v>
          </cell>
          <cell r="G1690">
            <v>0</v>
          </cell>
          <cell r="H1690">
            <v>0</v>
          </cell>
          <cell r="I1690" t="str">
            <v>0          0</v>
          </cell>
          <cell r="J1690">
            <v>0</v>
          </cell>
          <cell r="K1690">
            <v>0</v>
          </cell>
          <cell r="L1690">
            <v>2003</v>
          </cell>
          <cell r="M1690" t="str">
            <v>No Trade</v>
          </cell>
          <cell r="N1690" t="str">
            <v/>
          </cell>
          <cell r="O1690" t="str">
            <v/>
          </cell>
          <cell r="P1690" t="str">
            <v/>
          </cell>
        </row>
        <row r="1691">
          <cell r="A1691" t="str">
            <v>ON</v>
          </cell>
          <cell r="B1691">
            <v>2</v>
          </cell>
          <cell r="C1691">
            <v>3</v>
          </cell>
          <cell r="D1691" t="str">
            <v>P</v>
          </cell>
          <cell r="E1691">
            <v>2.25</v>
          </cell>
          <cell r="F1691">
            <v>37649</v>
          </cell>
          <cell r="G1691">
            <v>1E-3</v>
          </cell>
          <cell r="H1691">
            <v>0</v>
          </cell>
          <cell r="I1691" t="str">
            <v>1          0</v>
          </cell>
          <cell r="J1691">
            <v>0</v>
          </cell>
          <cell r="K1691">
            <v>0</v>
          </cell>
          <cell r="L1691">
            <v>2003</v>
          </cell>
          <cell r="M1691">
            <v>2.3064025840831421</v>
          </cell>
          <cell r="N1691" t="str">
            <v>NG23</v>
          </cell>
          <cell r="O1691">
            <v>40.26</v>
          </cell>
          <cell r="P1691">
            <v>2</v>
          </cell>
        </row>
        <row r="1692">
          <cell r="A1692" t="str">
            <v>ON</v>
          </cell>
          <cell r="B1692">
            <v>2</v>
          </cell>
          <cell r="C1692">
            <v>3</v>
          </cell>
          <cell r="D1692" t="str">
            <v>P</v>
          </cell>
          <cell r="E1692">
            <v>2.2999999999999998</v>
          </cell>
          <cell r="F1692">
            <v>37649</v>
          </cell>
          <cell r="G1692">
            <v>1E-3</v>
          </cell>
          <cell r="H1692">
            <v>0</v>
          </cell>
          <cell r="I1692" t="str">
            <v>1          0</v>
          </cell>
          <cell r="J1692">
            <v>0</v>
          </cell>
          <cell r="K1692">
            <v>0</v>
          </cell>
          <cell r="L1692">
            <v>2003</v>
          </cell>
          <cell r="M1692">
            <v>2.2880473484526709</v>
          </cell>
          <cell r="N1692" t="str">
            <v>NG23</v>
          </cell>
          <cell r="O1692">
            <v>40.26</v>
          </cell>
          <cell r="P1692">
            <v>2</v>
          </cell>
        </row>
        <row r="1693">
          <cell r="A1693" t="str">
            <v>ON</v>
          </cell>
          <cell r="B1693">
            <v>2</v>
          </cell>
          <cell r="C1693">
            <v>3</v>
          </cell>
          <cell r="D1693" t="str">
            <v>P</v>
          </cell>
          <cell r="E1693">
            <v>2.4500000000000002</v>
          </cell>
          <cell r="F1693">
            <v>37649</v>
          </cell>
          <cell r="G1693">
            <v>0</v>
          </cell>
          <cell r="H1693">
            <v>0</v>
          </cell>
          <cell r="I1693" t="str">
            <v>0          0</v>
          </cell>
          <cell r="J1693">
            <v>0</v>
          </cell>
          <cell r="K1693">
            <v>0</v>
          </cell>
          <cell r="L1693">
            <v>2003</v>
          </cell>
          <cell r="M1693" t="str">
            <v>No Trade</v>
          </cell>
          <cell r="N1693" t="str">
            <v/>
          </cell>
          <cell r="O1693" t="str">
            <v/>
          </cell>
          <cell r="P1693" t="str">
            <v/>
          </cell>
        </row>
        <row r="1694">
          <cell r="A1694" t="str">
            <v>ON</v>
          </cell>
          <cell r="B1694">
            <v>2</v>
          </cell>
          <cell r="C1694">
            <v>3</v>
          </cell>
          <cell r="D1694" t="str">
            <v>C</v>
          </cell>
          <cell r="E1694">
            <v>2.5</v>
          </cell>
          <cell r="F1694">
            <v>37649</v>
          </cell>
          <cell r="G1694">
            <v>1.859</v>
          </cell>
          <cell r="H1694">
            <v>1.74</v>
          </cell>
          <cell r="I1694" t="str">
            <v>3          0</v>
          </cell>
          <cell r="J1694">
            <v>0</v>
          </cell>
          <cell r="K1694">
            <v>0</v>
          </cell>
          <cell r="L1694">
            <v>2003</v>
          </cell>
          <cell r="M1694" t="str">
            <v>No Trade</v>
          </cell>
          <cell r="N1694" t="str">
            <v>NG23</v>
          </cell>
          <cell r="O1694">
            <v>40.26</v>
          </cell>
          <cell r="P1694">
            <v>1</v>
          </cell>
        </row>
        <row r="1695">
          <cell r="A1695" t="str">
            <v>ON</v>
          </cell>
          <cell r="B1695">
            <v>2</v>
          </cell>
          <cell r="C1695">
            <v>3</v>
          </cell>
          <cell r="D1695" t="str">
            <v>P</v>
          </cell>
          <cell r="E1695">
            <v>2.5</v>
          </cell>
          <cell r="F1695">
            <v>37649</v>
          </cell>
          <cell r="G1695">
            <v>1E-3</v>
          </cell>
          <cell r="H1695">
            <v>0</v>
          </cell>
          <cell r="I1695" t="str">
            <v>1          0</v>
          </cell>
          <cell r="J1695">
            <v>0</v>
          </cell>
          <cell r="K1695">
            <v>0</v>
          </cell>
          <cell r="L1695">
            <v>2003</v>
          </cell>
          <cell r="M1695">
            <v>2.2186344369625566</v>
          </cell>
          <cell r="N1695" t="str">
            <v>NG23</v>
          </cell>
          <cell r="O1695">
            <v>40.26</v>
          </cell>
          <cell r="P1695">
            <v>2</v>
          </cell>
        </row>
        <row r="1696">
          <cell r="A1696" t="str">
            <v>ON</v>
          </cell>
          <cell r="B1696">
            <v>2</v>
          </cell>
          <cell r="C1696">
            <v>3</v>
          </cell>
          <cell r="D1696" t="str">
            <v>P</v>
          </cell>
          <cell r="E1696">
            <v>2.5499999999999998</v>
          </cell>
          <cell r="F1696">
            <v>37649</v>
          </cell>
          <cell r="G1696">
            <v>1E-3</v>
          </cell>
          <cell r="H1696">
            <v>0</v>
          </cell>
          <cell r="I1696" t="str">
            <v>2          0</v>
          </cell>
          <cell r="J1696">
            <v>0</v>
          </cell>
          <cell r="K1696">
            <v>0</v>
          </cell>
          <cell r="L1696">
            <v>2003</v>
          </cell>
          <cell r="M1696">
            <v>2.2022012258893509</v>
          </cell>
          <cell r="N1696" t="str">
            <v>NG23</v>
          </cell>
          <cell r="O1696">
            <v>40.26</v>
          </cell>
          <cell r="P1696">
            <v>2</v>
          </cell>
        </row>
        <row r="1697">
          <cell r="A1697" t="str">
            <v>ON</v>
          </cell>
          <cell r="B1697">
            <v>2</v>
          </cell>
          <cell r="C1697">
            <v>3</v>
          </cell>
          <cell r="D1697" t="str">
            <v>C</v>
          </cell>
          <cell r="E1697">
            <v>2.6</v>
          </cell>
          <cell r="F1697">
            <v>37649</v>
          </cell>
          <cell r="G1697">
            <v>1.742</v>
          </cell>
          <cell r="H1697">
            <v>1.74</v>
          </cell>
          <cell r="I1697" t="str">
            <v>2          0</v>
          </cell>
          <cell r="J1697">
            <v>0</v>
          </cell>
          <cell r="K1697">
            <v>0</v>
          </cell>
          <cell r="L1697">
            <v>2003</v>
          </cell>
          <cell r="M1697" t="str">
            <v>No Trade</v>
          </cell>
          <cell r="N1697" t="str">
            <v>NG23</v>
          </cell>
          <cell r="O1697">
            <v>40.26</v>
          </cell>
          <cell r="P1697">
            <v>1</v>
          </cell>
        </row>
        <row r="1698">
          <cell r="A1698" t="str">
            <v>ON</v>
          </cell>
          <cell r="B1698">
            <v>2</v>
          </cell>
          <cell r="C1698">
            <v>3</v>
          </cell>
          <cell r="D1698" t="str">
            <v>P</v>
          </cell>
          <cell r="E1698">
            <v>2.6</v>
          </cell>
          <cell r="F1698">
            <v>37649</v>
          </cell>
          <cell r="G1698">
            <v>1E-3</v>
          </cell>
          <cell r="H1698">
            <v>0</v>
          </cell>
          <cell r="I1698" t="str">
            <v>2          0</v>
          </cell>
          <cell r="J1698">
            <v>0</v>
          </cell>
          <cell r="K1698">
            <v>0</v>
          </cell>
          <cell r="L1698">
            <v>2003</v>
          </cell>
          <cell r="M1698">
            <v>2.1861060387139979</v>
          </cell>
          <cell r="N1698" t="str">
            <v>NG23</v>
          </cell>
          <cell r="O1698">
            <v>40.26</v>
          </cell>
          <cell r="P1698">
            <v>2</v>
          </cell>
        </row>
        <row r="1699">
          <cell r="A1699" t="str">
            <v>ON</v>
          </cell>
          <cell r="B1699">
            <v>2</v>
          </cell>
          <cell r="C1699">
            <v>3</v>
          </cell>
          <cell r="D1699" t="str">
            <v>P</v>
          </cell>
          <cell r="E1699">
            <v>2.65</v>
          </cell>
          <cell r="F1699">
            <v>37649</v>
          </cell>
          <cell r="G1699">
            <v>0</v>
          </cell>
          <cell r="H1699">
            <v>0</v>
          </cell>
          <cell r="I1699" t="str">
            <v>0          0</v>
          </cell>
          <cell r="J1699">
            <v>0</v>
          </cell>
          <cell r="K1699">
            <v>0</v>
          </cell>
          <cell r="L1699">
            <v>2003</v>
          </cell>
          <cell r="M1699" t="str">
            <v>No Trade</v>
          </cell>
          <cell r="N1699" t="str">
            <v/>
          </cell>
          <cell r="O1699" t="str">
            <v/>
          </cell>
          <cell r="P1699" t="str">
            <v/>
          </cell>
        </row>
        <row r="1700">
          <cell r="A1700" t="str">
            <v>ON</v>
          </cell>
          <cell r="B1700">
            <v>2</v>
          </cell>
          <cell r="C1700">
            <v>3</v>
          </cell>
          <cell r="D1700" t="str">
            <v>C</v>
          </cell>
          <cell r="E1700">
            <v>2.7</v>
          </cell>
          <cell r="F1700">
            <v>37649</v>
          </cell>
          <cell r="G1700">
            <v>1.179</v>
          </cell>
          <cell r="H1700">
            <v>1.17</v>
          </cell>
          <cell r="I1700" t="str">
            <v>9          0</v>
          </cell>
          <cell r="J1700">
            <v>0</v>
          </cell>
          <cell r="K1700">
            <v>0</v>
          </cell>
          <cell r="L1700">
            <v>2003</v>
          </cell>
          <cell r="M1700" t="str">
            <v>No Trade</v>
          </cell>
          <cell r="N1700" t="str">
            <v>NG23</v>
          </cell>
          <cell r="O1700">
            <v>40.26</v>
          </cell>
          <cell r="P1700">
            <v>1</v>
          </cell>
        </row>
        <row r="1701">
          <cell r="A1701" t="str">
            <v>ON</v>
          </cell>
          <cell r="B1701">
            <v>2</v>
          </cell>
          <cell r="C1701">
            <v>3</v>
          </cell>
          <cell r="D1701" t="str">
            <v>P</v>
          </cell>
          <cell r="E1701">
            <v>2.7</v>
          </cell>
          <cell r="F1701">
            <v>37649</v>
          </cell>
          <cell r="G1701">
            <v>2E-3</v>
          </cell>
          <cell r="H1701">
            <v>0</v>
          </cell>
          <cell r="I1701" t="str">
            <v>4          0</v>
          </cell>
          <cell r="J1701">
            <v>0</v>
          </cell>
          <cell r="K1701">
            <v>0</v>
          </cell>
          <cell r="L1701">
            <v>2003</v>
          </cell>
          <cell r="M1701">
            <v>2.2744907253791475</v>
          </cell>
          <cell r="N1701" t="str">
            <v>NG23</v>
          </cell>
          <cell r="O1701">
            <v>40.26</v>
          </cell>
          <cell r="P1701">
            <v>2</v>
          </cell>
        </row>
        <row r="1702">
          <cell r="A1702" t="str">
            <v>ON</v>
          </cell>
          <cell r="B1702">
            <v>2</v>
          </cell>
          <cell r="C1702">
            <v>3</v>
          </cell>
          <cell r="D1702" t="str">
            <v>C</v>
          </cell>
          <cell r="E1702">
            <v>2.75</v>
          </cell>
          <cell r="F1702">
            <v>37649</v>
          </cell>
          <cell r="G1702">
            <v>1.5980000000000001</v>
          </cell>
          <cell r="H1702">
            <v>1.59</v>
          </cell>
          <cell r="I1702" t="str">
            <v>8          0</v>
          </cell>
          <cell r="J1702">
            <v>0</v>
          </cell>
          <cell r="K1702">
            <v>0</v>
          </cell>
          <cell r="L1702">
            <v>2003</v>
          </cell>
          <cell r="M1702" t="str">
            <v>No Trade</v>
          </cell>
          <cell r="N1702" t="str">
            <v>NG23</v>
          </cell>
          <cell r="O1702">
            <v>40.26</v>
          </cell>
          <cell r="P1702">
            <v>1</v>
          </cell>
        </row>
        <row r="1703">
          <cell r="A1703" t="str">
            <v>ON</v>
          </cell>
          <cell r="B1703">
            <v>2</v>
          </cell>
          <cell r="C1703">
            <v>3</v>
          </cell>
          <cell r="D1703" t="str">
            <v>P</v>
          </cell>
          <cell r="E1703">
            <v>2.75</v>
          </cell>
          <cell r="F1703">
            <v>37649</v>
          </cell>
          <cell r="G1703">
            <v>2E-3</v>
          </cell>
          <cell r="H1703">
            <v>0</v>
          </cell>
          <cell r="I1703" t="str">
            <v>5          0</v>
          </cell>
          <cell r="J1703">
            <v>0</v>
          </cell>
          <cell r="K1703">
            <v>0</v>
          </cell>
          <cell r="L1703">
            <v>2003</v>
          </cell>
          <cell r="M1703">
            <v>2.2584187921618031</v>
          </cell>
          <cell r="N1703" t="str">
            <v>NG23</v>
          </cell>
          <cell r="O1703">
            <v>40.26</v>
          </cell>
          <cell r="P1703">
            <v>2</v>
          </cell>
        </row>
        <row r="1704">
          <cell r="A1704" t="str">
            <v>ON</v>
          </cell>
          <cell r="B1704">
            <v>2</v>
          </cell>
          <cell r="C1704">
            <v>3</v>
          </cell>
          <cell r="D1704" t="str">
            <v>C</v>
          </cell>
          <cell r="E1704">
            <v>2.8</v>
          </cell>
          <cell r="F1704">
            <v>37649</v>
          </cell>
          <cell r="G1704">
            <v>1.5489999999999999</v>
          </cell>
          <cell r="H1704">
            <v>1.54</v>
          </cell>
          <cell r="I1704" t="str">
            <v>9          0</v>
          </cell>
          <cell r="J1704">
            <v>0</v>
          </cell>
          <cell r="K1704">
            <v>0</v>
          </cell>
          <cell r="L1704">
            <v>2003</v>
          </cell>
          <cell r="M1704" t="str">
            <v>No Trade</v>
          </cell>
          <cell r="N1704" t="str">
            <v>NG23</v>
          </cell>
          <cell r="O1704">
            <v>40.26</v>
          </cell>
          <cell r="P1704">
            <v>1</v>
          </cell>
        </row>
        <row r="1705">
          <cell r="A1705" t="str">
            <v>ON</v>
          </cell>
          <cell r="B1705">
            <v>2</v>
          </cell>
          <cell r="C1705">
            <v>3</v>
          </cell>
          <cell r="D1705" t="str">
            <v>P</v>
          </cell>
          <cell r="E1705">
            <v>2.8</v>
          </cell>
          <cell r="F1705">
            <v>37649</v>
          </cell>
          <cell r="G1705">
            <v>3.0000000000000001E-3</v>
          </cell>
          <cell r="H1705">
            <v>0</v>
          </cell>
          <cell r="I1705" t="str">
            <v>6          0</v>
          </cell>
          <cell r="J1705">
            <v>0</v>
          </cell>
          <cell r="K1705">
            <v>0</v>
          </cell>
          <cell r="L1705">
            <v>2003</v>
          </cell>
          <cell r="M1705">
            <v>2.3201294483690975</v>
          </cell>
          <cell r="N1705" t="str">
            <v>NG23</v>
          </cell>
          <cell r="O1705">
            <v>40.26</v>
          </cell>
          <cell r="P1705">
            <v>2</v>
          </cell>
        </row>
        <row r="1706">
          <cell r="A1706" t="str">
            <v>ON</v>
          </cell>
          <cell r="B1706">
            <v>2</v>
          </cell>
          <cell r="C1706">
            <v>3</v>
          </cell>
          <cell r="D1706" t="str">
            <v>C</v>
          </cell>
          <cell r="E1706">
            <v>2.85</v>
          </cell>
          <cell r="F1706">
            <v>37649</v>
          </cell>
          <cell r="G1706">
            <v>0.85699999999999998</v>
          </cell>
          <cell r="H1706">
            <v>0.85</v>
          </cell>
          <cell r="I1706" t="str">
            <v>7          0</v>
          </cell>
          <cell r="J1706">
            <v>0</v>
          </cell>
          <cell r="K1706">
            <v>0</v>
          </cell>
          <cell r="L1706">
            <v>2003</v>
          </cell>
          <cell r="M1706" t="str">
            <v>No Trade</v>
          </cell>
          <cell r="N1706" t="str">
            <v>NG23</v>
          </cell>
          <cell r="O1706">
            <v>40.26</v>
          </cell>
          <cell r="P1706">
            <v>1</v>
          </cell>
        </row>
        <row r="1707">
          <cell r="A1707" t="str">
            <v>ON</v>
          </cell>
          <cell r="B1707">
            <v>2</v>
          </cell>
          <cell r="C1707">
            <v>3</v>
          </cell>
          <cell r="D1707" t="str">
            <v>P</v>
          </cell>
          <cell r="E1707">
            <v>2.85</v>
          </cell>
          <cell r="F1707">
            <v>37649</v>
          </cell>
          <cell r="G1707">
            <v>4.0000000000000001E-3</v>
          </cell>
          <cell r="H1707">
            <v>0</v>
          </cell>
          <cell r="I1707" t="str">
            <v>7          0</v>
          </cell>
          <cell r="J1707">
            <v>0</v>
          </cell>
          <cell r="K1707">
            <v>0</v>
          </cell>
          <cell r="L1707">
            <v>2003</v>
          </cell>
          <cell r="M1707">
            <v>2.3630862088412807</v>
          </cell>
          <cell r="N1707" t="str">
            <v>NG23</v>
          </cell>
          <cell r="O1707">
            <v>40.26</v>
          </cell>
          <cell r="P1707">
            <v>2</v>
          </cell>
        </row>
        <row r="1708">
          <cell r="A1708" t="str">
            <v>ON</v>
          </cell>
          <cell r="B1708">
            <v>2</v>
          </cell>
          <cell r="C1708">
            <v>3</v>
          </cell>
          <cell r="D1708" t="str">
            <v>C</v>
          </cell>
          <cell r="E1708">
            <v>2.9</v>
          </cell>
          <cell r="F1708">
            <v>37649</v>
          </cell>
          <cell r="G1708">
            <v>1.4610000000000001</v>
          </cell>
          <cell r="H1708">
            <v>1.34</v>
          </cell>
          <cell r="I1708" t="str">
            <v>9          0</v>
          </cell>
          <cell r="J1708">
            <v>0</v>
          </cell>
          <cell r="K1708">
            <v>0</v>
          </cell>
          <cell r="L1708">
            <v>2003</v>
          </cell>
          <cell r="M1708" t="str">
            <v>No Trade</v>
          </cell>
          <cell r="N1708" t="str">
            <v>NG23</v>
          </cell>
          <cell r="O1708">
            <v>40.26</v>
          </cell>
          <cell r="P1708">
            <v>1</v>
          </cell>
        </row>
        <row r="1709">
          <cell r="A1709" t="str">
            <v>ON</v>
          </cell>
          <cell r="B1709">
            <v>2</v>
          </cell>
          <cell r="C1709">
            <v>3</v>
          </cell>
          <cell r="D1709" t="str">
            <v>P</v>
          </cell>
          <cell r="E1709">
            <v>2.9</v>
          </cell>
          <cell r="F1709">
            <v>37649</v>
          </cell>
          <cell r="G1709">
            <v>4.0000000000000001E-3</v>
          </cell>
          <cell r="H1709">
            <v>0</v>
          </cell>
          <cell r="I1709" t="str">
            <v>9          0</v>
          </cell>
          <cell r="J1709">
            <v>0</v>
          </cell>
          <cell r="K1709">
            <v>0</v>
          </cell>
          <cell r="L1709">
            <v>2003</v>
          </cell>
          <cell r="M1709">
            <v>2.3468943238566751</v>
          </cell>
          <cell r="N1709" t="str">
            <v>NG23</v>
          </cell>
          <cell r="O1709">
            <v>40.26</v>
          </cell>
          <cell r="P1709">
            <v>2</v>
          </cell>
        </row>
        <row r="1710">
          <cell r="A1710" t="str">
            <v>ON</v>
          </cell>
          <cell r="B1710">
            <v>2</v>
          </cell>
          <cell r="C1710">
            <v>3</v>
          </cell>
          <cell r="D1710" t="str">
            <v>C</v>
          </cell>
          <cell r="E1710">
            <v>2.95</v>
          </cell>
          <cell r="F1710">
            <v>37649</v>
          </cell>
          <cell r="G1710">
            <v>1.4119999999999999</v>
          </cell>
          <cell r="H1710">
            <v>1.29</v>
          </cell>
          <cell r="I1710" t="str">
            <v>9          0</v>
          </cell>
          <cell r="J1710">
            <v>0</v>
          </cell>
          <cell r="K1710">
            <v>0</v>
          </cell>
          <cell r="L1710">
            <v>2003</v>
          </cell>
          <cell r="M1710" t="str">
            <v>No Trade</v>
          </cell>
          <cell r="N1710" t="str">
            <v>NG23</v>
          </cell>
          <cell r="O1710">
            <v>40.26</v>
          </cell>
          <cell r="P1710">
            <v>1</v>
          </cell>
        </row>
        <row r="1711">
          <cell r="A1711" t="str">
            <v>ON</v>
          </cell>
          <cell r="B1711">
            <v>2</v>
          </cell>
          <cell r="C1711">
            <v>3</v>
          </cell>
          <cell r="D1711" t="str">
            <v>P</v>
          </cell>
          <cell r="E1711">
            <v>2.95</v>
          </cell>
          <cell r="F1711">
            <v>37649</v>
          </cell>
          <cell r="G1711">
            <v>4.0000000000000001E-3</v>
          </cell>
          <cell r="H1711">
            <v>0</v>
          </cell>
          <cell r="I1711" t="str">
            <v>9          0</v>
          </cell>
          <cell r="J1711">
            <v>0</v>
          </cell>
          <cell r="K1711">
            <v>0</v>
          </cell>
          <cell r="L1711">
            <v>2003</v>
          </cell>
          <cell r="M1711">
            <v>2.3309992029683748</v>
          </cell>
          <cell r="N1711" t="str">
            <v>NG23</v>
          </cell>
          <cell r="O1711">
            <v>40.26</v>
          </cell>
          <cell r="P1711">
            <v>2</v>
          </cell>
        </row>
        <row r="1712">
          <cell r="A1712" t="str">
            <v>ON</v>
          </cell>
          <cell r="B1712">
            <v>2</v>
          </cell>
          <cell r="C1712">
            <v>3</v>
          </cell>
          <cell r="D1712" t="str">
            <v>C</v>
          </cell>
          <cell r="E1712">
            <v>3</v>
          </cell>
          <cell r="F1712">
            <v>37649</v>
          </cell>
          <cell r="G1712">
            <v>1.3640000000000001</v>
          </cell>
          <cell r="H1712">
            <v>1.24</v>
          </cell>
          <cell r="I1712" t="str">
            <v>9          0</v>
          </cell>
          <cell r="J1712">
            <v>0</v>
          </cell>
          <cell r="K1712">
            <v>0</v>
          </cell>
          <cell r="L1712">
            <v>2003</v>
          </cell>
          <cell r="M1712" t="str">
            <v>No Trade</v>
          </cell>
          <cell r="N1712" t="str">
            <v>NG23</v>
          </cell>
          <cell r="O1712">
            <v>40.26</v>
          </cell>
          <cell r="P1712">
            <v>1</v>
          </cell>
        </row>
        <row r="1713">
          <cell r="A1713" t="str">
            <v>ON</v>
          </cell>
          <cell r="B1713">
            <v>2</v>
          </cell>
          <cell r="C1713">
            <v>3</v>
          </cell>
          <cell r="D1713" t="str">
            <v>P</v>
          </cell>
          <cell r="E1713">
            <v>3</v>
          </cell>
          <cell r="F1713">
            <v>37649</v>
          </cell>
          <cell r="G1713">
            <v>4.0000000000000001E-3</v>
          </cell>
          <cell r="H1713">
            <v>0</v>
          </cell>
          <cell r="I1713" t="str">
            <v>9         30</v>
          </cell>
          <cell r="J1713">
            <v>0.01</v>
          </cell>
          <cell r="K1713">
            <v>0.01</v>
          </cell>
          <cell r="L1713">
            <v>2003</v>
          </cell>
          <cell r="M1713">
            <v>2.3153904074064742</v>
          </cell>
          <cell r="N1713" t="str">
            <v>NG23</v>
          </cell>
          <cell r="O1713">
            <v>40.26</v>
          </cell>
          <cell r="P1713">
            <v>2</v>
          </cell>
        </row>
        <row r="1714">
          <cell r="A1714" t="str">
            <v>ON</v>
          </cell>
          <cell r="B1714">
            <v>2</v>
          </cell>
          <cell r="C1714">
            <v>3</v>
          </cell>
          <cell r="D1714" t="str">
            <v>C</v>
          </cell>
          <cell r="E1714">
            <v>3.05</v>
          </cell>
          <cell r="F1714">
            <v>37649</v>
          </cell>
          <cell r="G1714">
            <v>1.3160000000000001</v>
          </cell>
          <cell r="H1714">
            <v>1.2</v>
          </cell>
          <cell r="I1714" t="str">
            <v>6          0</v>
          </cell>
          <cell r="J1714">
            <v>0</v>
          </cell>
          <cell r="K1714">
            <v>0</v>
          </cell>
          <cell r="L1714">
            <v>2003</v>
          </cell>
          <cell r="M1714" t="str">
            <v>No Trade</v>
          </cell>
          <cell r="N1714" t="str">
            <v>NG23</v>
          </cell>
          <cell r="O1714">
            <v>40.26</v>
          </cell>
          <cell r="P1714">
            <v>1</v>
          </cell>
        </row>
        <row r="1715">
          <cell r="A1715" t="str">
            <v>ON</v>
          </cell>
          <cell r="B1715">
            <v>2</v>
          </cell>
          <cell r="C1715">
            <v>3</v>
          </cell>
          <cell r="D1715" t="str">
            <v>P</v>
          </cell>
          <cell r="E1715">
            <v>3.05</v>
          </cell>
          <cell r="F1715">
            <v>37649</v>
          </cell>
          <cell r="G1715">
            <v>8.9999999999999993E-3</v>
          </cell>
          <cell r="H1715">
            <v>0.01</v>
          </cell>
          <cell r="I1715" t="str">
            <v>6          0</v>
          </cell>
          <cell r="J1715">
            <v>0</v>
          </cell>
          <cell r="K1715">
            <v>0</v>
          </cell>
          <cell r="L1715">
            <v>2003</v>
          </cell>
          <cell r="M1715">
            <v>2.4847509258989806</v>
          </cell>
          <cell r="N1715" t="str">
            <v>NG23</v>
          </cell>
          <cell r="O1715">
            <v>40.26</v>
          </cell>
          <cell r="P1715">
            <v>2</v>
          </cell>
        </row>
        <row r="1716">
          <cell r="A1716" t="str">
            <v>ON</v>
          </cell>
          <cell r="B1716">
            <v>2</v>
          </cell>
          <cell r="C1716">
            <v>3</v>
          </cell>
          <cell r="D1716" t="str">
            <v>C</v>
          </cell>
          <cell r="E1716">
            <v>3.1</v>
          </cell>
          <cell r="F1716">
            <v>37649</v>
          </cell>
          <cell r="G1716">
            <v>1.242</v>
          </cell>
          <cell r="H1716">
            <v>1.24</v>
          </cell>
          <cell r="I1716" t="str">
            <v>2          0</v>
          </cell>
          <cell r="J1716">
            <v>0</v>
          </cell>
          <cell r="K1716">
            <v>0</v>
          </cell>
          <cell r="L1716">
            <v>2003</v>
          </cell>
          <cell r="M1716" t="str">
            <v>No Trade</v>
          </cell>
          <cell r="N1716" t="str">
            <v>NG23</v>
          </cell>
          <cell r="O1716">
            <v>40.26</v>
          </cell>
          <cell r="P1716">
            <v>1</v>
          </cell>
        </row>
        <row r="1717">
          <cell r="A1717" t="str">
            <v>ON</v>
          </cell>
          <cell r="B1717">
            <v>2</v>
          </cell>
          <cell r="C1717">
            <v>3</v>
          </cell>
          <cell r="D1717" t="str">
            <v>P</v>
          </cell>
          <cell r="E1717">
            <v>3.1</v>
          </cell>
          <cell r="F1717">
            <v>37649</v>
          </cell>
          <cell r="G1717">
            <v>1.0999999999999999E-2</v>
          </cell>
          <cell r="H1717">
            <v>0.01</v>
          </cell>
          <cell r="I1717" t="str">
            <v>9          0</v>
          </cell>
          <cell r="J1717">
            <v>0</v>
          </cell>
          <cell r="K1717">
            <v>0</v>
          </cell>
          <cell r="L1717">
            <v>2003</v>
          </cell>
          <cell r="M1717">
            <v>2.5199284667054163</v>
          </cell>
          <cell r="N1717" t="str">
            <v>NG23</v>
          </cell>
          <cell r="O1717">
            <v>40.26</v>
          </cell>
          <cell r="P1717">
            <v>2</v>
          </cell>
        </row>
        <row r="1718">
          <cell r="A1718" t="str">
            <v>ON</v>
          </cell>
          <cell r="B1718">
            <v>2</v>
          </cell>
          <cell r="C1718">
            <v>3</v>
          </cell>
          <cell r="D1718" t="str">
            <v>C</v>
          </cell>
          <cell r="E1718">
            <v>3.15</v>
          </cell>
          <cell r="F1718">
            <v>37649</v>
          </cell>
          <cell r="G1718">
            <v>1.202</v>
          </cell>
          <cell r="H1718">
            <v>1.2</v>
          </cell>
          <cell r="I1718" t="str">
            <v>2          0</v>
          </cell>
          <cell r="J1718">
            <v>0</v>
          </cell>
          <cell r="K1718">
            <v>0</v>
          </cell>
          <cell r="L1718">
            <v>2003</v>
          </cell>
          <cell r="M1718" t="str">
            <v>No Trade</v>
          </cell>
          <cell r="N1718" t="str">
            <v>NG23</v>
          </cell>
          <cell r="O1718">
            <v>40.26</v>
          </cell>
          <cell r="P1718">
            <v>1</v>
          </cell>
        </row>
        <row r="1719">
          <cell r="A1719" t="str">
            <v>ON</v>
          </cell>
          <cell r="B1719">
            <v>2</v>
          </cell>
          <cell r="C1719">
            <v>3</v>
          </cell>
          <cell r="D1719" t="str">
            <v>P</v>
          </cell>
          <cell r="E1719">
            <v>3.15</v>
          </cell>
          <cell r="F1719">
            <v>37649</v>
          </cell>
          <cell r="G1719">
            <v>1.4E-2</v>
          </cell>
          <cell r="H1719">
            <v>0.02</v>
          </cell>
          <cell r="I1719" t="str">
            <v>3          0</v>
          </cell>
          <cell r="J1719">
            <v>0</v>
          </cell>
          <cell r="K1719">
            <v>0</v>
          </cell>
          <cell r="L1719">
            <v>2003</v>
          </cell>
          <cell r="M1719">
            <v>2.5687939581241737</v>
          </cell>
          <cell r="N1719" t="str">
            <v>NG23</v>
          </cell>
          <cell r="O1719">
            <v>40.26</v>
          </cell>
          <cell r="P1719">
            <v>2</v>
          </cell>
        </row>
        <row r="1720">
          <cell r="A1720" t="str">
            <v>ON</v>
          </cell>
          <cell r="B1720">
            <v>2</v>
          </cell>
          <cell r="C1720">
            <v>3</v>
          </cell>
          <cell r="D1720" t="str">
            <v>C</v>
          </cell>
          <cell r="E1720">
            <v>3.2</v>
          </cell>
          <cell r="F1720">
            <v>37649</v>
          </cell>
          <cell r="G1720">
            <v>1.173</v>
          </cell>
          <cell r="H1720">
            <v>1.06</v>
          </cell>
          <cell r="I1720" t="str">
            <v>7          0</v>
          </cell>
          <cell r="J1720">
            <v>0</v>
          </cell>
          <cell r="K1720">
            <v>0</v>
          </cell>
          <cell r="L1720">
            <v>2003</v>
          </cell>
          <cell r="M1720" t="str">
            <v>No Trade</v>
          </cell>
          <cell r="N1720" t="str">
            <v>NG23</v>
          </cell>
          <cell r="O1720">
            <v>40.26</v>
          </cell>
          <cell r="P1720">
            <v>1</v>
          </cell>
        </row>
        <row r="1721">
          <cell r="A1721" t="str">
            <v>ON</v>
          </cell>
          <cell r="B1721">
            <v>2</v>
          </cell>
          <cell r="C1721">
            <v>3</v>
          </cell>
          <cell r="D1721" t="str">
            <v>P</v>
          </cell>
          <cell r="E1721">
            <v>3.2</v>
          </cell>
          <cell r="F1721">
            <v>37649</v>
          </cell>
          <cell r="G1721">
            <v>1.7000000000000001E-2</v>
          </cell>
          <cell r="H1721">
            <v>0.02</v>
          </cell>
          <cell r="I1721" t="str">
            <v>7          0</v>
          </cell>
          <cell r="J1721">
            <v>0</v>
          </cell>
          <cell r="K1721">
            <v>0</v>
          </cell>
          <cell r="L1721">
            <v>2003</v>
          </cell>
          <cell r="M1721">
            <v>2.607643782065113</v>
          </cell>
          <cell r="N1721" t="str">
            <v>NG23</v>
          </cell>
          <cell r="O1721">
            <v>40.26</v>
          </cell>
          <cell r="P1721">
            <v>2</v>
          </cell>
        </row>
        <row r="1722">
          <cell r="A1722" t="str">
            <v>ON</v>
          </cell>
          <cell r="B1722">
            <v>2</v>
          </cell>
          <cell r="C1722">
            <v>3</v>
          </cell>
          <cell r="D1722" t="str">
            <v>C</v>
          </cell>
          <cell r="E1722">
            <v>3.25</v>
          </cell>
          <cell r="F1722">
            <v>37649</v>
          </cell>
          <cell r="G1722">
            <v>1.1259999999999999</v>
          </cell>
          <cell r="H1722">
            <v>1.02</v>
          </cell>
          <cell r="I1722" t="str">
            <v>2          0</v>
          </cell>
          <cell r="J1722">
            <v>0</v>
          </cell>
          <cell r="K1722">
            <v>0</v>
          </cell>
          <cell r="L1722">
            <v>2003</v>
          </cell>
          <cell r="M1722" t="str">
            <v>No Trade</v>
          </cell>
          <cell r="N1722" t="str">
            <v>NG23</v>
          </cell>
          <cell r="O1722">
            <v>40.26</v>
          </cell>
          <cell r="P1722">
            <v>1</v>
          </cell>
        </row>
        <row r="1723">
          <cell r="A1723" t="str">
            <v>ON</v>
          </cell>
          <cell r="B1723">
            <v>2</v>
          </cell>
          <cell r="C1723">
            <v>3</v>
          </cell>
          <cell r="D1723" t="str">
            <v>P</v>
          </cell>
          <cell r="E1723">
            <v>3.25</v>
          </cell>
          <cell r="F1723">
            <v>37649</v>
          </cell>
          <cell r="G1723">
            <v>0.02</v>
          </cell>
          <cell r="H1723">
            <v>0.03</v>
          </cell>
          <cell r="I1723" t="str">
            <v>1          0</v>
          </cell>
          <cell r="J1723">
            <v>0</v>
          </cell>
          <cell r="K1723">
            <v>0</v>
          </cell>
          <cell r="L1723">
            <v>2003</v>
          </cell>
          <cell r="M1723">
            <v>2.6394415262966482</v>
          </cell>
          <cell r="N1723" t="str">
            <v>NG23</v>
          </cell>
          <cell r="O1723">
            <v>40.26</v>
          </cell>
          <cell r="P1723">
            <v>2</v>
          </cell>
        </row>
        <row r="1724">
          <cell r="A1724" t="str">
            <v>ON</v>
          </cell>
          <cell r="B1724">
            <v>2</v>
          </cell>
          <cell r="C1724">
            <v>3</v>
          </cell>
          <cell r="D1724" t="str">
            <v>C</v>
          </cell>
          <cell r="E1724">
            <v>3.3</v>
          </cell>
          <cell r="F1724">
            <v>37649</v>
          </cell>
          <cell r="G1724">
            <v>1.0860000000000001</v>
          </cell>
          <cell r="H1724">
            <v>1.08</v>
          </cell>
          <cell r="I1724" t="str">
            <v>6          0</v>
          </cell>
          <cell r="J1724">
            <v>0</v>
          </cell>
          <cell r="K1724">
            <v>0</v>
          </cell>
          <cell r="L1724">
            <v>2003</v>
          </cell>
          <cell r="M1724" t="str">
            <v>No Trade</v>
          </cell>
          <cell r="N1724" t="str">
            <v>NG23</v>
          </cell>
          <cell r="O1724">
            <v>40.26</v>
          </cell>
          <cell r="P1724">
            <v>1</v>
          </cell>
        </row>
        <row r="1725">
          <cell r="A1725" t="str">
            <v>ON</v>
          </cell>
          <cell r="B1725">
            <v>2</v>
          </cell>
          <cell r="C1725">
            <v>3</v>
          </cell>
          <cell r="D1725" t="str">
            <v>P</v>
          </cell>
          <cell r="E1725">
            <v>3.3</v>
          </cell>
          <cell r="F1725">
            <v>37649</v>
          </cell>
          <cell r="G1725">
            <v>2.3E-2</v>
          </cell>
          <cell r="H1725">
            <v>0.03</v>
          </cell>
          <cell r="I1725" t="str">
            <v>7          0</v>
          </cell>
          <cell r="J1725">
            <v>0</v>
          </cell>
          <cell r="K1725">
            <v>0</v>
          </cell>
          <cell r="L1725">
            <v>2003</v>
          </cell>
          <cell r="M1725">
            <v>2.6659766612239522</v>
          </cell>
          <cell r="N1725" t="str">
            <v>NG23</v>
          </cell>
          <cell r="O1725">
            <v>40.26</v>
          </cell>
          <cell r="P1725">
            <v>2</v>
          </cell>
        </row>
        <row r="1726">
          <cell r="A1726" t="str">
            <v>ON</v>
          </cell>
          <cell r="B1726">
            <v>2</v>
          </cell>
          <cell r="C1726">
            <v>3</v>
          </cell>
          <cell r="D1726" t="str">
            <v>C</v>
          </cell>
          <cell r="E1726">
            <v>3.35</v>
          </cell>
          <cell r="F1726">
            <v>37649</v>
          </cell>
          <cell r="G1726">
            <v>1.034</v>
          </cell>
          <cell r="H1726">
            <v>0.93</v>
          </cell>
          <cell r="I1726" t="str">
            <v>3          0</v>
          </cell>
          <cell r="J1726">
            <v>0</v>
          </cell>
          <cell r="K1726">
            <v>0</v>
          </cell>
          <cell r="L1726">
            <v>2003</v>
          </cell>
          <cell r="M1726" t="str">
            <v>No Trade</v>
          </cell>
          <cell r="N1726" t="str">
            <v>NG23</v>
          </cell>
          <cell r="O1726">
            <v>40.26</v>
          </cell>
          <cell r="P1726">
            <v>1</v>
          </cell>
        </row>
        <row r="1727">
          <cell r="A1727" t="str">
            <v>ON</v>
          </cell>
          <cell r="B1727">
            <v>2</v>
          </cell>
          <cell r="C1727">
            <v>3</v>
          </cell>
          <cell r="D1727" t="str">
            <v>P</v>
          </cell>
          <cell r="E1727">
            <v>3.35</v>
          </cell>
          <cell r="F1727">
            <v>37649</v>
          </cell>
          <cell r="G1727">
            <v>2.8000000000000001E-2</v>
          </cell>
          <cell r="H1727">
            <v>0.04</v>
          </cell>
          <cell r="I1727" t="str">
            <v>3          0</v>
          </cell>
          <cell r="J1727">
            <v>0</v>
          </cell>
          <cell r="K1727">
            <v>0</v>
          </cell>
          <cell r="L1727">
            <v>2003</v>
          </cell>
          <cell r="M1727">
            <v>2.7129290088959284</v>
          </cell>
          <cell r="N1727" t="str">
            <v>NG23</v>
          </cell>
          <cell r="O1727">
            <v>40.26</v>
          </cell>
          <cell r="P1727">
            <v>2</v>
          </cell>
        </row>
        <row r="1728">
          <cell r="A1728" t="str">
            <v>ON</v>
          </cell>
          <cell r="B1728">
            <v>2</v>
          </cell>
          <cell r="C1728">
            <v>3</v>
          </cell>
          <cell r="D1728" t="str">
            <v>C</v>
          </cell>
          <cell r="E1728">
            <v>3.4</v>
          </cell>
          <cell r="F1728">
            <v>37649</v>
          </cell>
          <cell r="G1728">
            <v>1.0129999999999999</v>
          </cell>
          <cell r="H1728">
            <v>1.01</v>
          </cell>
          <cell r="I1728" t="str">
            <v>3          0</v>
          </cell>
          <cell r="J1728">
            <v>0</v>
          </cell>
          <cell r="K1728">
            <v>0</v>
          </cell>
          <cell r="L1728">
            <v>2003</v>
          </cell>
          <cell r="M1728" t="str">
            <v>No Trade</v>
          </cell>
          <cell r="N1728" t="str">
            <v>NG23</v>
          </cell>
          <cell r="O1728">
            <v>40.26</v>
          </cell>
          <cell r="P1728">
            <v>1</v>
          </cell>
        </row>
        <row r="1729">
          <cell r="A1729" t="str">
            <v>ON</v>
          </cell>
          <cell r="B1729">
            <v>2</v>
          </cell>
          <cell r="C1729">
            <v>3</v>
          </cell>
          <cell r="D1729" t="str">
            <v>P</v>
          </cell>
          <cell r="E1729">
            <v>3.4</v>
          </cell>
          <cell r="F1729">
            <v>37649</v>
          </cell>
          <cell r="G1729">
            <v>3.2000000000000001E-2</v>
          </cell>
          <cell r="H1729">
            <v>0.05</v>
          </cell>
          <cell r="I1729" t="str">
            <v>0          0</v>
          </cell>
          <cell r="J1729">
            <v>0</v>
          </cell>
          <cell r="K1729">
            <v>0</v>
          </cell>
          <cell r="L1729">
            <v>2003</v>
          </cell>
          <cell r="M1729">
            <v>2.7411761909786669</v>
          </cell>
          <cell r="N1729" t="str">
            <v>NG23</v>
          </cell>
          <cell r="O1729">
            <v>40.26</v>
          </cell>
          <cell r="P1729">
            <v>2</v>
          </cell>
        </row>
        <row r="1730">
          <cell r="A1730" t="str">
            <v>ON</v>
          </cell>
          <cell r="B1730">
            <v>2</v>
          </cell>
          <cell r="C1730">
            <v>3</v>
          </cell>
          <cell r="D1730" t="str">
            <v>P</v>
          </cell>
          <cell r="E1730">
            <v>3.45</v>
          </cell>
          <cell r="F1730">
            <v>37649</v>
          </cell>
          <cell r="G1730">
            <v>0</v>
          </cell>
          <cell r="H1730">
            <v>0</v>
          </cell>
          <cell r="I1730" t="str">
            <v>0          0</v>
          </cell>
          <cell r="J1730">
            <v>0</v>
          </cell>
          <cell r="K1730">
            <v>0</v>
          </cell>
          <cell r="L1730">
            <v>2003</v>
          </cell>
          <cell r="M1730" t="str">
            <v>No Trade</v>
          </cell>
          <cell r="N1730" t="str">
            <v/>
          </cell>
          <cell r="O1730" t="str">
            <v/>
          </cell>
          <cell r="P1730" t="str">
            <v/>
          </cell>
        </row>
        <row r="1731">
          <cell r="A1731" t="str">
            <v>ON</v>
          </cell>
          <cell r="B1731">
            <v>2</v>
          </cell>
          <cell r="C1731">
            <v>3</v>
          </cell>
          <cell r="D1731" t="str">
            <v>C</v>
          </cell>
          <cell r="E1731">
            <v>3.5</v>
          </cell>
          <cell r="F1731">
            <v>37649</v>
          </cell>
          <cell r="G1731">
            <v>0.90100000000000002</v>
          </cell>
          <cell r="H1731">
            <v>0.8</v>
          </cell>
          <cell r="I1731" t="str">
            <v>8          0</v>
          </cell>
          <cell r="J1731">
            <v>0</v>
          </cell>
          <cell r="K1731">
            <v>0</v>
          </cell>
          <cell r="L1731">
            <v>2003</v>
          </cell>
          <cell r="M1731" t="str">
            <v>No Trade</v>
          </cell>
          <cell r="N1731" t="str">
            <v>NG23</v>
          </cell>
          <cell r="O1731">
            <v>40.26</v>
          </cell>
          <cell r="P1731">
            <v>1</v>
          </cell>
        </row>
        <row r="1732">
          <cell r="A1732" t="str">
            <v>ON</v>
          </cell>
          <cell r="B1732">
            <v>2</v>
          </cell>
          <cell r="C1732">
            <v>3</v>
          </cell>
          <cell r="D1732" t="str">
            <v>P</v>
          </cell>
          <cell r="E1732">
            <v>3.5</v>
          </cell>
          <cell r="F1732">
            <v>37649</v>
          </cell>
          <cell r="G1732">
            <v>4.4999999999999998E-2</v>
          </cell>
          <cell r="H1732">
            <v>0.06</v>
          </cell>
          <cell r="I1732" t="str">
            <v>7          0</v>
          </cell>
          <cell r="J1732">
            <v>0</v>
          </cell>
          <cell r="K1732">
            <v>0</v>
          </cell>
          <cell r="L1732">
            <v>2003</v>
          </cell>
          <cell r="M1732">
            <v>2.8305018650452163</v>
          </cell>
          <cell r="N1732" t="str">
            <v>NG23</v>
          </cell>
          <cell r="O1732">
            <v>40.26</v>
          </cell>
          <cell r="P1732">
            <v>2</v>
          </cell>
        </row>
        <row r="1733">
          <cell r="A1733" t="str">
            <v>ON</v>
          </cell>
          <cell r="B1733">
            <v>2</v>
          </cell>
          <cell r="C1733">
            <v>3</v>
          </cell>
          <cell r="D1733" t="str">
            <v>C</v>
          </cell>
          <cell r="E1733">
            <v>3.55</v>
          </cell>
          <cell r="F1733">
            <v>37649</v>
          </cell>
          <cell r="G1733">
            <v>0.85899999999999999</v>
          </cell>
          <cell r="H1733">
            <v>0.76</v>
          </cell>
          <cell r="I1733" t="str">
            <v>8          0</v>
          </cell>
          <cell r="J1733">
            <v>0</v>
          </cell>
          <cell r="K1733">
            <v>0</v>
          </cell>
          <cell r="L1733">
            <v>2003</v>
          </cell>
          <cell r="M1733" t="str">
            <v>No Trade</v>
          </cell>
          <cell r="N1733" t="str">
            <v>NG23</v>
          </cell>
          <cell r="O1733">
            <v>40.26</v>
          </cell>
          <cell r="P1733">
            <v>1</v>
          </cell>
        </row>
        <row r="1734">
          <cell r="A1734" t="str">
            <v>ON</v>
          </cell>
          <cell r="B1734">
            <v>2</v>
          </cell>
          <cell r="C1734">
            <v>3</v>
          </cell>
          <cell r="D1734" t="str">
            <v>P</v>
          </cell>
          <cell r="E1734">
            <v>3.55</v>
          </cell>
          <cell r="F1734">
            <v>37649</v>
          </cell>
          <cell r="G1734">
            <v>5.1999999999999998E-2</v>
          </cell>
          <cell r="H1734">
            <v>7.0000000000000007E-2</v>
          </cell>
          <cell r="I1734" t="str">
            <v>7          0</v>
          </cell>
          <cell r="J1734">
            <v>0</v>
          </cell>
          <cell r="K1734">
            <v>0</v>
          </cell>
          <cell r="L1734">
            <v>2003</v>
          </cell>
          <cell r="M1734">
            <v>2.8693870469347824</v>
          </cell>
          <cell r="N1734" t="str">
            <v>NG23</v>
          </cell>
          <cell r="O1734">
            <v>40.26</v>
          </cell>
          <cell r="P1734">
            <v>2</v>
          </cell>
        </row>
        <row r="1735">
          <cell r="A1735" t="str">
            <v>ON</v>
          </cell>
          <cell r="B1735">
            <v>2</v>
          </cell>
          <cell r="C1735">
            <v>3</v>
          </cell>
          <cell r="D1735" t="str">
            <v>C</v>
          </cell>
          <cell r="E1735">
            <v>3.6</v>
          </cell>
          <cell r="F1735">
            <v>37649</v>
          </cell>
          <cell r="G1735">
            <v>0.81699999999999995</v>
          </cell>
          <cell r="H1735">
            <v>0.72</v>
          </cell>
          <cell r="I1735" t="str">
            <v>9          2</v>
          </cell>
          <cell r="J1735">
            <v>0.68600000000000005</v>
          </cell>
          <cell r="K1735">
            <v>0.68500000000000005</v>
          </cell>
          <cell r="L1735">
            <v>2003</v>
          </cell>
          <cell r="M1735" t="str">
            <v>No Trade</v>
          </cell>
          <cell r="N1735" t="str">
            <v>NG23</v>
          </cell>
          <cell r="O1735">
            <v>40.26</v>
          </cell>
          <cell r="P1735">
            <v>1</v>
          </cell>
        </row>
        <row r="1736">
          <cell r="A1736" t="str">
            <v>ON</v>
          </cell>
          <cell r="B1736">
            <v>2</v>
          </cell>
          <cell r="C1736">
            <v>3</v>
          </cell>
          <cell r="D1736" t="str">
            <v>P</v>
          </cell>
          <cell r="E1736">
            <v>3.6</v>
          </cell>
          <cell r="F1736">
            <v>37649</v>
          </cell>
          <cell r="G1736">
            <v>6.0999999999999999E-2</v>
          </cell>
          <cell r="H1736">
            <v>0.08</v>
          </cell>
          <cell r="I1736" t="str">
            <v>8          0</v>
          </cell>
          <cell r="J1736">
            <v>0</v>
          </cell>
          <cell r="K1736">
            <v>0</v>
          </cell>
          <cell r="L1736">
            <v>2003</v>
          </cell>
          <cell r="M1736">
            <v>2.9169589264370397</v>
          </cell>
          <cell r="N1736" t="str">
            <v>NG23</v>
          </cell>
          <cell r="O1736">
            <v>40.26</v>
          </cell>
          <cell r="P1736">
            <v>2</v>
          </cell>
        </row>
        <row r="1737">
          <cell r="A1737" t="str">
            <v>ON</v>
          </cell>
          <cell r="B1737">
            <v>2</v>
          </cell>
          <cell r="C1737">
            <v>3</v>
          </cell>
          <cell r="D1737" t="str">
            <v>C</v>
          </cell>
          <cell r="E1737">
            <v>3.65</v>
          </cell>
          <cell r="F1737">
            <v>37649</v>
          </cell>
          <cell r="G1737">
            <v>0.77700000000000002</v>
          </cell>
          <cell r="H1737">
            <v>0.69</v>
          </cell>
          <cell r="I1737" t="str">
            <v>2          0</v>
          </cell>
          <cell r="J1737">
            <v>0</v>
          </cell>
          <cell r="K1737">
            <v>0</v>
          </cell>
          <cell r="L1737">
            <v>2003</v>
          </cell>
          <cell r="M1737" t="str">
            <v>No Trade</v>
          </cell>
          <cell r="N1737" t="str">
            <v>NG23</v>
          </cell>
          <cell r="O1737">
            <v>40.26</v>
          </cell>
          <cell r="P1737">
            <v>1</v>
          </cell>
        </row>
        <row r="1738">
          <cell r="A1738" t="str">
            <v>ON</v>
          </cell>
          <cell r="B1738">
            <v>2</v>
          </cell>
          <cell r="C1738">
            <v>3</v>
          </cell>
          <cell r="D1738" t="str">
            <v>P</v>
          </cell>
          <cell r="E1738">
            <v>3.65</v>
          </cell>
          <cell r="F1738">
            <v>37649</v>
          </cell>
          <cell r="G1738">
            <v>7.0000000000000007E-2</v>
          </cell>
          <cell r="H1738">
            <v>0.1</v>
          </cell>
          <cell r="I1738" t="str">
            <v>0          0</v>
          </cell>
          <cell r="J1738">
            <v>0</v>
          </cell>
          <cell r="K1738">
            <v>0</v>
          </cell>
          <cell r="L1738">
            <v>2003</v>
          </cell>
          <cell r="M1738">
            <v>2.9580433210096628</v>
          </cell>
          <cell r="N1738" t="str">
            <v>NG23</v>
          </cell>
          <cell r="O1738">
            <v>40.26</v>
          </cell>
          <cell r="P1738">
            <v>2</v>
          </cell>
        </row>
        <row r="1739">
          <cell r="A1739" t="str">
            <v>ON</v>
          </cell>
          <cell r="B1739">
            <v>2</v>
          </cell>
          <cell r="C1739">
            <v>3</v>
          </cell>
          <cell r="D1739" t="str">
            <v>C</v>
          </cell>
          <cell r="E1739">
            <v>3.7</v>
          </cell>
          <cell r="F1739">
            <v>37649</v>
          </cell>
          <cell r="G1739">
            <v>0.73799999999999999</v>
          </cell>
          <cell r="H1739">
            <v>0.65</v>
          </cell>
          <cell r="I1739" t="str">
            <v>5          0</v>
          </cell>
          <cell r="J1739">
            <v>0</v>
          </cell>
          <cell r="K1739">
            <v>0</v>
          </cell>
          <cell r="L1739">
            <v>2003</v>
          </cell>
          <cell r="M1739" t="str">
            <v>No Trade</v>
          </cell>
          <cell r="N1739" t="str">
            <v>NG23</v>
          </cell>
          <cell r="O1739">
            <v>40.26</v>
          </cell>
          <cell r="P1739">
            <v>1</v>
          </cell>
        </row>
        <row r="1740">
          <cell r="A1740" t="str">
            <v>ON</v>
          </cell>
          <cell r="B1740">
            <v>2</v>
          </cell>
          <cell r="C1740">
            <v>3</v>
          </cell>
          <cell r="D1740" t="str">
            <v>P</v>
          </cell>
          <cell r="E1740">
            <v>3.7</v>
          </cell>
          <cell r="F1740">
            <v>37649</v>
          </cell>
          <cell r="G1740">
            <v>0.08</v>
          </cell>
          <cell r="H1740">
            <v>0.11</v>
          </cell>
          <cell r="I1740" t="str">
            <v>4          1</v>
          </cell>
          <cell r="J1740">
            <v>0.105</v>
          </cell>
          <cell r="K1740">
            <v>0.105</v>
          </cell>
          <cell r="L1740">
            <v>2003</v>
          </cell>
          <cell r="M1740">
            <v>2.9997610849988532</v>
          </cell>
          <cell r="N1740" t="str">
            <v>NG23</v>
          </cell>
          <cell r="O1740">
            <v>40.26</v>
          </cell>
          <cell r="P1740">
            <v>2</v>
          </cell>
        </row>
        <row r="1741">
          <cell r="A1741" t="str">
            <v>ON</v>
          </cell>
          <cell r="B1741">
            <v>2</v>
          </cell>
          <cell r="C1741">
            <v>3</v>
          </cell>
          <cell r="D1741" t="str">
            <v>C</v>
          </cell>
          <cell r="E1741">
            <v>3.75</v>
          </cell>
          <cell r="F1741">
            <v>37649</v>
          </cell>
          <cell r="G1741">
            <v>0.70899999999999996</v>
          </cell>
          <cell r="H1741">
            <v>0.62</v>
          </cell>
          <cell r="I1741" t="str">
            <v>7          0</v>
          </cell>
          <cell r="J1741">
            <v>0</v>
          </cell>
          <cell r="K1741">
            <v>0</v>
          </cell>
          <cell r="L1741">
            <v>2003</v>
          </cell>
          <cell r="M1741" t="str">
            <v>No Trade</v>
          </cell>
          <cell r="N1741" t="str">
            <v>NG23</v>
          </cell>
          <cell r="O1741">
            <v>40.26</v>
          </cell>
          <cell r="P1741">
            <v>1</v>
          </cell>
        </row>
        <row r="1742">
          <cell r="A1742" t="str">
            <v>ON</v>
          </cell>
          <cell r="B1742">
            <v>2</v>
          </cell>
          <cell r="C1742">
            <v>3</v>
          </cell>
          <cell r="D1742" t="str">
            <v>P</v>
          </cell>
          <cell r="E1742">
            <v>3.75</v>
          </cell>
          <cell r="F1742">
            <v>37649</v>
          </cell>
          <cell r="G1742">
            <v>0.10199999999999999</v>
          </cell>
          <cell r="H1742">
            <v>0.13</v>
          </cell>
          <cell r="I1742" t="str">
            <v>5        250</v>
          </cell>
          <cell r="J1742">
            <v>0.113</v>
          </cell>
          <cell r="K1742">
            <v>0.112</v>
          </cell>
          <cell r="L1742">
            <v>2003</v>
          </cell>
          <cell r="M1742">
            <v>3.0974694178085262</v>
          </cell>
          <cell r="N1742" t="str">
            <v>NG23</v>
          </cell>
          <cell r="O1742">
            <v>40.26</v>
          </cell>
          <cell r="P1742">
            <v>2</v>
          </cell>
        </row>
        <row r="1743">
          <cell r="A1743" t="str">
            <v>ON</v>
          </cell>
          <cell r="B1743">
            <v>2</v>
          </cell>
          <cell r="C1743">
            <v>3</v>
          </cell>
          <cell r="D1743" t="str">
            <v>C</v>
          </cell>
          <cell r="E1743">
            <v>3.8</v>
          </cell>
          <cell r="F1743">
            <v>37649</v>
          </cell>
          <cell r="G1743">
            <v>0.66900000000000004</v>
          </cell>
          <cell r="H1743">
            <v>0.57999999999999996</v>
          </cell>
          <cell r="I1743" t="str">
            <v>4          0</v>
          </cell>
          <cell r="J1743">
            <v>0</v>
          </cell>
          <cell r="K1743">
            <v>0</v>
          </cell>
          <cell r="L1743">
            <v>2003</v>
          </cell>
          <cell r="M1743" t="str">
            <v>No Trade</v>
          </cell>
          <cell r="N1743" t="str">
            <v>NG23</v>
          </cell>
          <cell r="O1743">
            <v>40.26</v>
          </cell>
          <cell r="P1743">
            <v>1</v>
          </cell>
        </row>
        <row r="1744">
          <cell r="A1744" t="str">
            <v>ON</v>
          </cell>
          <cell r="B1744">
            <v>2</v>
          </cell>
          <cell r="C1744">
            <v>3</v>
          </cell>
          <cell r="D1744" t="str">
            <v>P</v>
          </cell>
          <cell r="E1744">
            <v>3.8</v>
          </cell>
          <cell r="F1744">
            <v>37649</v>
          </cell>
          <cell r="G1744">
            <v>0.112</v>
          </cell>
          <cell r="H1744">
            <v>0.14000000000000001</v>
          </cell>
          <cell r="I1744" t="str">
            <v>4          5</v>
          </cell>
          <cell r="J1744">
            <v>0.105</v>
          </cell>
          <cell r="K1744">
            <v>0.105</v>
          </cell>
          <cell r="L1744">
            <v>2003</v>
          </cell>
          <cell r="M1744">
            <v>3.1261952029334541</v>
          </cell>
          <cell r="N1744" t="str">
            <v>NG23</v>
          </cell>
          <cell r="O1744">
            <v>40.26</v>
          </cell>
          <cell r="P1744">
            <v>2</v>
          </cell>
        </row>
        <row r="1745">
          <cell r="A1745" t="str">
            <v>ON</v>
          </cell>
          <cell r="B1745">
            <v>2</v>
          </cell>
          <cell r="C1745">
            <v>3</v>
          </cell>
          <cell r="D1745" t="str">
            <v>C</v>
          </cell>
          <cell r="E1745">
            <v>3.85</v>
          </cell>
          <cell r="F1745">
            <v>37649</v>
          </cell>
          <cell r="G1745">
            <v>0.624</v>
          </cell>
          <cell r="H1745">
            <v>0.55000000000000004</v>
          </cell>
          <cell r="I1745" t="str">
            <v>1          0</v>
          </cell>
          <cell r="J1745">
            <v>0</v>
          </cell>
          <cell r="K1745">
            <v>0</v>
          </cell>
          <cell r="L1745">
            <v>2003</v>
          </cell>
          <cell r="M1745" t="str">
            <v>No Trade</v>
          </cell>
          <cell r="N1745" t="str">
            <v>NG23</v>
          </cell>
          <cell r="O1745">
            <v>40.26</v>
          </cell>
          <cell r="P1745">
            <v>1</v>
          </cell>
        </row>
        <row r="1746">
          <cell r="A1746" t="str">
            <v>ON</v>
          </cell>
          <cell r="B1746">
            <v>2</v>
          </cell>
          <cell r="C1746">
            <v>3</v>
          </cell>
          <cell r="D1746" t="str">
            <v>P</v>
          </cell>
          <cell r="E1746">
            <v>3.85</v>
          </cell>
          <cell r="F1746">
            <v>37649</v>
          </cell>
          <cell r="G1746">
            <v>0.11799999999999999</v>
          </cell>
          <cell r="H1746">
            <v>0.16</v>
          </cell>
          <cell r="I1746" t="str">
            <v>0          0</v>
          </cell>
          <cell r="J1746">
            <v>0</v>
          </cell>
          <cell r="K1746">
            <v>0</v>
          </cell>
          <cell r="L1746">
            <v>2003</v>
          </cell>
          <cell r="M1746">
            <v>3.1345825670896752</v>
          </cell>
          <cell r="N1746" t="str">
            <v>NG23</v>
          </cell>
          <cell r="O1746">
            <v>40.26</v>
          </cell>
          <cell r="P1746">
            <v>2</v>
          </cell>
        </row>
        <row r="1747">
          <cell r="A1747" t="str">
            <v>ON</v>
          </cell>
          <cell r="B1747">
            <v>2</v>
          </cell>
          <cell r="C1747">
            <v>3</v>
          </cell>
          <cell r="D1747" t="str">
            <v>C</v>
          </cell>
          <cell r="E1747">
            <v>3.9</v>
          </cell>
          <cell r="F1747">
            <v>37649</v>
          </cell>
          <cell r="G1747">
            <v>0.58899999999999997</v>
          </cell>
          <cell r="H1747">
            <v>0.52</v>
          </cell>
          <cell r="I1747" t="str">
            <v>0          0</v>
          </cell>
          <cell r="J1747">
            <v>0</v>
          </cell>
          <cell r="K1747">
            <v>0</v>
          </cell>
          <cell r="L1747">
            <v>2003</v>
          </cell>
          <cell r="M1747" t="str">
            <v>No Trade</v>
          </cell>
          <cell r="N1747" t="str">
            <v>NG23</v>
          </cell>
          <cell r="O1747">
            <v>40.26</v>
          </cell>
          <cell r="P1747">
            <v>1</v>
          </cell>
        </row>
        <row r="1748">
          <cell r="A1748" t="str">
            <v>ON</v>
          </cell>
          <cell r="B1748">
            <v>2</v>
          </cell>
          <cell r="C1748">
            <v>3</v>
          </cell>
          <cell r="D1748" t="str">
            <v>P</v>
          </cell>
          <cell r="E1748">
            <v>3.9</v>
          </cell>
          <cell r="F1748">
            <v>37649</v>
          </cell>
          <cell r="G1748">
            <v>0.13300000000000001</v>
          </cell>
          <cell r="H1748">
            <v>0.17</v>
          </cell>
          <cell r="I1748" t="str">
            <v>9          0</v>
          </cell>
          <cell r="J1748">
            <v>0</v>
          </cell>
          <cell r="K1748">
            <v>0</v>
          </cell>
          <cell r="L1748">
            <v>2003</v>
          </cell>
          <cell r="M1748">
            <v>3.1797253464196595</v>
          </cell>
          <cell r="N1748" t="str">
            <v>NG23</v>
          </cell>
          <cell r="O1748">
            <v>40.26</v>
          </cell>
          <cell r="P1748">
            <v>2</v>
          </cell>
        </row>
        <row r="1749">
          <cell r="A1749" t="str">
            <v>ON</v>
          </cell>
          <cell r="B1749">
            <v>2</v>
          </cell>
          <cell r="C1749">
            <v>3</v>
          </cell>
          <cell r="D1749" t="str">
            <v>C</v>
          </cell>
          <cell r="E1749">
            <v>3.95</v>
          </cell>
          <cell r="F1749">
            <v>37649</v>
          </cell>
          <cell r="G1749">
            <v>0.55500000000000005</v>
          </cell>
          <cell r="H1749">
            <v>0.49</v>
          </cell>
          <cell r="I1749" t="str">
            <v>0          0</v>
          </cell>
          <cell r="J1749">
            <v>0</v>
          </cell>
          <cell r="K1749">
            <v>0</v>
          </cell>
          <cell r="L1749">
            <v>2003</v>
          </cell>
          <cell r="M1749" t="str">
            <v>No Trade</v>
          </cell>
          <cell r="N1749" t="str">
            <v>NG23</v>
          </cell>
          <cell r="O1749">
            <v>40.26</v>
          </cell>
          <cell r="P1749">
            <v>1</v>
          </cell>
        </row>
        <row r="1750">
          <cell r="A1750" t="str">
            <v>ON</v>
          </cell>
          <cell r="B1750">
            <v>2</v>
          </cell>
          <cell r="C1750">
            <v>3</v>
          </cell>
          <cell r="D1750" t="str">
            <v>P</v>
          </cell>
          <cell r="E1750">
            <v>3.95</v>
          </cell>
          <cell r="F1750">
            <v>37649</v>
          </cell>
          <cell r="G1750">
            <v>0.14899999999999999</v>
          </cell>
          <cell r="H1750">
            <v>0.19</v>
          </cell>
          <cell r="I1750" t="str">
            <v>9          0</v>
          </cell>
          <cell r="J1750">
            <v>0</v>
          </cell>
          <cell r="K1750">
            <v>0</v>
          </cell>
          <cell r="L1750">
            <v>2003</v>
          </cell>
          <cell r="M1750">
            <v>3.2240777510607903</v>
          </cell>
          <cell r="N1750" t="str">
            <v>NG23</v>
          </cell>
          <cell r="O1750">
            <v>40.26</v>
          </cell>
          <cell r="P1750">
            <v>2</v>
          </cell>
        </row>
        <row r="1751">
          <cell r="A1751" t="str">
            <v>ON</v>
          </cell>
          <cell r="B1751">
            <v>2</v>
          </cell>
          <cell r="C1751">
            <v>3</v>
          </cell>
          <cell r="D1751" t="str">
            <v>C</v>
          </cell>
          <cell r="E1751">
            <v>4</v>
          </cell>
          <cell r="F1751">
            <v>37649</v>
          </cell>
          <cell r="G1751">
            <v>0.52400000000000002</v>
          </cell>
          <cell r="H1751">
            <v>0.46</v>
          </cell>
          <cell r="I1751" t="str">
            <v>2          2</v>
          </cell>
          <cell r="J1751">
            <v>0.46</v>
          </cell>
          <cell r="K1751">
            <v>0.46</v>
          </cell>
          <cell r="L1751">
            <v>2003</v>
          </cell>
          <cell r="M1751" t="str">
            <v>No Trade</v>
          </cell>
          <cell r="N1751" t="str">
            <v>NG23</v>
          </cell>
          <cell r="O1751">
            <v>40.26</v>
          </cell>
          <cell r="P1751">
            <v>1</v>
          </cell>
        </row>
        <row r="1752">
          <cell r="A1752" t="str">
            <v>ON</v>
          </cell>
          <cell r="B1752">
            <v>2</v>
          </cell>
          <cell r="C1752">
            <v>3</v>
          </cell>
          <cell r="D1752" t="str">
            <v>P</v>
          </cell>
          <cell r="E1752">
            <v>4</v>
          </cell>
          <cell r="F1752">
            <v>37649</v>
          </cell>
          <cell r="G1752">
            <v>0.16700000000000001</v>
          </cell>
          <cell r="H1752">
            <v>0.22</v>
          </cell>
          <cell r="I1752" t="str">
            <v>0        260</v>
          </cell>
          <cell r="J1752">
            <v>0.20200000000000001</v>
          </cell>
          <cell r="K1752">
            <v>0.2</v>
          </cell>
          <cell r="L1752">
            <v>2003</v>
          </cell>
          <cell r="M1752">
            <v>3.2712472926545848</v>
          </cell>
          <cell r="N1752" t="str">
            <v>NG23</v>
          </cell>
          <cell r="O1752">
            <v>40.26</v>
          </cell>
          <cell r="P1752">
            <v>2</v>
          </cell>
        </row>
        <row r="1753">
          <cell r="A1753" t="str">
            <v>ON</v>
          </cell>
          <cell r="B1753">
            <v>2</v>
          </cell>
          <cell r="C1753">
            <v>3</v>
          </cell>
          <cell r="D1753" t="str">
            <v>C</v>
          </cell>
          <cell r="E1753">
            <v>4.05</v>
          </cell>
          <cell r="F1753">
            <v>37649</v>
          </cell>
          <cell r="G1753">
            <v>0.49299999999999999</v>
          </cell>
          <cell r="H1753">
            <v>0.43</v>
          </cell>
          <cell r="I1753" t="str">
            <v>4          0</v>
          </cell>
          <cell r="J1753">
            <v>0</v>
          </cell>
          <cell r="K1753">
            <v>0</v>
          </cell>
          <cell r="L1753">
            <v>2003</v>
          </cell>
          <cell r="M1753" t="str">
            <v>No Trade</v>
          </cell>
          <cell r="N1753" t="str">
            <v>NG23</v>
          </cell>
          <cell r="O1753">
            <v>40.26</v>
          </cell>
          <cell r="P1753">
            <v>1</v>
          </cell>
        </row>
        <row r="1754">
          <cell r="A1754" t="str">
            <v>ON</v>
          </cell>
          <cell r="B1754">
            <v>2</v>
          </cell>
          <cell r="C1754">
            <v>3</v>
          </cell>
          <cell r="D1754" t="str">
            <v>P</v>
          </cell>
          <cell r="E1754">
            <v>4.05</v>
          </cell>
          <cell r="F1754">
            <v>37649</v>
          </cell>
          <cell r="G1754">
            <v>0.186</v>
          </cell>
          <cell r="H1754">
            <v>0.24</v>
          </cell>
          <cell r="I1754" t="str">
            <v>2          0</v>
          </cell>
          <cell r="J1754">
            <v>0</v>
          </cell>
          <cell r="K1754">
            <v>0</v>
          </cell>
          <cell r="L1754">
            <v>2003</v>
          </cell>
          <cell r="M1754">
            <v>3.3172783746573362</v>
          </cell>
          <cell r="N1754" t="str">
            <v>NG23</v>
          </cell>
          <cell r="O1754">
            <v>40.26</v>
          </cell>
          <cell r="P1754">
            <v>2</v>
          </cell>
        </row>
        <row r="1755">
          <cell r="A1755" t="str">
            <v>ON</v>
          </cell>
          <cell r="B1755">
            <v>2</v>
          </cell>
          <cell r="C1755">
            <v>3</v>
          </cell>
          <cell r="D1755" t="str">
            <v>C</v>
          </cell>
          <cell r="E1755">
            <v>4.0999999999999996</v>
          </cell>
          <cell r="F1755">
            <v>37649</v>
          </cell>
          <cell r="G1755">
            <v>0.46500000000000002</v>
          </cell>
          <cell r="H1755">
            <v>0.4</v>
          </cell>
          <cell r="I1755" t="str">
            <v>8          2</v>
          </cell>
          <cell r="J1755">
            <v>0.38</v>
          </cell>
          <cell r="K1755">
            <v>0.379</v>
          </cell>
          <cell r="L1755">
            <v>2003</v>
          </cell>
          <cell r="M1755" t="str">
            <v>No Trade</v>
          </cell>
          <cell r="N1755" t="str">
            <v>NG23</v>
          </cell>
          <cell r="O1755">
            <v>40.26</v>
          </cell>
          <cell r="P1755">
            <v>1</v>
          </cell>
        </row>
        <row r="1756">
          <cell r="A1756" t="str">
            <v>ON</v>
          </cell>
          <cell r="B1756">
            <v>2</v>
          </cell>
          <cell r="C1756">
            <v>3</v>
          </cell>
          <cell r="D1756" t="str">
            <v>P</v>
          </cell>
          <cell r="E1756">
            <v>4.0999999999999996</v>
          </cell>
          <cell r="F1756">
            <v>37649</v>
          </cell>
          <cell r="G1756">
            <v>0.20699999999999999</v>
          </cell>
          <cell r="H1756">
            <v>0.26</v>
          </cell>
          <cell r="I1756" t="str">
            <v>6          2</v>
          </cell>
          <cell r="J1756">
            <v>0.27500000000000002</v>
          </cell>
          <cell r="K1756">
            <v>0.27400000000000002</v>
          </cell>
          <cell r="L1756">
            <v>2003</v>
          </cell>
          <cell r="M1756">
            <v>3.3654196191133092</v>
          </cell>
          <cell r="N1756" t="str">
            <v>NG23</v>
          </cell>
          <cell r="O1756">
            <v>40.26</v>
          </cell>
          <cell r="P1756">
            <v>2</v>
          </cell>
        </row>
        <row r="1757">
          <cell r="A1757" t="str">
            <v>ON</v>
          </cell>
          <cell r="B1757">
            <v>2</v>
          </cell>
          <cell r="C1757">
            <v>3</v>
          </cell>
          <cell r="D1757" t="str">
            <v>C</v>
          </cell>
          <cell r="E1757">
            <v>4.1500000000000004</v>
          </cell>
          <cell r="F1757">
            <v>37649</v>
          </cell>
          <cell r="G1757">
            <v>0.437</v>
          </cell>
          <cell r="H1757">
            <v>0.38</v>
          </cell>
          <cell r="I1757" t="str">
            <v>3          0</v>
          </cell>
          <cell r="J1757">
            <v>0</v>
          </cell>
          <cell r="K1757">
            <v>0</v>
          </cell>
          <cell r="L1757">
            <v>2003</v>
          </cell>
          <cell r="M1757" t="str">
            <v>No Trade</v>
          </cell>
          <cell r="N1757" t="str">
            <v>NG23</v>
          </cell>
          <cell r="O1757">
            <v>40.26</v>
          </cell>
          <cell r="P1757">
            <v>1</v>
          </cell>
        </row>
        <row r="1758">
          <cell r="A1758" t="str">
            <v>ON</v>
          </cell>
          <cell r="B1758">
            <v>2</v>
          </cell>
          <cell r="C1758">
            <v>3</v>
          </cell>
          <cell r="D1758" t="str">
            <v>P</v>
          </cell>
          <cell r="E1758">
            <v>4.1500000000000004</v>
          </cell>
          <cell r="F1758">
            <v>37649</v>
          </cell>
          <cell r="G1758">
            <v>0.22800000000000001</v>
          </cell>
          <cell r="H1758">
            <v>0.28999999999999998</v>
          </cell>
          <cell r="I1758" t="str">
            <v>0          0</v>
          </cell>
          <cell r="J1758">
            <v>0</v>
          </cell>
          <cell r="K1758">
            <v>0</v>
          </cell>
          <cell r="L1758">
            <v>2003</v>
          </cell>
          <cell r="M1758">
            <v>3.4093670713772992</v>
          </cell>
          <cell r="N1758" t="str">
            <v>NG23</v>
          </cell>
          <cell r="O1758">
            <v>40.26</v>
          </cell>
          <cell r="P1758">
            <v>2</v>
          </cell>
        </row>
        <row r="1759">
          <cell r="A1759" t="str">
            <v>ON</v>
          </cell>
          <cell r="B1759">
            <v>2</v>
          </cell>
          <cell r="C1759">
            <v>3</v>
          </cell>
          <cell r="D1759" t="str">
            <v>C</v>
          </cell>
          <cell r="E1759">
            <v>4.2</v>
          </cell>
          <cell r="F1759">
            <v>37649</v>
          </cell>
          <cell r="G1759">
            <v>0.40899999999999997</v>
          </cell>
          <cell r="H1759">
            <v>0.35</v>
          </cell>
          <cell r="I1759" t="str">
            <v>9         10</v>
          </cell>
          <cell r="J1759">
            <v>0</v>
          </cell>
          <cell r="K1759">
            <v>0</v>
          </cell>
          <cell r="L1759">
            <v>2003</v>
          </cell>
          <cell r="M1759" t="str">
            <v>No Trade</v>
          </cell>
          <cell r="N1759" t="str">
            <v>NG23</v>
          </cell>
          <cell r="O1759">
            <v>40.26</v>
          </cell>
          <cell r="P1759">
            <v>1</v>
          </cell>
        </row>
        <row r="1760">
          <cell r="A1760" t="str">
            <v>ON</v>
          </cell>
          <cell r="B1760">
            <v>2</v>
          </cell>
          <cell r="C1760">
            <v>3</v>
          </cell>
          <cell r="D1760" t="str">
            <v>P</v>
          </cell>
          <cell r="E1760">
            <v>4.2</v>
          </cell>
          <cell r="F1760">
            <v>37649</v>
          </cell>
          <cell r="G1760">
            <v>0.251</v>
          </cell>
          <cell r="H1760">
            <v>0.31</v>
          </cell>
          <cell r="I1760" t="str">
            <v>6         10</v>
          </cell>
          <cell r="J1760">
            <v>0</v>
          </cell>
          <cell r="K1760">
            <v>0</v>
          </cell>
          <cell r="L1760">
            <v>2003</v>
          </cell>
          <cell r="M1760">
            <v>3.4553140751198788</v>
          </cell>
          <cell r="N1760" t="str">
            <v>NG23</v>
          </cell>
          <cell r="O1760">
            <v>40.26</v>
          </cell>
          <cell r="P1760">
            <v>2</v>
          </cell>
        </row>
        <row r="1761">
          <cell r="A1761" t="str">
            <v>ON</v>
          </cell>
          <cell r="B1761">
            <v>2</v>
          </cell>
          <cell r="C1761">
            <v>3</v>
          </cell>
          <cell r="D1761" t="str">
            <v>C</v>
          </cell>
          <cell r="E1761">
            <v>4.25</v>
          </cell>
          <cell r="F1761">
            <v>37649</v>
          </cell>
          <cell r="G1761">
            <v>0.38500000000000001</v>
          </cell>
          <cell r="H1761">
            <v>0.33</v>
          </cell>
          <cell r="I1761" t="str">
            <v>7        600</v>
          </cell>
          <cell r="J1761">
            <v>0</v>
          </cell>
          <cell r="K1761">
            <v>0</v>
          </cell>
          <cell r="L1761">
            <v>2003</v>
          </cell>
          <cell r="M1761" t="str">
            <v>No Trade</v>
          </cell>
          <cell r="N1761" t="str">
            <v>NG23</v>
          </cell>
          <cell r="O1761">
            <v>40.26</v>
          </cell>
          <cell r="P1761">
            <v>1</v>
          </cell>
        </row>
        <row r="1762">
          <cell r="A1762" t="str">
            <v>ON</v>
          </cell>
          <cell r="B1762">
            <v>2</v>
          </cell>
          <cell r="C1762">
            <v>3</v>
          </cell>
          <cell r="D1762" t="str">
            <v>P</v>
          </cell>
          <cell r="E1762">
            <v>4.25</v>
          </cell>
          <cell r="F1762">
            <v>37649</v>
          </cell>
          <cell r="G1762">
            <v>0.27600000000000002</v>
          </cell>
          <cell r="H1762">
            <v>0.34</v>
          </cell>
          <cell r="I1762" t="str">
            <v>4        600</v>
          </cell>
          <cell r="J1762">
            <v>0</v>
          </cell>
          <cell r="K1762">
            <v>0</v>
          </cell>
          <cell r="L1762">
            <v>2003</v>
          </cell>
          <cell r="M1762">
            <v>3.5029093538425427</v>
          </cell>
          <cell r="N1762" t="str">
            <v>NG23</v>
          </cell>
          <cell r="O1762">
            <v>40.26</v>
          </cell>
          <cell r="P1762">
            <v>2</v>
          </cell>
        </row>
        <row r="1763">
          <cell r="A1763" t="str">
            <v>ON</v>
          </cell>
          <cell r="B1763">
            <v>2</v>
          </cell>
          <cell r="C1763">
            <v>3</v>
          </cell>
          <cell r="D1763" t="str">
            <v>C</v>
          </cell>
          <cell r="E1763">
            <v>4.3</v>
          </cell>
          <cell r="F1763">
            <v>37649</v>
          </cell>
          <cell r="G1763">
            <v>0.36</v>
          </cell>
          <cell r="H1763">
            <v>0.31</v>
          </cell>
          <cell r="I1763" t="str">
            <v>6        100</v>
          </cell>
          <cell r="J1763">
            <v>0</v>
          </cell>
          <cell r="K1763">
            <v>0</v>
          </cell>
          <cell r="L1763">
            <v>2003</v>
          </cell>
          <cell r="M1763" t="str">
            <v>No Trade</v>
          </cell>
          <cell r="N1763" t="str">
            <v>NG23</v>
          </cell>
          <cell r="O1763">
            <v>40.26</v>
          </cell>
          <cell r="P1763">
            <v>1</v>
          </cell>
        </row>
        <row r="1764">
          <cell r="A1764" t="str">
            <v>ON</v>
          </cell>
          <cell r="B1764">
            <v>2</v>
          </cell>
          <cell r="C1764">
            <v>3</v>
          </cell>
          <cell r="D1764" t="str">
            <v>P</v>
          </cell>
          <cell r="E1764">
            <v>4.3</v>
          </cell>
          <cell r="F1764">
            <v>37649</v>
          </cell>
          <cell r="G1764">
            <v>0.30099999999999999</v>
          </cell>
          <cell r="H1764">
            <v>0.37</v>
          </cell>
          <cell r="I1764" t="str">
            <v>3        100</v>
          </cell>
          <cell r="J1764">
            <v>0</v>
          </cell>
          <cell r="K1764">
            <v>0</v>
          </cell>
          <cell r="L1764">
            <v>2003</v>
          </cell>
          <cell r="M1764">
            <v>3.5468784905434285</v>
          </cell>
          <cell r="N1764" t="str">
            <v>NG23</v>
          </cell>
          <cell r="O1764">
            <v>40.26</v>
          </cell>
          <cell r="P1764">
            <v>2</v>
          </cell>
        </row>
        <row r="1765">
          <cell r="A1765" t="str">
            <v>ON</v>
          </cell>
          <cell r="B1765">
            <v>2</v>
          </cell>
          <cell r="C1765">
            <v>3</v>
          </cell>
          <cell r="D1765" t="str">
            <v>C</v>
          </cell>
          <cell r="E1765">
            <v>4.3499999999999996</v>
          </cell>
          <cell r="F1765">
            <v>37649</v>
          </cell>
          <cell r="G1765">
            <v>0.33700000000000002</v>
          </cell>
          <cell r="H1765">
            <v>0.28999999999999998</v>
          </cell>
          <cell r="I1765" t="str">
            <v>6        100</v>
          </cell>
          <cell r="J1765">
            <v>0</v>
          </cell>
          <cell r="K1765">
            <v>0</v>
          </cell>
          <cell r="L1765">
            <v>2003</v>
          </cell>
          <cell r="M1765" t="str">
            <v>No Trade</v>
          </cell>
          <cell r="N1765" t="str">
            <v>NG23</v>
          </cell>
          <cell r="O1765">
            <v>40.26</v>
          </cell>
          <cell r="P1765">
            <v>1</v>
          </cell>
        </row>
        <row r="1766">
          <cell r="A1766" t="str">
            <v>ON</v>
          </cell>
          <cell r="B1766">
            <v>2</v>
          </cell>
          <cell r="C1766">
            <v>3</v>
          </cell>
          <cell r="D1766" t="str">
            <v>P</v>
          </cell>
          <cell r="E1766">
            <v>4.3499999999999996</v>
          </cell>
          <cell r="F1766">
            <v>37649</v>
          </cell>
          <cell r="G1766">
            <v>0.32800000000000001</v>
          </cell>
          <cell r="H1766">
            <v>0.4</v>
          </cell>
          <cell r="I1766" t="str">
            <v>3        100</v>
          </cell>
          <cell r="J1766">
            <v>0</v>
          </cell>
          <cell r="K1766">
            <v>0</v>
          </cell>
          <cell r="L1766">
            <v>2003</v>
          </cell>
          <cell r="M1766">
            <v>3.5924792372967551</v>
          </cell>
          <cell r="N1766" t="str">
            <v>NG23</v>
          </cell>
          <cell r="O1766">
            <v>40.26</v>
          </cell>
          <cell r="P1766">
            <v>2</v>
          </cell>
        </row>
        <row r="1767">
          <cell r="A1767" t="str">
            <v>ON</v>
          </cell>
          <cell r="B1767">
            <v>2</v>
          </cell>
          <cell r="C1767">
            <v>3</v>
          </cell>
          <cell r="D1767" t="str">
            <v>C</v>
          </cell>
          <cell r="E1767">
            <v>4.4000000000000004</v>
          </cell>
          <cell r="F1767">
            <v>37649</v>
          </cell>
          <cell r="G1767">
            <v>0.315</v>
          </cell>
          <cell r="H1767">
            <v>0.27</v>
          </cell>
          <cell r="I1767" t="str">
            <v>7          0</v>
          </cell>
          <cell r="J1767">
            <v>0</v>
          </cell>
          <cell r="K1767">
            <v>0</v>
          </cell>
          <cell r="L1767">
            <v>2003</v>
          </cell>
          <cell r="M1767" t="str">
            <v>No Trade</v>
          </cell>
          <cell r="N1767" t="str">
            <v>NG23</v>
          </cell>
          <cell r="O1767">
            <v>40.26</v>
          </cell>
          <cell r="P1767">
            <v>1</v>
          </cell>
        </row>
        <row r="1768">
          <cell r="A1768" t="str">
            <v>ON</v>
          </cell>
          <cell r="B1768">
            <v>2</v>
          </cell>
          <cell r="C1768">
            <v>3</v>
          </cell>
          <cell r="D1768" t="str">
            <v>P</v>
          </cell>
          <cell r="E1768">
            <v>4.4000000000000004</v>
          </cell>
          <cell r="F1768">
            <v>37649</v>
          </cell>
          <cell r="G1768">
            <v>0.35599999999999998</v>
          </cell>
          <cell r="H1768">
            <v>0.43</v>
          </cell>
          <cell r="I1768" t="str">
            <v>3          0</v>
          </cell>
          <cell r="J1768">
            <v>0</v>
          </cell>
          <cell r="K1768">
            <v>0</v>
          </cell>
          <cell r="L1768">
            <v>2003</v>
          </cell>
          <cell r="M1768">
            <v>3.6372026296933786</v>
          </cell>
          <cell r="N1768" t="str">
            <v>NG23</v>
          </cell>
          <cell r="O1768">
            <v>40.26</v>
          </cell>
          <cell r="P1768">
            <v>2</v>
          </cell>
        </row>
        <row r="1769">
          <cell r="A1769" t="str">
            <v>ON</v>
          </cell>
          <cell r="B1769">
            <v>2</v>
          </cell>
          <cell r="C1769">
            <v>3</v>
          </cell>
          <cell r="D1769" t="str">
            <v>C</v>
          </cell>
          <cell r="E1769">
            <v>4.45</v>
          </cell>
          <cell r="F1769">
            <v>37649</v>
          </cell>
          <cell r="G1769">
            <v>0.29499999999999998</v>
          </cell>
          <cell r="H1769">
            <v>0.25</v>
          </cell>
          <cell r="I1769" t="str">
            <v>9          0</v>
          </cell>
          <cell r="J1769">
            <v>0</v>
          </cell>
          <cell r="K1769">
            <v>0</v>
          </cell>
          <cell r="L1769">
            <v>2003</v>
          </cell>
          <cell r="M1769" t="str">
            <v>No Trade</v>
          </cell>
          <cell r="N1769" t="str">
            <v>NG23</v>
          </cell>
          <cell r="O1769">
            <v>40.26</v>
          </cell>
          <cell r="P1769">
            <v>1</v>
          </cell>
        </row>
        <row r="1770">
          <cell r="A1770" t="str">
            <v>ON</v>
          </cell>
          <cell r="B1770">
            <v>2</v>
          </cell>
          <cell r="C1770">
            <v>3</v>
          </cell>
          <cell r="D1770" t="str">
            <v>P</v>
          </cell>
          <cell r="E1770">
            <v>4.45</v>
          </cell>
          <cell r="F1770">
            <v>37649</v>
          </cell>
          <cell r="G1770">
            <v>0.46500000000000002</v>
          </cell>
          <cell r="H1770">
            <v>0.46</v>
          </cell>
          <cell r="I1770" t="str">
            <v>5          0</v>
          </cell>
          <cell r="J1770">
            <v>0</v>
          </cell>
          <cell r="K1770">
            <v>0</v>
          </cell>
          <cell r="L1770">
            <v>2003</v>
          </cell>
          <cell r="M1770">
            <v>3.8482421533941369</v>
          </cell>
          <cell r="N1770" t="str">
            <v>NG23</v>
          </cell>
          <cell r="O1770">
            <v>40.26</v>
          </cell>
          <cell r="P1770">
            <v>2</v>
          </cell>
        </row>
        <row r="1771">
          <cell r="A1771" t="str">
            <v>ON</v>
          </cell>
          <cell r="B1771">
            <v>2</v>
          </cell>
          <cell r="C1771">
            <v>3</v>
          </cell>
          <cell r="D1771" t="str">
            <v>C</v>
          </cell>
          <cell r="E1771">
            <v>4.5</v>
          </cell>
          <cell r="F1771">
            <v>37649</v>
          </cell>
          <cell r="G1771">
            <v>0.27600000000000002</v>
          </cell>
          <cell r="H1771">
            <v>0.24</v>
          </cell>
          <cell r="I1771" t="str">
            <v>2         14</v>
          </cell>
          <cell r="J1771">
            <v>0.24</v>
          </cell>
          <cell r="K1771">
            <v>0.22500000000000001</v>
          </cell>
          <cell r="L1771">
            <v>2003</v>
          </cell>
          <cell r="M1771" t="str">
            <v>No Trade</v>
          </cell>
          <cell r="N1771" t="str">
            <v>NG23</v>
          </cell>
          <cell r="O1771">
            <v>40.26</v>
          </cell>
          <cell r="P1771">
            <v>1</v>
          </cell>
        </row>
        <row r="1772">
          <cell r="A1772" t="str">
            <v>ON</v>
          </cell>
          <cell r="B1772">
            <v>2</v>
          </cell>
          <cell r="C1772">
            <v>3</v>
          </cell>
          <cell r="D1772" t="str">
            <v>C</v>
          </cell>
          <cell r="E1772">
            <v>4.55</v>
          </cell>
          <cell r="F1772">
            <v>37649</v>
          </cell>
          <cell r="G1772">
            <v>0.25800000000000001</v>
          </cell>
          <cell r="H1772">
            <v>0.22</v>
          </cell>
          <cell r="I1772" t="str">
            <v>6          0</v>
          </cell>
          <cell r="J1772">
            <v>0</v>
          </cell>
          <cell r="K1772">
            <v>0</v>
          </cell>
          <cell r="L1772">
            <v>2003</v>
          </cell>
          <cell r="M1772" t="str">
            <v>No Trade</v>
          </cell>
          <cell r="N1772" t="str">
            <v>NG23</v>
          </cell>
          <cell r="O1772">
            <v>40.26</v>
          </cell>
          <cell r="P1772">
            <v>1</v>
          </cell>
        </row>
        <row r="1773">
          <cell r="A1773" t="str">
            <v>ON</v>
          </cell>
          <cell r="B1773">
            <v>2</v>
          </cell>
          <cell r="C1773">
            <v>3</v>
          </cell>
          <cell r="D1773" t="str">
            <v>P</v>
          </cell>
          <cell r="E1773">
            <v>4.55</v>
          </cell>
          <cell r="F1773">
            <v>37649</v>
          </cell>
          <cell r="G1773">
            <v>0.44800000000000001</v>
          </cell>
          <cell r="H1773">
            <v>0.53</v>
          </cell>
          <cell r="I1773" t="str">
            <v>1          0</v>
          </cell>
          <cell r="J1773">
            <v>0</v>
          </cell>
          <cell r="K1773">
            <v>0</v>
          </cell>
          <cell r="L1773">
            <v>2003</v>
          </cell>
          <cell r="M1773">
            <v>3.771117972776433</v>
          </cell>
          <cell r="N1773" t="str">
            <v>NG23</v>
          </cell>
          <cell r="O1773">
            <v>40.26</v>
          </cell>
          <cell r="P1773">
            <v>2</v>
          </cell>
        </row>
        <row r="1774">
          <cell r="A1774" t="str">
            <v>ON</v>
          </cell>
          <cell r="B1774">
            <v>2</v>
          </cell>
          <cell r="C1774">
            <v>3</v>
          </cell>
          <cell r="D1774" t="str">
            <v>C</v>
          </cell>
          <cell r="E1774">
            <v>4.5999999999999996</v>
          </cell>
          <cell r="F1774">
            <v>37649</v>
          </cell>
          <cell r="G1774">
            <v>0.24099999999999999</v>
          </cell>
          <cell r="H1774">
            <v>0.21</v>
          </cell>
          <cell r="I1774" t="str">
            <v>2          0</v>
          </cell>
          <cell r="J1774">
            <v>0</v>
          </cell>
          <cell r="K1774">
            <v>0</v>
          </cell>
          <cell r="L1774">
            <v>2003</v>
          </cell>
          <cell r="M1774" t="str">
            <v>No Trade</v>
          </cell>
          <cell r="N1774" t="str">
            <v>NG23</v>
          </cell>
          <cell r="O1774">
            <v>40.26</v>
          </cell>
          <cell r="P1774">
            <v>1</v>
          </cell>
        </row>
        <row r="1775">
          <cell r="A1775" t="str">
            <v>ON</v>
          </cell>
          <cell r="B1775">
            <v>2</v>
          </cell>
          <cell r="C1775">
            <v>3</v>
          </cell>
          <cell r="D1775" t="str">
            <v>C</v>
          </cell>
          <cell r="E1775">
            <v>4.6500000000000004</v>
          </cell>
          <cell r="F1775">
            <v>37649</v>
          </cell>
          <cell r="G1775">
            <v>0.224</v>
          </cell>
          <cell r="H1775">
            <v>0.19</v>
          </cell>
          <cell r="I1775" t="str">
            <v>8          0</v>
          </cell>
          <cell r="J1775">
            <v>0</v>
          </cell>
          <cell r="K1775">
            <v>0</v>
          </cell>
          <cell r="L1775">
            <v>2003</v>
          </cell>
          <cell r="M1775" t="str">
            <v>No Trade</v>
          </cell>
          <cell r="N1775" t="str">
            <v>NG23</v>
          </cell>
          <cell r="O1775">
            <v>40.26</v>
          </cell>
          <cell r="P1775">
            <v>1</v>
          </cell>
        </row>
        <row r="1776">
          <cell r="A1776" t="str">
            <v>ON</v>
          </cell>
          <cell r="B1776">
            <v>2</v>
          </cell>
          <cell r="C1776">
            <v>3</v>
          </cell>
          <cell r="D1776" t="str">
            <v>C</v>
          </cell>
          <cell r="E1776">
            <v>4.7</v>
          </cell>
          <cell r="F1776">
            <v>37649</v>
          </cell>
          <cell r="G1776">
            <v>0.20899999999999999</v>
          </cell>
          <cell r="H1776">
            <v>0.18</v>
          </cell>
          <cell r="I1776" t="str">
            <v>5          5</v>
          </cell>
          <cell r="J1776">
            <v>0.19</v>
          </cell>
          <cell r="K1776">
            <v>0.19</v>
          </cell>
          <cell r="L1776">
            <v>2003</v>
          </cell>
          <cell r="M1776" t="str">
            <v>No Trade</v>
          </cell>
          <cell r="N1776" t="str">
            <v>NG23</v>
          </cell>
          <cell r="O1776">
            <v>40.26</v>
          </cell>
          <cell r="P1776">
            <v>1</v>
          </cell>
        </row>
        <row r="1777">
          <cell r="A1777" t="str">
            <v>ON</v>
          </cell>
          <cell r="B1777">
            <v>2</v>
          </cell>
          <cell r="C1777">
            <v>3</v>
          </cell>
          <cell r="D1777" t="str">
            <v>C</v>
          </cell>
          <cell r="E1777">
            <v>4.75</v>
          </cell>
          <cell r="F1777">
            <v>37649</v>
          </cell>
          <cell r="G1777">
            <v>0.19500000000000001</v>
          </cell>
          <cell r="H1777">
            <v>0.17</v>
          </cell>
          <cell r="I1777" t="str">
            <v>2          0</v>
          </cell>
          <cell r="J1777">
            <v>0</v>
          </cell>
          <cell r="K1777">
            <v>0</v>
          </cell>
          <cell r="L1777">
            <v>2003</v>
          </cell>
          <cell r="M1777" t="str">
            <v>No Trade</v>
          </cell>
          <cell r="N1777" t="str">
            <v>NG23</v>
          </cell>
          <cell r="O1777">
            <v>40.26</v>
          </cell>
          <cell r="P1777">
            <v>1</v>
          </cell>
        </row>
        <row r="1778">
          <cell r="A1778" t="str">
            <v>ON</v>
          </cell>
          <cell r="B1778">
            <v>2</v>
          </cell>
          <cell r="C1778">
            <v>3</v>
          </cell>
          <cell r="D1778" t="str">
            <v>C</v>
          </cell>
          <cell r="E1778">
            <v>4.8</v>
          </cell>
          <cell r="F1778">
            <v>37649</v>
          </cell>
          <cell r="G1778">
            <v>0.182</v>
          </cell>
          <cell r="H1778">
            <v>0.16</v>
          </cell>
          <cell r="I1778" t="str">
            <v>1          0</v>
          </cell>
          <cell r="J1778">
            <v>0</v>
          </cell>
          <cell r="K1778">
            <v>0</v>
          </cell>
          <cell r="L1778">
            <v>2003</v>
          </cell>
          <cell r="M1778" t="str">
            <v>No Trade</v>
          </cell>
          <cell r="N1778" t="str">
            <v>NG23</v>
          </cell>
          <cell r="O1778">
            <v>40.26</v>
          </cell>
          <cell r="P1778">
            <v>1</v>
          </cell>
        </row>
        <row r="1779">
          <cell r="A1779" t="str">
            <v>ON</v>
          </cell>
          <cell r="B1779">
            <v>2</v>
          </cell>
          <cell r="C1779">
            <v>3</v>
          </cell>
          <cell r="D1779" t="str">
            <v>C</v>
          </cell>
          <cell r="E1779">
            <v>4.8499999999999996</v>
          </cell>
          <cell r="F1779">
            <v>37649</v>
          </cell>
          <cell r="G1779">
            <v>0.17</v>
          </cell>
          <cell r="H1779">
            <v>0.15</v>
          </cell>
          <cell r="I1779" t="str">
            <v>0          0</v>
          </cell>
          <cell r="J1779">
            <v>0</v>
          </cell>
          <cell r="K1779">
            <v>0</v>
          </cell>
          <cell r="L1779">
            <v>2003</v>
          </cell>
          <cell r="M1779" t="str">
            <v>No Trade</v>
          </cell>
          <cell r="N1779" t="str">
            <v>NG23</v>
          </cell>
          <cell r="O1779">
            <v>40.26</v>
          </cell>
          <cell r="P1779">
            <v>1</v>
          </cell>
        </row>
        <row r="1780">
          <cell r="A1780" t="str">
            <v>ON</v>
          </cell>
          <cell r="B1780">
            <v>2</v>
          </cell>
          <cell r="C1780">
            <v>3</v>
          </cell>
          <cell r="D1780" t="str">
            <v>C</v>
          </cell>
          <cell r="E1780">
            <v>4.9000000000000004</v>
          </cell>
          <cell r="F1780">
            <v>37649</v>
          </cell>
          <cell r="G1780">
            <v>0.158</v>
          </cell>
          <cell r="H1780">
            <v>0.14000000000000001</v>
          </cell>
          <cell r="I1780" t="str">
            <v>0          0</v>
          </cell>
          <cell r="J1780">
            <v>0</v>
          </cell>
          <cell r="K1780">
            <v>0</v>
          </cell>
          <cell r="L1780">
            <v>2003</v>
          </cell>
          <cell r="M1780" t="str">
            <v>No Trade</v>
          </cell>
          <cell r="N1780" t="str">
            <v>NG23</v>
          </cell>
          <cell r="O1780">
            <v>40.26</v>
          </cell>
          <cell r="P1780">
            <v>1</v>
          </cell>
        </row>
        <row r="1781">
          <cell r="A1781" t="str">
            <v>ON</v>
          </cell>
          <cell r="B1781">
            <v>2</v>
          </cell>
          <cell r="C1781">
            <v>3</v>
          </cell>
          <cell r="D1781" t="str">
            <v>C</v>
          </cell>
          <cell r="E1781">
            <v>4.95</v>
          </cell>
          <cell r="F1781">
            <v>37649</v>
          </cell>
          <cell r="G1781">
            <v>0.14699999999999999</v>
          </cell>
          <cell r="H1781">
            <v>0.13</v>
          </cell>
          <cell r="I1781" t="str">
            <v>1          0</v>
          </cell>
          <cell r="J1781">
            <v>0</v>
          </cell>
          <cell r="K1781">
            <v>0</v>
          </cell>
          <cell r="L1781">
            <v>2003</v>
          </cell>
          <cell r="M1781" t="str">
            <v>No Trade</v>
          </cell>
          <cell r="N1781" t="str">
            <v>NG23</v>
          </cell>
          <cell r="O1781">
            <v>40.26</v>
          </cell>
          <cell r="P1781">
            <v>1</v>
          </cell>
        </row>
        <row r="1782">
          <cell r="A1782" t="str">
            <v>ON</v>
          </cell>
          <cell r="B1782">
            <v>2</v>
          </cell>
          <cell r="C1782">
            <v>3</v>
          </cell>
          <cell r="D1782" t="str">
            <v>C</v>
          </cell>
          <cell r="E1782">
            <v>5</v>
          </cell>
          <cell r="F1782">
            <v>37649</v>
          </cell>
          <cell r="G1782">
            <v>0.13700000000000001</v>
          </cell>
          <cell r="H1782">
            <v>0.12</v>
          </cell>
          <cell r="I1782" t="str">
            <v>2        270</v>
          </cell>
          <cell r="J1782">
            <v>0.13</v>
          </cell>
          <cell r="K1782">
            <v>0.115</v>
          </cell>
          <cell r="L1782">
            <v>2003</v>
          </cell>
          <cell r="M1782" t="str">
            <v>No Trade</v>
          </cell>
          <cell r="N1782" t="str">
            <v>NG23</v>
          </cell>
          <cell r="O1782">
            <v>40.26</v>
          </cell>
          <cell r="P1782">
            <v>1</v>
          </cell>
        </row>
        <row r="1783">
          <cell r="A1783" t="str">
            <v>ON</v>
          </cell>
          <cell r="B1783">
            <v>2</v>
          </cell>
          <cell r="C1783">
            <v>3</v>
          </cell>
          <cell r="D1783" t="str">
            <v>C</v>
          </cell>
          <cell r="E1783">
            <v>5.05</v>
          </cell>
          <cell r="F1783">
            <v>37649</v>
          </cell>
          <cell r="G1783">
            <v>0.128</v>
          </cell>
          <cell r="H1783">
            <v>0.11</v>
          </cell>
          <cell r="I1783" t="str">
            <v>4          0</v>
          </cell>
          <cell r="J1783">
            <v>0</v>
          </cell>
          <cell r="K1783">
            <v>0</v>
          </cell>
          <cell r="L1783">
            <v>2003</v>
          </cell>
          <cell r="M1783" t="str">
            <v>No Trade</v>
          </cell>
          <cell r="N1783" t="str">
            <v>NG23</v>
          </cell>
          <cell r="O1783">
            <v>40.26</v>
          </cell>
          <cell r="P1783">
            <v>1</v>
          </cell>
        </row>
        <row r="1784">
          <cell r="A1784" t="str">
            <v>ON</v>
          </cell>
          <cell r="B1784">
            <v>2</v>
          </cell>
          <cell r="C1784">
            <v>3</v>
          </cell>
          <cell r="D1784" t="str">
            <v>C</v>
          </cell>
          <cell r="E1784">
            <v>5.0999999999999996</v>
          </cell>
          <cell r="F1784">
            <v>37649</v>
          </cell>
          <cell r="G1784">
            <v>0.11899999999999999</v>
          </cell>
          <cell r="H1784">
            <v>0.1</v>
          </cell>
          <cell r="I1784" t="str">
            <v>7          0</v>
          </cell>
          <cell r="J1784">
            <v>0</v>
          </cell>
          <cell r="K1784">
            <v>0</v>
          </cell>
          <cell r="L1784">
            <v>2003</v>
          </cell>
          <cell r="M1784" t="str">
            <v>No Trade</v>
          </cell>
          <cell r="N1784" t="str">
            <v>NG23</v>
          </cell>
          <cell r="O1784">
            <v>40.26</v>
          </cell>
          <cell r="P1784">
            <v>1</v>
          </cell>
        </row>
        <row r="1785">
          <cell r="A1785" t="str">
            <v>ON</v>
          </cell>
          <cell r="B1785">
            <v>2</v>
          </cell>
          <cell r="C1785">
            <v>3</v>
          </cell>
          <cell r="D1785" t="str">
            <v>C</v>
          </cell>
          <cell r="E1785">
            <v>5.15</v>
          </cell>
          <cell r="F1785">
            <v>37649</v>
          </cell>
          <cell r="G1785">
            <v>0.111</v>
          </cell>
          <cell r="H1785">
            <v>0.1</v>
          </cell>
          <cell r="I1785" t="str">
            <v>0          0</v>
          </cell>
          <cell r="J1785">
            <v>0</v>
          </cell>
          <cell r="K1785">
            <v>0</v>
          </cell>
          <cell r="L1785">
            <v>2003</v>
          </cell>
          <cell r="M1785" t="str">
            <v>No Trade</v>
          </cell>
          <cell r="N1785" t="str">
            <v>NG23</v>
          </cell>
          <cell r="O1785">
            <v>40.26</v>
          </cell>
          <cell r="P1785">
            <v>1</v>
          </cell>
        </row>
        <row r="1786">
          <cell r="A1786" t="str">
            <v>ON</v>
          </cell>
          <cell r="B1786">
            <v>2</v>
          </cell>
          <cell r="C1786">
            <v>3</v>
          </cell>
          <cell r="D1786" t="str">
            <v>C</v>
          </cell>
          <cell r="E1786">
            <v>5.2</v>
          </cell>
          <cell r="F1786">
            <v>37649</v>
          </cell>
          <cell r="G1786">
            <v>0.104</v>
          </cell>
          <cell r="H1786">
            <v>0.09</v>
          </cell>
          <cell r="I1786" t="str">
            <v>3          1</v>
          </cell>
          <cell r="J1786">
            <v>0.1</v>
          </cell>
          <cell r="K1786">
            <v>0.1</v>
          </cell>
          <cell r="L1786">
            <v>2003</v>
          </cell>
          <cell r="M1786" t="str">
            <v>No Trade</v>
          </cell>
          <cell r="N1786" t="str">
            <v>NG23</v>
          </cell>
          <cell r="O1786">
            <v>40.26</v>
          </cell>
          <cell r="P1786">
            <v>1</v>
          </cell>
        </row>
        <row r="1787">
          <cell r="A1787" t="str">
            <v>ON</v>
          </cell>
          <cell r="B1787">
            <v>2</v>
          </cell>
          <cell r="C1787">
            <v>3</v>
          </cell>
          <cell r="D1787" t="str">
            <v>C</v>
          </cell>
          <cell r="E1787">
            <v>5.25</v>
          </cell>
          <cell r="F1787">
            <v>37649</v>
          </cell>
          <cell r="G1787">
            <v>9.7000000000000003E-2</v>
          </cell>
          <cell r="H1787">
            <v>0.08</v>
          </cell>
          <cell r="I1787" t="str">
            <v>7          0</v>
          </cell>
          <cell r="J1787">
            <v>0</v>
          </cell>
          <cell r="K1787">
            <v>0</v>
          </cell>
          <cell r="L1787">
            <v>2003</v>
          </cell>
          <cell r="M1787" t="str">
            <v>No Trade</v>
          </cell>
          <cell r="N1787" t="str">
            <v>NG23</v>
          </cell>
          <cell r="O1787">
            <v>40.26</v>
          </cell>
          <cell r="P1787">
            <v>1</v>
          </cell>
        </row>
        <row r="1788">
          <cell r="A1788" t="str">
            <v>ON</v>
          </cell>
          <cell r="B1788">
            <v>2</v>
          </cell>
          <cell r="C1788">
            <v>3</v>
          </cell>
          <cell r="D1788" t="str">
            <v>C</v>
          </cell>
          <cell r="E1788">
            <v>5.3</v>
          </cell>
          <cell r="F1788">
            <v>37649</v>
          </cell>
          <cell r="G1788">
            <v>0.09</v>
          </cell>
          <cell r="H1788">
            <v>0.08</v>
          </cell>
          <cell r="I1788" t="str">
            <v>2         12</v>
          </cell>
          <cell r="J1788">
            <v>0</v>
          </cell>
          <cell r="K1788">
            <v>0</v>
          </cell>
          <cell r="L1788">
            <v>2003</v>
          </cell>
          <cell r="M1788" t="str">
            <v>No Trade</v>
          </cell>
          <cell r="N1788" t="str">
            <v>NG23</v>
          </cell>
          <cell r="O1788">
            <v>40.26</v>
          </cell>
          <cell r="P1788">
            <v>1</v>
          </cell>
        </row>
        <row r="1789">
          <cell r="A1789" t="str">
            <v>ON</v>
          </cell>
          <cell r="B1789">
            <v>2</v>
          </cell>
          <cell r="C1789">
            <v>3</v>
          </cell>
          <cell r="D1789" t="str">
            <v>C</v>
          </cell>
          <cell r="E1789">
            <v>5.35</v>
          </cell>
          <cell r="F1789">
            <v>37649</v>
          </cell>
          <cell r="G1789">
            <v>8.4000000000000005E-2</v>
          </cell>
          <cell r="H1789">
            <v>7.0000000000000007E-2</v>
          </cell>
          <cell r="I1789" t="str">
            <v>6          0</v>
          </cell>
          <cell r="J1789">
            <v>0</v>
          </cell>
          <cell r="K1789">
            <v>0</v>
          </cell>
          <cell r="L1789">
            <v>2003</v>
          </cell>
          <cell r="M1789" t="str">
            <v>No Trade</v>
          </cell>
          <cell r="N1789" t="str">
            <v>NG23</v>
          </cell>
          <cell r="O1789">
            <v>40.26</v>
          </cell>
          <cell r="P1789">
            <v>1</v>
          </cell>
        </row>
        <row r="1790">
          <cell r="A1790" t="str">
            <v>ON</v>
          </cell>
          <cell r="B1790">
            <v>2</v>
          </cell>
          <cell r="C1790">
            <v>3</v>
          </cell>
          <cell r="D1790" t="str">
            <v>C</v>
          </cell>
          <cell r="E1790">
            <v>5.4</v>
          </cell>
          <cell r="F1790">
            <v>37649</v>
          </cell>
          <cell r="G1790">
            <v>7.9000000000000001E-2</v>
          </cell>
          <cell r="H1790">
            <v>7.0000000000000007E-2</v>
          </cell>
          <cell r="I1790" t="str">
            <v>1          0</v>
          </cell>
          <cell r="J1790">
            <v>0</v>
          </cell>
          <cell r="K1790">
            <v>0</v>
          </cell>
          <cell r="L1790">
            <v>2003</v>
          </cell>
          <cell r="M1790" t="str">
            <v>No Trade</v>
          </cell>
          <cell r="N1790" t="str">
            <v>NG23</v>
          </cell>
          <cell r="O1790">
            <v>40.26</v>
          </cell>
          <cell r="P1790">
            <v>1</v>
          </cell>
        </row>
        <row r="1791">
          <cell r="A1791" t="str">
            <v>ON</v>
          </cell>
          <cell r="B1791">
            <v>2</v>
          </cell>
          <cell r="C1791">
            <v>3</v>
          </cell>
          <cell r="D1791" t="str">
            <v>C</v>
          </cell>
          <cell r="E1791">
            <v>5.45</v>
          </cell>
          <cell r="F1791">
            <v>37649</v>
          </cell>
          <cell r="G1791">
            <v>7.5999999999999998E-2</v>
          </cell>
          <cell r="H1791">
            <v>0.06</v>
          </cell>
          <cell r="I1791" t="str">
            <v>7          0</v>
          </cell>
          <cell r="J1791">
            <v>0</v>
          </cell>
          <cell r="K1791">
            <v>0</v>
          </cell>
          <cell r="L1791">
            <v>2003</v>
          </cell>
          <cell r="M1791" t="str">
            <v>No Trade</v>
          </cell>
          <cell r="N1791" t="str">
            <v>NG23</v>
          </cell>
          <cell r="O1791">
            <v>40.26</v>
          </cell>
          <cell r="P1791">
            <v>1</v>
          </cell>
        </row>
        <row r="1792">
          <cell r="A1792" t="str">
            <v>ON</v>
          </cell>
          <cell r="B1792">
            <v>2</v>
          </cell>
          <cell r="C1792">
            <v>3</v>
          </cell>
          <cell r="D1792" t="str">
            <v>C</v>
          </cell>
          <cell r="E1792">
            <v>5.5</v>
          </cell>
          <cell r="F1792">
            <v>37649</v>
          </cell>
          <cell r="G1792">
            <v>7.1999999999999995E-2</v>
          </cell>
          <cell r="H1792">
            <v>0.06</v>
          </cell>
          <cell r="I1792" t="str">
            <v>3        145</v>
          </cell>
          <cell r="J1792">
            <v>7.0000000000000007E-2</v>
          </cell>
          <cell r="K1792">
            <v>7.0000000000000007E-2</v>
          </cell>
          <cell r="L1792">
            <v>2003</v>
          </cell>
          <cell r="M1792" t="str">
            <v>No Trade</v>
          </cell>
          <cell r="N1792" t="str">
            <v>NG23</v>
          </cell>
          <cell r="O1792">
            <v>40.26</v>
          </cell>
          <cell r="P1792">
            <v>1</v>
          </cell>
        </row>
        <row r="1793">
          <cell r="A1793" t="str">
            <v>ON</v>
          </cell>
          <cell r="B1793">
            <v>2</v>
          </cell>
          <cell r="C1793">
            <v>3</v>
          </cell>
          <cell r="D1793" t="str">
            <v>C</v>
          </cell>
          <cell r="E1793">
            <v>5.55</v>
          </cell>
          <cell r="F1793">
            <v>37649</v>
          </cell>
          <cell r="G1793">
            <v>6.4000000000000001E-2</v>
          </cell>
          <cell r="H1793">
            <v>0.05</v>
          </cell>
          <cell r="I1793" t="str">
            <v>9          0</v>
          </cell>
          <cell r="J1793">
            <v>0</v>
          </cell>
          <cell r="K1793">
            <v>0</v>
          </cell>
          <cell r="L1793">
            <v>2003</v>
          </cell>
          <cell r="M1793" t="str">
            <v>No Trade</v>
          </cell>
          <cell r="N1793" t="str">
            <v>NG23</v>
          </cell>
          <cell r="O1793">
            <v>40.26</v>
          </cell>
          <cell r="P1793">
            <v>1</v>
          </cell>
        </row>
        <row r="1794">
          <cell r="A1794" t="str">
            <v>ON</v>
          </cell>
          <cell r="B1794">
            <v>2</v>
          </cell>
          <cell r="C1794">
            <v>3</v>
          </cell>
          <cell r="D1794" t="str">
            <v>C</v>
          </cell>
          <cell r="E1794">
            <v>5.6</v>
          </cell>
          <cell r="F1794">
            <v>37649</v>
          </cell>
          <cell r="G1794">
            <v>0.06</v>
          </cell>
          <cell r="H1794">
            <v>0.05</v>
          </cell>
          <cell r="I1794" t="str">
            <v>5         12</v>
          </cell>
          <cell r="J1794">
            <v>0</v>
          </cell>
          <cell r="K1794">
            <v>0</v>
          </cell>
          <cell r="L1794">
            <v>2003</v>
          </cell>
          <cell r="M1794" t="str">
            <v>No Trade</v>
          </cell>
          <cell r="N1794" t="str">
            <v>NG23</v>
          </cell>
          <cell r="O1794">
            <v>40.26</v>
          </cell>
          <cell r="P1794">
            <v>1</v>
          </cell>
        </row>
        <row r="1795">
          <cell r="A1795" t="str">
            <v>ON</v>
          </cell>
          <cell r="B1795">
            <v>2</v>
          </cell>
          <cell r="C1795">
            <v>3</v>
          </cell>
          <cell r="D1795" t="str">
            <v>C</v>
          </cell>
          <cell r="E1795">
            <v>5.65</v>
          </cell>
          <cell r="F1795">
            <v>37649</v>
          </cell>
          <cell r="G1795">
            <v>5.6000000000000001E-2</v>
          </cell>
          <cell r="H1795">
            <v>0.05</v>
          </cell>
          <cell r="I1795" t="str">
            <v>1          0</v>
          </cell>
          <cell r="J1795">
            <v>0</v>
          </cell>
          <cell r="K1795">
            <v>0</v>
          </cell>
          <cell r="L1795">
            <v>2003</v>
          </cell>
          <cell r="M1795" t="str">
            <v>No Trade</v>
          </cell>
          <cell r="N1795" t="str">
            <v>NG23</v>
          </cell>
          <cell r="O1795">
            <v>40.26</v>
          </cell>
          <cell r="P1795">
            <v>1</v>
          </cell>
        </row>
        <row r="1796">
          <cell r="A1796" t="str">
            <v>ON</v>
          </cell>
          <cell r="B1796">
            <v>2</v>
          </cell>
          <cell r="C1796">
            <v>3</v>
          </cell>
          <cell r="D1796" t="str">
            <v>C</v>
          </cell>
          <cell r="E1796">
            <v>5.7</v>
          </cell>
          <cell r="F1796">
            <v>37649</v>
          </cell>
          <cell r="G1796">
            <v>5.1999999999999998E-2</v>
          </cell>
          <cell r="H1796">
            <v>0.04</v>
          </cell>
          <cell r="I1796" t="str">
            <v>8         12</v>
          </cell>
          <cell r="J1796">
            <v>5.5E-2</v>
          </cell>
          <cell r="K1796">
            <v>4.4999999999999998E-2</v>
          </cell>
          <cell r="L1796">
            <v>2003</v>
          </cell>
          <cell r="M1796" t="str">
            <v>No Trade</v>
          </cell>
          <cell r="N1796" t="str">
            <v>NG23</v>
          </cell>
          <cell r="O1796">
            <v>40.26</v>
          </cell>
          <cell r="P1796">
            <v>1</v>
          </cell>
        </row>
        <row r="1797">
          <cell r="A1797" t="str">
            <v>ON</v>
          </cell>
          <cell r="B1797">
            <v>2</v>
          </cell>
          <cell r="C1797">
            <v>3</v>
          </cell>
          <cell r="D1797" t="str">
            <v>C</v>
          </cell>
          <cell r="E1797">
            <v>5.75</v>
          </cell>
          <cell r="F1797">
            <v>37649</v>
          </cell>
          <cell r="G1797">
            <v>4.9000000000000002E-2</v>
          </cell>
          <cell r="H1797">
            <v>0.04</v>
          </cell>
          <cell r="I1797" t="str">
            <v>5        280</v>
          </cell>
          <cell r="J1797">
            <v>4.4999999999999998E-2</v>
          </cell>
          <cell r="K1797">
            <v>4.4999999999999998E-2</v>
          </cell>
          <cell r="L1797">
            <v>2003</v>
          </cell>
          <cell r="M1797" t="str">
            <v>No Trade</v>
          </cell>
          <cell r="N1797" t="str">
            <v>NG23</v>
          </cell>
          <cell r="O1797">
            <v>40.26</v>
          </cell>
          <cell r="P1797">
            <v>1</v>
          </cell>
        </row>
        <row r="1798">
          <cell r="A1798" t="str">
            <v>ON</v>
          </cell>
          <cell r="B1798">
            <v>2</v>
          </cell>
          <cell r="C1798">
            <v>3</v>
          </cell>
          <cell r="D1798" t="str">
            <v>C</v>
          </cell>
          <cell r="E1798">
            <v>5.8</v>
          </cell>
          <cell r="F1798">
            <v>37649</v>
          </cell>
          <cell r="G1798">
            <v>4.5999999999999999E-2</v>
          </cell>
          <cell r="H1798">
            <v>0.04</v>
          </cell>
          <cell r="I1798" t="str">
            <v>2          0</v>
          </cell>
          <cell r="J1798">
            <v>0</v>
          </cell>
          <cell r="K1798">
            <v>0</v>
          </cell>
          <cell r="L1798">
            <v>2003</v>
          </cell>
          <cell r="M1798" t="str">
            <v>No Trade</v>
          </cell>
          <cell r="N1798" t="str">
            <v>NG23</v>
          </cell>
          <cell r="O1798">
            <v>40.26</v>
          </cell>
          <cell r="P1798">
            <v>1</v>
          </cell>
        </row>
        <row r="1799">
          <cell r="A1799" t="str">
            <v>ON</v>
          </cell>
          <cell r="B1799">
            <v>2</v>
          </cell>
          <cell r="C1799">
            <v>3</v>
          </cell>
          <cell r="D1799" t="str">
            <v>C</v>
          </cell>
          <cell r="E1799">
            <v>5.85</v>
          </cell>
          <cell r="F1799">
            <v>37649</v>
          </cell>
          <cell r="G1799">
            <v>4.2999999999999997E-2</v>
          </cell>
          <cell r="H1799">
            <v>0.04</v>
          </cell>
          <cell r="I1799" t="str">
            <v>0          0</v>
          </cell>
          <cell r="J1799">
            <v>0</v>
          </cell>
          <cell r="K1799">
            <v>0</v>
          </cell>
          <cell r="L1799">
            <v>2003</v>
          </cell>
          <cell r="M1799" t="str">
            <v>No Trade</v>
          </cell>
          <cell r="N1799" t="str">
            <v>NG23</v>
          </cell>
          <cell r="O1799">
            <v>40.26</v>
          </cell>
          <cell r="P1799">
            <v>1</v>
          </cell>
        </row>
        <row r="1800">
          <cell r="A1800" t="str">
            <v>ON</v>
          </cell>
          <cell r="B1800">
            <v>2</v>
          </cell>
          <cell r="C1800">
            <v>3</v>
          </cell>
          <cell r="D1800" t="str">
            <v>C</v>
          </cell>
          <cell r="E1800">
            <v>5.9</v>
          </cell>
          <cell r="F1800">
            <v>37649</v>
          </cell>
          <cell r="G1800">
            <v>0.04</v>
          </cell>
          <cell r="H1800">
            <v>0.03</v>
          </cell>
          <cell r="I1800" t="str">
            <v>7          0</v>
          </cell>
          <cell r="J1800">
            <v>0</v>
          </cell>
          <cell r="K1800">
            <v>0</v>
          </cell>
          <cell r="L1800">
            <v>2003</v>
          </cell>
          <cell r="M1800" t="str">
            <v>No Trade</v>
          </cell>
          <cell r="N1800" t="str">
            <v>NG23</v>
          </cell>
          <cell r="O1800">
            <v>40.26</v>
          </cell>
          <cell r="P1800">
            <v>1</v>
          </cell>
        </row>
        <row r="1801">
          <cell r="A1801" t="str">
            <v>ON</v>
          </cell>
          <cell r="B1801">
            <v>2</v>
          </cell>
          <cell r="C1801">
            <v>3</v>
          </cell>
          <cell r="D1801" t="str">
            <v>C</v>
          </cell>
          <cell r="E1801">
            <v>5.95</v>
          </cell>
          <cell r="F1801">
            <v>37649</v>
          </cell>
          <cell r="G1801">
            <v>0</v>
          </cell>
          <cell r="H1801">
            <v>0</v>
          </cell>
          <cell r="I1801" t="str">
            <v>0          0</v>
          </cell>
          <cell r="J1801">
            <v>0</v>
          </cell>
          <cell r="K1801">
            <v>0</v>
          </cell>
          <cell r="L1801">
            <v>2003</v>
          </cell>
          <cell r="M1801" t="str">
            <v>No Trade</v>
          </cell>
          <cell r="N1801" t="str">
            <v/>
          </cell>
          <cell r="O1801" t="str">
            <v/>
          </cell>
          <cell r="P1801" t="str">
            <v/>
          </cell>
        </row>
        <row r="1802">
          <cell r="A1802" t="str">
            <v>ON</v>
          </cell>
          <cell r="B1802">
            <v>2</v>
          </cell>
          <cell r="C1802">
            <v>3</v>
          </cell>
          <cell r="D1802" t="str">
            <v>C</v>
          </cell>
          <cell r="E1802">
            <v>6</v>
          </cell>
          <cell r="F1802">
            <v>37649</v>
          </cell>
          <cell r="G1802">
            <v>3.5000000000000003E-2</v>
          </cell>
          <cell r="H1802">
            <v>0.03</v>
          </cell>
          <cell r="I1802" t="str">
            <v>3        602</v>
          </cell>
          <cell r="J1802">
            <v>2.9000000000000001E-2</v>
          </cell>
          <cell r="K1802">
            <v>2.7E-2</v>
          </cell>
          <cell r="L1802">
            <v>2003</v>
          </cell>
          <cell r="M1802" t="str">
            <v>No Trade</v>
          </cell>
          <cell r="N1802" t="str">
            <v>NG23</v>
          </cell>
          <cell r="O1802">
            <v>40.26</v>
          </cell>
          <cell r="P1802">
            <v>1</v>
          </cell>
        </row>
        <row r="1803">
          <cell r="A1803" t="str">
            <v>ON</v>
          </cell>
          <cell r="B1803">
            <v>2</v>
          </cell>
          <cell r="C1803">
            <v>3</v>
          </cell>
          <cell r="D1803" t="str">
            <v>P</v>
          </cell>
          <cell r="E1803">
            <v>6</v>
          </cell>
          <cell r="F1803">
            <v>37649</v>
          </cell>
          <cell r="G1803">
            <v>1.97</v>
          </cell>
          <cell r="H1803">
            <v>1.97</v>
          </cell>
          <cell r="I1803" t="str">
            <v>0          0</v>
          </cell>
          <cell r="J1803">
            <v>0</v>
          </cell>
          <cell r="K1803">
            <v>0</v>
          </cell>
          <cell r="L1803">
            <v>2003</v>
          </cell>
          <cell r="M1803">
            <v>5.1378324123680361</v>
          </cell>
          <cell r="N1803" t="str">
            <v>NG23</v>
          </cell>
          <cell r="O1803">
            <v>40.26</v>
          </cell>
          <cell r="P1803">
            <v>2</v>
          </cell>
        </row>
        <row r="1804">
          <cell r="A1804" t="str">
            <v>ON</v>
          </cell>
          <cell r="B1804">
            <v>2</v>
          </cell>
          <cell r="C1804">
            <v>3</v>
          </cell>
          <cell r="D1804" t="str">
            <v>C</v>
          </cell>
          <cell r="E1804">
            <v>6.05</v>
          </cell>
          <cell r="F1804">
            <v>37649</v>
          </cell>
          <cell r="G1804">
            <v>3.3000000000000002E-2</v>
          </cell>
          <cell r="H1804">
            <v>0.03</v>
          </cell>
          <cell r="I1804" t="str">
            <v>1          0</v>
          </cell>
          <cell r="J1804">
            <v>0</v>
          </cell>
          <cell r="K1804">
            <v>0</v>
          </cell>
          <cell r="L1804">
            <v>2003</v>
          </cell>
          <cell r="M1804" t="str">
            <v>No Trade</v>
          </cell>
          <cell r="N1804" t="str">
            <v>NG23</v>
          </cell>
          <cell r="O1804">
            <v>40.26</v>
          </cell>
          <cell r="P1804">
            <v>1</v>
          </cell>
        </row>
        <row r="1805">
          <cell r="A1805" t="str">
            <v>ON</v>
          </cell>
          <cell r="B1805">
            <v>2</v>
          </cell>
          <cell r="C1805">
            <v>3</v>
          </cell>
          <cell r="D1805" t="str">
            <v>C</v>
          </cell>
          <cell r="E1805">
            <v>6.1</v>
          </cell>
          <cell r="F1805">
            <v>37649</v>
          </cell>
          <cell r="G1805">
            <v>0.03</v>
          </cell>
          <cell r="H1805">
            <v>0.02</v>
          </cell>
          <cell r="I1805" t="str">
            <v>9          0</v>
          </cell>
          <cell r="J1805">
            <v>0</v>
          </cell>
          <cell r="K1805">
            <v>0</v>
          </cell>
          <cell r="L1805">
            <v>2003</v>
          </cell>
          <cell r="M1805" t="str">
            <v>No Trade</v>
          </cell>
          <cell r="N1805" t="str">
            <v>NG23</v>
          </cell>
          <cell r="O1805">
            <v>40.26</v>
          </cell>
          <cell r="P1805">
            <v>1</v>
          </cell>
        </row>
        <row r="1806">
          <cell r="A1806" t="str">
            <v>ON</v>
          </cell>
          <cell r="B1806">
            <v>2</v>
          </cell>
          <cell r="C1806">
            <v>3</v>
          </cell>
          <cell r="D1806" t="str">
            <v>C</v>
          </cell>
          <cell r="E1806">
            <v>6.2</v>
          </cell>
          <cell r="F1806">
            <v>37649</v>
          </cell>
          <cell r="G1806">
            <v>2.7E-2</v>
          </cell>
          <cell r="H1806">
            <v>0.02</v>
          </cell>
          <cell r="I1806" t="str">
            <v>5          0</v>
          </cell>
          <cell r="J1806">
            <v>0</v>
          </cell>
          <cell r="K1806">
            <v>0</v>
          </cell>
          <cell r="L1806">
            <v>2003</v>
          </cell>
          <cell r="M1806" t="str">
            <v>No Trade</v>
          </cell>
          <cell r="N1806" t="str">
            <v>NG23</v>
          </cell>
          <cell r="O1806">
            <v>40.26</v>
          </cell>
          <cell r="P1806">
            <v>1</v>
          </cell>
        </row>
        <row r="1807">
          <cell r="A1807" t="str">
            <v>ON</v>
          </cell>
          <cell r="B1807">
            <v>2</v>
          </cell>
          <cell r="C1807">
            <v>3</v>
          </cell>
          <cell r="D1807" t="str">
            <v>C</v>
          </cell>
          <cell r="E1807">
            <v>6.25</v>
          </cell>
          <cell r="F1807">
            <v>37649</v>
          </cell>
          <cell r="G1807">
            <v>2.5000000000000001E-2</v>
          </cell>
          <cell r="H1807">
            <v>0.02</v>
          </cell>
          <cell r="I1807" t="str">
            <v>4        300</v>
          </cell>
          <cell r="J1807">
            <v>0</v>
          </cell>
          <cell r="K1807">
            <v>0</v>
          </cell>
          <cell r="L1807">
            <v>2003</v>
          </cell>
          <cell r="M1807" t="str">
            <v>No Trade</v>
          </cell>
          <cell r="N1807" t="str">
            <v>NG23</v>
          </cell>
          <cell r="O1807">
            <v>40.26</v>
          </cell>
          <cell r="P1807">
            <v>1</v>
          </cell>
        </row>
        <row r="1808">
          <cell r="A1808" t="str">
            <v>ON</v>
          </cell>
          <cell r="B1808">
            <v>2</v>
          </cell>
          <cell r="C1808">
            <v>3</v>
          </cell>
          <cell r="D1808" t="str">
            <v>C</v>
          </cell>
          <cell r="E1808">
            <v>6.3</v>
          </cell>
          <cell r="F1808">
            <v>37649</v>
          </cell>
          <cell r="G1808">
            <v>2.3E-2</v>
          </cell>
          <cell r="H1808">
            <v>0.02</v>
          </cell>
          <cell r="I1808" t="str">
            <v>2          0</v>
          </cell>
          <cell r="J1808">
            <v>0</v>
          </cell>
          <cell r="K1808">
            <v>0</v>
          </cell>
          <cell r="L1808">
            <v>2003</v>
          </cell>
          <cell r="M1808" t="str">
            <v>No Trade</v>
          </cell>
          <cell r="N1808" t="str">
            <v>NG23</v>
          </cell>
          <cell r="O1808">
            <v>40.26</v>
          </cell>
          <cell r="P1808">
            <v>1</v>
          </cell>
        </row>
        <row r="1809">
          <cell r="A1809" t="str">
            <v>ON</v>
          </cell>
          <cell r="B1809">
            <v>2</v>
          </cell>
          <cell r="C1809">
            <v>3</v>
          </cell>
          <cell r="D1809" t="str">
            <v>C</v>
          </cell>
          <cell r="E1809">
            <v>6.35</v>
          </cell>
          <cell r="F1809">
            <v>37649</v>
          </cell>
          <cell r="G1809">
            <v>2.1999999999999999E-2</v>
          </cell>
          <cell r="H1809">
            <v>0.02</v>
          </cell>
          <cell r="I1809" t="str">
            <v>1          0</v>
          </cell>
          <cell r="J1809">
            <v>0</v>
          </cell>
          <cell r="K1809">
            <v>0</v>
          </cell>
          <cell r="L1809">
            <v>2003</v>
          </cell>
          <cell r="M1809" t="str">
            <v>No Trade</v>
          </cell>
          <cell r="N1809" t="str">
            <v>NG23</v>
          </cell>
          <cell r="O1809">
            <v>40.26</v>
          </cell>
          <cell r="P1809">
            <v>1</v>
          </cell>
        </row>
        <row r="1810">
          <cell r="A1810" t="str">
            <v>ON</v>
          </cell>
          <cell r="B1810">
            <v>2</v>
          </cell>
          <cell r="C1810">
            <v>3</v>
          </cell>
          <cell r="D1810" t="str">
            <v>C</v>
          </cell>
          <cell r="E1810">
            <v>6.4</v>
          </cell>
          <cell r="F1810">
            <v>37649</v>
          </cell>
          <cell r="G1810">
            <v>2.1000000000000001E-2</v>
          </cell>
          <cell r="H1810">
            <v>0.02</v>
          </cell>
          <cell r="I1810" t="str">
            <v>0          0</v>
          </cell>
          <cell r="J1810">
            <v>0</v>
          </cell>
          <cell r="K1810">
            <v>0</v>
          </cell>
          <cell r="L1810">
            <v>2003</v>
          </cell>
          <cell r="M1810" t="str">
            <v>No Trade</v>
          </cell>
          <cell r="N1810" t="str">
            <v>NG23</v>
          </cell>
          <cell r="O1810">
            <v>40.26</v>
          </cell>
          <cell r="P1810">
            <v>1</v>
          </cell>
        </row>
        <row r="1811">
          <cell r="A1811" t="str">
            <v>ON</v>
          </cell>
          <cell r="B1811">
            <v>2</v>
          </cell>
          <cell r="C1811">
            <v>3</v>
          </cell>
          <cell r="D1811" t="str">
            <v>C</v>
          </cell>
          <cell r="E1811">
            <v>6.45</v>
          </cell>
          <cell r="F1811">
            <v>37649</v>
          </cell>
          <cell r="G1811">
            <v>1.9E-2</v>
          </cell>
          <cell r="H1811">
            <v>0.01</v>
          </cell>
          <cell r="I1811" t="str">
            <v>9          0</v>
          </cell>
          <cell r="J1811">
            <v>0</v>
          </cell>
          <cell r="K1811">
            <v>0</v>
          </cell>
          <cell r="L1811">
            <v>2003</v>
          </cell>
          <cell r="M1811" t="str">
            <v>No Trade</v>
          </cell>
          <cell r="N1811" t="str">
            <v>NG23</v>
          </cell>
          <cell r="O1811">
            <v>40.26</v>
          </cell>
          <cell r="P1811">
            <v>1</v>
          </cell>
        </row>
        <row r="1812">
          <cell r="A1812" t="str">
            <v>ON</v>
          </cell>
          <cell r="B1812">
            <v>2</v>
          </cell>
          <cell r="C1812">
            <v>3</v>
          </cell>
          <cell r="D1812" t="str">
            <v>C</v>
          </cell>
          <cell r="E1812">
            <v>6.5</v>
          </cell>
          <cell r="F1812">
            <v>37649</v>
          </cell>
          <cell r="G1812">
            <v>1.7999999999999999E-2</v>
          </cell>
          <cell r="H1812">
            <v>0.01</v>
          </cell>
          <cell r="I1812" t="str">
            <v>8          0</v>
          </cell>
          <cell r="J1812">
            <v>0</v>
          </cell>
          <cell r="K1812">
            <v>0</v>
          </cell>
          <cell r="L1812">
            <v>2003</v>
          </cell>
          <cell r="M1812" t="str">
            <v>No Trade</v>
          </cell>
          <cell r="N1812" t="str">
            <v>NG23</v>
          </cell>
          <cell r="O1812">
            <v>40.26</v>
          </cell>
          <cell r="P1812">
            <v>1</v>
          </cell>
        </row>
        <row r="1813">
          <cell r="A1813" t="str">
            <v>ON</v>
          </cell>
          <cell r="B1813">
            <v>2</v>
          </cell>
          <cell r="C1813">
            <v>3</v>
          </cell>
          <cell r="D1813" t="str">
            <v>C</v>
          </cell>
          <cell r="E1813">
            <v>6.55</v>
          </cell>
          <cell r="F1813">
            <v>37649</v>
          </cell>
          <cell r="G1813">
            <v>1.7000000000000001E-2</v>
          </cell>
          <cell r="H1813">
            <v>0.01</v>
          </cell>
          <cell r="I1813" t="str">
            <v>7          0</v>
          </cell>
          <cell r="J1813">
            <v>0</v>
          </cell>
          <cell r="K1813">
            <v>0</v>
          </cell>
          <cell r="L1813">
            <v>2003</v>
          </cell>
          <cell r="M1813" t="str">
            <v>No Trade</v>
          </cell>
          <cell r="N1813" t="str">
            <v>NG23</v>
          </cell>
          <cell r="O1813">
            <v>40.26</v>
          </cell>
          <cell r="P1813">
            <v>1</v>
          </cell>
        </row>
        <row r="1814">
          <cell r="A1814" t="str">
            <v>ON</v>
          </cell>
          <cell r="B1814">
            <v>2</v>
          </cell>
          <cell r="C1814">
            <v>3</v>
          </cell>
          <cell r="D1814" t="str">
            <v>C</v>
          </cell>
          <cell r="E1814">
            <v>6.6</v>
          </cell>
          <cell r="F1814">
            <v>37649</v>
          </cell>
          <cell r="G1814">
            <v>1.6E-2</v>
          </cell>
          <cell r="H1814">
            <v>0.01</v>
          </cell>
          <cell r="I1814" t="str">
            <v>6          0</v>
          </cell>
          <cell r="J1814">
            <v>0</v>
          </cell>
          <cell r="K1814">
            <v>0</v>
          </cell>
          <cell r="L1814">
            <v>2003</v>
          </cell>
          <cell r="M1814" t="str">
            <v>No Trade</v>
          </cell>
          <cell r="N1814" t="str">
            <v>NG23</v>
          </cell>
          <cell r="O1814">
            <v>40.26</v>
          </cell>
          <cell r="P1814">
            <v>1</v>
          </cell>
        </row>
        <row r="1815">
          <cell r="A1815" t="str">
            <v>ON</v>
          </cell>
          <cell r="B1815">
            <v>2</v>
          </cell>
          <cell r="C1815">
            <v>3</v>
          </cell>
          <cell r="D1815" t="str">
            <v>C</v>
          </cell>
          <cell r="E1815">
            <v>6.65</v>
          </cell>
          <cell r="F1815">
            <v>37649</v>
          </cell>
          <cell r="G1815">
            <v>1.4999999999999999E-2</v>
          </cell>
          <cell r="H1815">
            <v>0.01</v>
          </cell>
          <cell r="I1815" t="str">
            <v>5          0</v>
          </cell>
          <cell r="J1815">
            <v>0</v>
          </cell>
          <cell r="K1815">
            <v>0</v>
          </cell>
          <cell r="L1815">
            <v>2003</v>
          </cell>
          <cell r="M1815" t="str">
            <v>No Trade</v>
          </cell>
          <cell r="N1815" t="str">
            <v>NG23</v>
          </cell>
          <cell r="O1815">
            <v>40.26</v>
          </cell>
          <cell r="P1815">
            <v>1</v>
          </cell>
        </row>
        <row r="1816">
          <cell r="A1816" t="str">
            <v>ON</v>
          </cell>
          <cell r="B1816">
            <v>2</v>
          </cell>
          <cell r="C1816">
            <v>3</v>
          </cell>
          <cell r="D1816" t="str">
            <v>C</v>
          </cell>
          <cell r="E1816">
            <v>6.7</v>
          </cell>
          <cell r="F1816">
            <v>37649</v>
          </cell>
          <cell r="G1816">
            <v>1.4E-2</v>
          </cell>
          <cell r="H1816">
            <v>0.01</v>
          </cell>
          <cell r="I1816" t="str">
            <v>4          2</v>
          </cell>
          <cell r="J1816">
            <v>0</v>
          </cell>
          <cell r="K1816">
            <v>0</v>
          </cell>
          <cell r="L1816">
            <v>2003</v>
          </cell>
          <cell r="M1816" t="str">
            <v>No Trade</v>
          </cell>
          <cell r="N1816" t="str">
            <v>NG23</v>
          </cell>
          <cell r="O1816">
            <v>40.26</v>
          </cell>
          <cell r="P1816">
            <v>1</v>
          </cell>
        </row>
        <row r="1817">
          <cell r="A1817" t="str">
            <v>ON</v>
          </cell>
          <cell r="B1817">
            <v>2</v>
          </cell>
          <cell r="C1817">
            <v>3</v>
          </cell>
          <cell r="D1817" t="str">
            <v>C</v>
          </cell>
          <cell r="E1817">
            <v>6.75</v>
          </cell>
          <cell r="F1817">
            <v>37649</v>
          </cell>
          <cell r="G1817">
            <v>1.2999999999999999E-2</v>
          </cell>
          <cell r="H1817">
            <v>0.01</v>
          </cell>
          <cell r="I1817" t="str">
            <v>3          0</v>
          </cell>
          <cell r="J1817">
            <v>0</v>
          </cell>
          <cell r="K1817">
            <v>0</v>
          </cell>
          <cell r="L1817">
            <v>2003</v>
          </cell>
          <cell r="M1817" t="str">
            <v>No Trade</v>
          </cell>
          <cell r="N1817" t="str">
            <v>NG23</v>
          </cell>
          <cell r="O1817">
            <v>40.26</v>
          </cell>
          <cell r="P1817">
            <v>1</v>
          </cell>
        </row>
        <row r="1818">
          <cell r="A1818" t="str">
            <v>ON</v>
          </cell>
          <cell r="B1818">
            <v>2</v>
          </cell>
          <cell r="C1818">
            <v>3</v>
          </cell>
          <cell r="D1818" t="str">
            <v>C</v>
          </cell>
          <cell r="E1818">
            <v>6.8</v>
          </cell>
          <cell r="F1818">
            <v>37649</v>
          </cell>
          <cell r="G1818">
            <v>1.2999999999999999E-2</v>
          </cell>
          <cell r="H1818">
            <v>0.01</v>
          </cell>
          <cell r="I1818" t="str">
            <v>2          0</v>
          </cell>
          <cell r="J1818">
            <v>0</v>
          </cell>
          <cell r="K1818">
            <v>0</v>
          </cell>
          <cell r="L1818">
            <v>2003</v>
          </cell>
          <cell r="M1818" t="str">
            <v>No Trade</v>
          </cell>
          <cell r="N1818" t="str">
            <v>NG23</v>
          </cell>
          <cell r="O1818">
            <v>40.26</v>
          </cell>
          <cell r="P1818">
            <v>1</v>
          </cell>
        </row>
        <row r="1819">
          <cell r="A1819" t="str">
            <v>ON</v>
          </cell>
          <cell r="B1819">
            <v>2</v>
          </cell>
          <cell r="C1819">
            <v>3</v>
          </cell>
          <cell r="D1819" t="str">
            <v>C</v>
          </cell>
          <cell r="E1819">
            <v>6.85</v>
          </cell>
          <cell r="F1819">
            <v>37649</v>
          </cell>
          <cell r="G1819">
            <v>1.2E-2</v>
          </cell>
          <cell r="H1819">
            <v>0.01</v>
          </cell>
          <cell r="I1819" t="str">
            <v>2          0</v>
          </cell>
          <cell r="J1819">
            <v>0</v>
          </cell>
          <cell r="K1819">
            <v>0</v>
          </cell>
          <cell r="L1819">
            <v>2003</v>
          </cell>
          <cell r="M1819" t="str">
            <v>No Trade</v>
          </cell>
          <cell r="N1819" t="str">
            <v>NG23</v>
          </cell>
          <cell r="O1819">
            <v>40.26</v>
          </cell>
          <cell r="P1819">
            <v>1</v>
          </cell>
        </row>
        <row r="1820">
          <cell r="A1820" t="str">
            <v>ON</v>
          </cell>
          <cell r="B1820">
            <v>2</v>
          </cell>
          <cell r="C1820">
            <v>3</v>
          </cell>
          <cell r="D1820" t="str">
            <v>C</v>
          </cell>
          <cell r="E1820">
            <v>6.9</v>
          </cell>
          <cell r="F1820">
            <v>37649</v>
          </cell>
          <cell r="G1820">
            <v>1.0999999999999999E-2</v>
          </cell>
          <cell r="H1820">
            <v>0.01</v>
          </cell>
          <cell r="I1820" t="str">
            <v>1          0</v>
          </cell>
          <cell r="J1820">
            <v>0</v>
          </cell>
          <cell r="K1820">
            <v>0</v>
          </cell>
          <cell r="L1820">
            <v>2003</v>
          </cell>
          <cell r="M1820" t="str">
            <v>No Trade</v>
          </cell>
          <cell r="N1820" t="str">
            <v>NG23</v>
          </cell>
          <cell r="O1820">
            <v>40.26</v>
          </cell>
          <cell r="P1820">
            <v>1</v>
          </cell>
        </row>
        <row r="1821">
          <cell r="A1821" t="str">
            <v>ON</v>
          </cell>
          <cell r="B1821">
            <v>2</v>
          </cell>
          <cell r="C1821">
            <v>3</v>
          </cell>
          <cell r="D1821" t="str">
            <v>C</v>
          </cell>
          <cell r="E1821">
            <v>6.95</v>
          </cell>
          <cell r="F1821">
            <v>37649</v>
          </cell>
          <cell r="G1821">
            <v>1.0999999999999999E-2</v>
          </cell>
          <cell r="H1821">
            <v>0.01</v>
          </cell>
          <cell r="I1821" t="str">
            <v>0          0</v>
          </cell>
          <cell r="J1821">
            <v>0</v>
          </cell>
          <cell r="K1821">
            <v>0</v>
          </cell>
          <cell r="L1821">
            <v>2003</v>
          </cell>
          <cell r="M1821" t="str">
            <v>No Trade</v>
          </cell>
          <cell r="N1821" t="str">
            <v>NG23</v>
          </cell>
          <cell r="O1821">
            <v>40.26</v>
          </cell>
          <cell r="P1821">
            <v>1</v>
          </cell>
        </row>
        <row r="1822">
          <cell r="A1822" t="str">
            <v>ON</v>
          </cell>
          <cell r="B1822">
            <v>2</v>
          </cell>
          <cell r="C1822">
            <v>3</v>
          </cell>
          <cell r="D1822" t="str">
            <v>C</v>
          </cell>
          <cell r="E1822">
            <v>7</v>
          </cell>
          <cell r="F1822">
            <v>37649</v>
          </cell>
          <cell r="G1822">
            <v>0.01</v>
          </cell>
          <cell r="H1822">
            <v>0.01</v>
          </cell>
          <cell r="I1822" t="str">
            <v>0          5</v>
          </cell>
          <cell r="J1822">
            <v>8.9999999999999993E-3</v>
          </cell>
          <cell r="K1822">
            <v>8.9999999999999993E-3</v>
          </cell>
          <cell r="L1822">
            <v>2003</v>
          </cell>
          <cell r="M1822" t="str">
            <v>No Trade</v>
          </cell>
          <cell r="N1822" t="str">
            <v>NG23</v>
          </cell>
          <cell r="O1822">
            <v>40.26</v>
          </cell>
          <cell r="P1822">
            <v>1</v>
          </cell>
        </row>
        <row r="1823">
          <cell r="A1823" t="str">
            <v>ON</v>
          </cell>
          <cell r="B1823">
            <v>2</v>
          </cell>
          <cell r="C1823">
            <v>3</v>
          </cell>
          <cell r="D1823" t="str">
            <v>C</v>
          </cell>
          <cell r="E1823">
            <v>7.1</v>
          </cell>
          <cell r="F1823">
            <v>37649</v>
          </cell>
          <cell r="G1823">
            <v>8.9999999999999993E-3</v>
          </cell>
          <cell r="H1823">
            <v>0</v>
          </cell>
          <cell r="I1823" t="str">
            <v>9          0</v>
          </cell>
          <cell r="J1823">
            <v>0</v>
          </cell>
          <cell r="K1823">
            <v>0</v>
          </cell>
          <cell r="L1823">
            <v>2003</v>
          </cell>
          <cell r="M1823" t="str">
            <v>No Trade</v>
          </cell>
          <cell r="N1823" t="str">
            <v>NG23</v>
          </cell>
          <cell r="O1823">
            <v>40.26</v>
          </cell>
          <cell r="P1823">
            <v>1</v>
          </cell>
        </row>
        <row r="1824">
          <cell r="A1824" t="str">
            <v>ON</v>
          </cell>
          <cell r="B1824">
            <v>2</v>
          </cell>
          <cell r="C1824">
            <v>3</v>
          </cell>
          <cell r="D1824" t="str">
            <v>C</v>
          </cell>
          <cell r="E1824">
            <v>7.25</v>
          </cell>
          <cell r="F1824">
            <v>37649</v>
          </cell>
          <cell r="G1824">
            <v>8.0000000000000002E-3</v>
          </cell>
          <cell r="H1824">
            <v>0</v>
          </cell>
          <cell r="I1824" t="str">
            <v>8          0</v>
          </cell>
          <cell r="J1824">
            <v>0</v>
          </cell>
          <cell r="K1824">
            <v>0</v>
          </cell>
          <cell r="L1824">
            <v>2003</v>
          </cell>
          <cell r="M1824" t="str">
            <v>No Trade</v>
          </cell>
          <cell r="N1824" t="str">
            <v>NG23</v>
          </cell>
          <cell r="O1824">
            <v>40.26</v>
          </cell>
          <cell r="P1824">
            <v>1</v>
          </cell>
        </row>
        <row r="1825">
          <cell r="A1825" t="str">
            <v>ON</v>
          </cell>
          <cell r="B1825">
            <v>2</v>
          </cell>
          <cell r="C1825">
            <v>3</v>
          </cell>
          <cell r="D1825" t="str">
            <v>C</v>
          </cell>
          <cell r="E1825">
            <v>7.3</v>
          </cell>
          <cell r="F1825">
            <v>37649</v>
          </cell>
          <cell r="G1825">
            <v>7.0000000000000001E-3</v>
          </cell>
          <cell r="H1825">
            <v>0</v>
          </cell>
          <cell r="I1825" t="str">
            <v>7          0</v>
          </cell>
          <cell r="J1825">
            <v>0</v>
          </cell>
          <cell r="K1825">
            <v>0</v>
          </cell>
          <cell r="L1825">
            <v>2003</v>
          </cell>
          <cell r="M1825" t="str">
            <v>No Trade</v>
          </cell>
          <cell r="N1825" t="str">
            <v>NG23</v>
          </cell>
          <cell r="O1825">
            <v>40.26</v>
          </cell>
          <cell r="P1825">
            <v>1</v>
          </cell>
        </row>
        <row r="1826">
          <cell r="A1826" t="str">
            <v>ON</v>
          </cell>
          <cell r="B1826">
            <v>2</v>
          </cell>
          <cell r="C1826">
            <v>3</v>
          </cell>
          <cell r="D1826" t="str">
            <v>C</v>
          </cell>
          <cell r="E1826">
            <v>7.4</v>
          </cell>
          <cell r="F1826">
            <v>37649</v>
          </cell>
          <cell r="G1826">
            <v>6.0000000000000001E-3</v>
          </cell>
          <cell r="H1826">
            <v>0</v>
          </cell>
          <cell r="I1826" t="str">
            <v>6          0</v>
          </cell>
          <cell r="J1826">
            <v>0</v>
          </cell>
          <cell r="K1826">
            <v>0</v>
          </cell>
          <cell r="L1826">
            <v>2003</v>
          </cell>
          <cell r="M1826" t="str">
            <v>No Trade</v>
          </cell>
          <cell r="N1826" t="str">
            <v>NG23</v>
          </cell>
          <cell r="O1826">
            <v>40.26</v>
          </cell>
          <cell r="P1826">
            <v>1</v>
          </cell>
        </row>
        <row r="1827">
          <cell r="A1827" t="str">
            <v>ON</v>
          </cell>
          <cell r="B1827">
            <v>2</v>
          </cell>
          <cell r="C1827">
            <v>3</v>
          </cell>
          <cell r="D1827" t="str">
            <v>C</v>
          </cell>
          <cell r="E1827">
            <v>7.5</v>
          </cell>
          <cell r="F1827">
            <v>37649</v>
          </cell>
          <cell r="G1827">
            <v>6.0000000000000001E-3</v>
          </cell>
          <cell r="H1827">
            <v>0</v>
          </cell>
          <cell r="I1827" t="str">
            <v>6          0</v>
          </cell>
          <cell r="J1827">
            <v>0</v>
          </cell>
          <cell r="K1827">
            <v>0</v>
          </cell>
          <cell r="L1827">
            <v>2003</v>
          </cell>
          <cell r="M1827" t="str">
            <v>No Trade</v>
          </cell>
          <cell r="N1827" t="str">
            <v>NG23</v>
          </cell>
          <cell r="O1827">
            <v>40.26</v>
          </cell>
          <cell r="P1827">
            <v>1</v>
          </cell>
        </row>
        <row r="1828">
          <cell r="A1828" t="str">
            <v>ON</v>
          </cell>
          <cell r="B1828">
            <v>2</v>
          </cell>
          <cell r="C1828">
            <v>3</v>
          </cell>
          <cell r="D1828" t="str">
            <v>C</v>
          </cell>
          <cell r="E1828">
            <v>7.55</v>
          </cell>
          <cell r="F1828">
            <v>37649</v>
          </cell>
          <cell r="G1828">
            <v>5.0000000000000001E-3</v>
          </cell>
          <cell r="H1828">
            <v>0</v>
          </cell>
          <cell r="I1828" t="str">
            <v>6          0</v>
          </cell>
          <cell r="J1828">
            <v>0</v>
          </cell>
          <cell r="K1828">
            <v>0</v>
          </cell>
          <cell r="L1828">
            <v>2003</v>
          </cell>
          <cell r="M1828" t="str">
            <v>No Trade</v>
          </cell>
          <cell r="N1828" t="str">
            <v>NG23</v>
          </cell>
          <cell r="O1828">
            <v>40.26</v>
          </cell>
          <cell r="P1828">
            <v>1</v>
          </cell>
        </row>
        <row r="1829">
          <cell r="A1829" t="str">
            <v>ON</v>
          </cell>
          <cell r="B1829">
            <v>2</v>
          </cell>
          <cell r="C1829">
            <v>3</v>
          </cell>
          <cell r="D1829" t="str">
            <v>C</v>
          </cell>
          <cell r="E1829">
            <v>7.6</v>
          </cell>
          <cell r="F1829">
            <v>37649</v>
          </cell>
          <cell r="G1829">
            <v>5.0000000000000001E-3</v>
          </cell>
          <cell r="H1829">
            <v>0</v>
          </cell>
          <cell r="I1829" t="str">
            <v>5          2</v>
          </cell>
          <cell r="J1829">
            <v>0</v>
          </cell>
          <cell r="K1829">
            <v>0</v>
          </cell>
          <cell r="L1829">
            <v>2003</v>
          </cell>
          <cell r="M1829" t="str">
            <v>No Trade</v>
          </cell>
          <cell r="N1829" t="str">
            <v>NG23</v>
          </cell>
          <cell r="O1829">
            <v>40.26</v>
          </cell>
          <cell r="P1829">
            <v>1</v>
          </cell>
        </row>
        <row r="1830">
          <cell r="A1830" t="str">
            <v>ON</v>
          </cell>
          <cell r="B1830">
            <v>2</v>
          </cell>
          <cell r="C1830">
            <v>3</v>
          </cell>
          <cell r="D1830" t="str">
            <v>C</v>
          </cell>
          <cell r="E1830">
            <v>8</v>
          </cell>
          <cell r="F1830">
            <v>37649</v>
          </cell>
          <cell r="G1830">
            <v>3.0000000000000001E-3</v>
          </cell>
          <cell r="H1830">
            <v>0</v>
          </cell>
          <cell r="I1830" t="str">
            <v>4          0</v>
          </cell>
          <cell r="J1830">
            <v>0</v>
          </cell>
          <cell r="K1830">
            <v>0</v>
          </cell>
          <cell r="L1830">
            <v>2003</v>
          </cell>
          <cell r="M1830" t="str">
            <v>No Trade</v>
          </cell>
          <cell r="N1830" t="str">
            <v>NG23</v>
          </cell>
          <cell r="O1830">
            <v>40.26</v>
          </cell>
          <cell r="P1830">
            <v>1</v>
          </cell>
        </row>
        <row r="1831">
          <cell r="A1831" t="str">
            <v>ON</v>
          </cell>
          <cell r="B1831">
            <v>2</v>
          </cell>
          <cell r="C1831">
            <v>3</v>
          </cell>
          <cell r="D1831" t="str">
            <v>P</v>
          </cell>
          <cell r="E1831">
            <v>8</v>
          </cell>
          <cell r="F1831">
            <v>37649</v>
          </cell>
          <cell r="G1831">
            <v>3.8889999999999998</v>
          </cell>
          <cell r="H1831">
            <v>3.88</v>
          </cell>
          <cell r="I1831" t="str">
            <v>9          0</v>
          </cell>
          <cell r="J1831">
            <v>0</v>
          </cell>
          <cell r="K1831">
            <v>0</v>
          </cell>
          <cell r="L1831">
            <v>2003</v>
          </cell>
          <cell r="M1831">
            <v>5.8763381987905419</v>
          </cell>
          <cell r="N1831" t="str">
            <v>NG23</v>
          </cell>
          <cell r="O1831">
            <v>40.26</v>
          </cell>
          <cell r="P1831">
            <v>2</v>
          </cell>
        </row>
        <row r="1832">
          <cell r="A1832" t="str">
            <v>ON</v>
          </cell>
          <cell r="B1832">
            <v>2</v>
          </cell>
          <cell r="C1832">
            <v>3</v>
          </cell>
          <cell r="D1832" t="str">
            <v>C</v>
          </cell>
          <cell r="E1832">
            <v>9</v>
          </cell>
          <cell r="F1832">
            <v>37649</v>
          </cell>
          <cell r="G1832">
            <v>2E-3</v>
          </cell>
          <cell r="H1832">
            <v>0</v>
          </cell>
          <cell r="I1832" t="str">
            <v>2          0</v>
          </cell>
          <cell r="J1832">
            <v>0</v>
          </cell>
          <cell r="K1832">
            <v>0</v>
          </cell>
          <cell r="L1832">
            <v>2003</v>
          </cell>
          <cell r="M1832" t="str">
            <v>No Trade</v>
          </cell>
          <cell r="N1832" t="str">
            <v>NG23</v>
          </cell>
          <cell r="O1832">
            <v>40.26</v>
          </cell>
          <cell r="P1832">
            <v>1</v>
          </cell>
        </row>
        <row r="1833">
          <cell r="A1833" t="str">
            <v>ON</v>
          </cell>
          <cell r="B1833">
            <v>2</v>
          </cell>
          <cell r="C1833">
            <v>3</v>
          </cell>
          <cell r="D1833" t="str">
            <v>C</v>
          </cell>
          <cell r="E1833">
            <v>10</v>
          </cell>
          <cell r="F1833">
            <v>37649</v>
          </cell>
          <cell r="G1833">
            <v>1E-3</v>
          </cell>
          <cell r="H1833">
            <v>0</v>
          </cell>
          <cell r="I1833" t="str">
            <v>1          0</v>
          </cell>
          <cell r="J1833">
            <v>0</v>
          </cell>
          <cell r="K1833">
            <v>0</v>
          </cell>
          <cell r="L1833">
            <v>2003</v>
          </cell>
          <cell r="M1833" t="str">
            <v>No Trade</v>
          </cell>
          <cell r="N1833" t="str">
            <v>NG23</v>
          </cell>
          <cell r="O1833">
            <v>40.26</v>
          </cell>
          <cell r="P1833">
            <v>1</v>
          </cell>
        </row>
        <row r="1834">
          <cell r="A1834" t="str">
            <v>ON</v>
          </cell>
          <cell r="B1834">
            <v>2</v>
          </cell>
          <cell r="C1834">
            <v>3</v>
          </cell>
          <cell r="D1834" t="str">
            <v>C</v>
          </cell>
          <cell r="E1834">
            <v>12</v>
          </cell>
          <cell r="F1834">
            <v>37649</v>
          </cell>
          <cell r="G1834">
            <v>1E-3</v>
          </cell>
          <cell r="H1834">
            <v>0</v>
          </cell>
          <cell r="I1834" t="str">
            <v>1          0</v>
          </cell>
          <cell r="J1834">
            <v>0</v>
          </cell>
          <cell r="K1834">
            <v>0</v>
          </cell>
          <cell r="L1834">
            <v>2003</v>
          </cell>
          <cell r="M1834" t="str">
            <v>No Trade</v>
          </cell>
          <cell r="N1834" t="str">
            <v>NG23</v>
          </cell>
          <cell r="O1834">
            <v>40.26</v>
          </cell>
          <cell r="P1834">
            <v>1</v>
          </cell>
        </row>
        <row r="1835">
          <cell r="A1835" t="str">
            <v>ON</v>
          </cell>
          <cell r="B1835">
            <v>2</v>
          </cell>
          <cell r="C1835">
            <v>3</v>
          </cell>
          <cell r="D1835" t="str">
            <v>P</v>
          </cell>
          <cell r="E1835">
            <v>12</v>
          </cell>
          <cell r="F1835">
            <v>37649</v>
          </cell>
          <cell r="G1835">
            <v>0</v>
          </cell>
          <cell r="H1835">
            <v>0</v>
          </cell>
          <cell r="I1835" t="str">
            <v>0          0</v>
          </cell>
          <cell r="J1835">
            <v>0</v>
          </cell>
          <cell r="K1835">
            <v>0</v>
          </cell>
          <cell r="L1835">
            <v>2003</v>
          </cell>
          <cell r="M1835" t="str">
            <v>No Trade</v>
          </cell>
          <cell r="N1835" t="str">
            <v/>
          </cell>
          <cell r="O1835" t="str">
            <v/>
          </cell>
          <cell r="P1835" t="str">
            <v/>
          </cell>
        </row>
        <row r="1836">
          <cell r="A1836" t="str">
            <v>ON</v>
          </cell>
          <cell r="B1836">
            <v>3</v>
          </cell>
          <cell r="C1836">
            <v>3</v>
          </cell>
          <cell r="D1836" t="str">
            <v>P</v>
          </cell>
          <cell r="E1836">
            <v>0.25</v>
          </cell>
          <cell r="F1836">
            <v>37677</v>
          </cell>
          <cell r="G1836">
            <v>0</v>
          </cell>
          <cell r="H1836">
            <v>0</v>
          </cell>
          <cell r="I1836" t="str">
            <v>0          0</v>
          </cell>
          <cell r="J1836">
            <v>0</v>
          </cell>
          <cell r="K1836">
            <v>0</v>
          </cell>
          <cell r="L1836">
            <v>2003</v>
          </cell>
          <cell r="M1836" t="str">
            <v>No Trade</v>
          </cell>
          <cell r="N1836" t="str">
            <v/>
          </cell>
          <cell r="O1836" t="str">
            <v/>
          </cell>
          <cell r="P1836" t="str">
            <v/>
          </cell>
        </row>
        <row r="1837">
          <cell r="A1837" t="str">
            <v>ON</v>
          </cell>
          <cell r="B1837">
            <v>3</v>
          </cell>
          <cell r="C1837">
            <v>3</v>
          </cell>
          <cell r="D1837" t="str">
            <v>C</v>
          </cell>
          <cell r="E1837">
            <v>0.5</v>
          </cell>
          <cell r="F1837">
            <v>37677</v>
          </cell>
          <cell r="G1837">
            <v>0</v>
          </cell>
          <cell r="H1837">
            <v>0</v>
          </cell>
          <cell r="I1837" t="str">
            <v>0          0</v>
          </cell>
          <cell r="J1837">
            <v>0</v>
          </cell>
          <cell r="K1837">
            <v>0</v>
          </cell>
          <cell r="L1837">
            <v>2003</v>
          </cell>
          <cell r="M1837" t="str">
            <v>No Trade</v>
          </cell>
          <cell r="N1837" t="str">
            <v/>
          </cell>
          <cell r="O1837" t="str">
            <v/>
          </cell>
          <cell r="P1837" t="str">
            <v/>
          </cell>
        </row>
        <row r="1838">
          <cell r="A1838" t="str">
            <v>ON</v>
          </cell>
          <cell r="B1838">
            <v>3</v>
          </cell>
          <cell r="C1838">
            <v>3</v>
          </cell>
          <cell r="D1838" t="str">
            <v>C</v>
          </cell>
          <cell r="E1838">
            <v>1</v>
          </cell>
          <cell r="F1838">
            <v>37677</v>
          </cell>
          <cell r="G1838">
            <v>0</v>
          </cell>
          <cell r="H1838">
            <v>0</v>
          </cell>
          <cell r="I1838" t="str">
            <v>0          0</v>
          </cell>
          <cell r="J1838">
            <v>0</v>
          </cell>
          <cell r="K1838">
            <v>0</v>
          </cell>
          <cell r="L1838">
            <v>2003</v>
          </cell>
          <cell r="M1838" t="str">
            <v>No Trade</v>
          </cell>
          <cell r="N1838" t="str">
            <v/>
          </cell>
          <cell r="O1838" t="str">
            <v/>
          </cell>
          <cell r="P1838" t="str">
            <v/>
          </cell>
        </row>
        <row r="1839">
          <cell r="A1839" t="str">
            <v>ON</v>
          </cell>
          <cell r="B1839">
            <v>3</v>
          </cell>
          <cell r="C1839">
            <v>3</v>
          </cell>
          <cell r="D1839" t="str">
            <v>P</v>
          </cell>
          <cell r="E1839">
            <v>1.7</v>
          </cell>
          <cell r="F1839">
            <v>37677</v>
          </cell>
          <cell r="G1839">
            <v>1E-3</v>
          </cell>
          <cell r="H1839">
            <v>0</v>
          </cell>
          <cell r="I1839" t="str">
            <v>1          0</v>
          </cell>
          <cell r="J1839">
            <v>0</v>
          </cell>
          <cell r="K1839">
            <v>0</v>
          </cell>
          <cell r="L1839">
            <v>2003</v>
          </cell>
          <cell r="M1839">
            <v>2.1345447901232846</v>
          </cell>
          <cell r="N1839" t="str">
            <v>NG33</v>
          </cell>
          <cell r="O1839">
            <v>46</v>
          </cell>
          <cell r="P1839">
            <v>2</v>
          </cell>
        </row>
        <row r="1840">
          <cell r="A1840" t="str">
            <v>ON</v>
          </cell>
          <cell r="B1840">
            <v>3</v>
          </cell>
          <cell r="C1840">
            <v>3</v>
          </cell>
          <cell r="D1840" t="str">
            <v>P</v>
          </cell>
          <cell r="E1840">
            <v>1.75</v>
          </cell>
          <cell r="F1840">
            <v>37677</v>
          </cell>
          <cell r="G1840">
            <v>1E-3</v>
          </cell>
          <cell r="H1840">
            <v>0</v>
          </cell>
          <cell r="I1840" t="str">
            <v>1          0</v>
          </cell>
          <cell r="J1840">
            <v>0</v>
          </cell>
          <cell r="K1840">
            <v>0</v>
          </cell>
          <cell r="L1840">
            <v>2003</v>
          </cell>
          <cell r="M1840">
            <v>2.1145985234270546</v>
          </cell>
          <cell r="N1840" t="str">
            <v>NG33</v>
          </cell>
          <cell r="O1840">
            <v>46</v>
          </cell>
          <cell r="P1840">
            <v>2</v>
          </cell>
        </row>
        <row r="1841">
          <cell r="A1841" t="str">
            <v>ON</v>
          </cell>
          <cell r="B1841">
            <v>3</v>
          </cell>
          <cell r="C1841">
            <v>3</v>
          </cell>
          <cell r="D1841" t="str">
            <v>P</v>
          </cell>
          <cell r="E1841">
            <v>2</v>
          </cell>
          <cell r="F1841">
            <v>37677</v>
          </cell>
          <cell r="G1841">
            <v>1E-3</v>
          </cell>
          <cell r="H1841">
            <v>0</v>
          </cell>
          <cell r="I1841" t="str">
            <v>1          0</v>
          </cell>
          <cell r="J1841">
            <v>0</v>
          </cell>
          <cell r="K1841">
            <v>0</v>
          </cell>
          <cell r="L1841">
            <v>2003</v>
          </cell>
          <cell r="M1841">
            <v>2.0232102738027837</v>
          </cell>
          <cell r="N1841" t="str">
            <v>NG33</v>
          </cell>
          <cell r="O1841">
            <v>46</v>
          </cell>
          <cell r="P1841">
            <v>2</v>
          </cell>
        </row>
        <row r="1842">
          <cell r="A1842" t="str">
            <v>ON</v>
          </cell>
          <cell r="B1842">
            <v>3</v>
          </cell>
          <cell r="C1842">
            <v>3</v>
          </cell>
          <cell r="D1842" t="str">
            <v>P</v>
          </cell>
          <cell r="E1842">
            <v>2.1</v>
          </cell>
          <cell r="F1842">
            <v>37677</v>
          </cell>
          <cell r="G1842">
            <v>1E-3</v>
          </cell>
          <cell r="H1842">
            <v>0</v>
          </cell>
          <cell r="I1842" t="str">
            <v>1          0</v>
          </cell>
          <cell r="J1842">
            <v>0</v>
          </cell>
          <cell r="K1842">
            <v>0</v>
          </cell>
          <cell r="L1842">
            <v>2003</v>
          </cell>
          <cell r="M1842">
            <v>1.9900168508166671</v>
          </cell>
          <cell r="N1842" t="str">
            <v>NG33</v>
          </cell>
          <cell r="O1842">
            <v>46</v>
          </cell>
          <cell r="P1842">
            <v>2</v>
          </cell>
        </row>
        <row r="1843">
          <cell r="A1843" t="str">
            <v>ON</v>
          </cell>
          <cell r="B1843">
            <v>3</v>
          </cell>
          <cell r="C1843">
            <v>3</v>
          </cell>
          <cell r="D1843" t="str">
            <v>P</v>
          </cell>
          <cell r="E1843">
            <v>2.2000000000000002</v>
          </cell>
          <cell r="F1843">
            <v>37677</v>
          </cell>
          <cell r="G1843">
            <v>1E-3</v>
          </cell>
          <cell r="H1843">
            <v>0</v>
          </cell>
          <cell r="I1843" t="str">
            <v>1          0</v>
          </cell>
          <cell r="J1843">
            <v>0</v>
          </cell>
          <cell r="K1843">
            <v>0</v>
          </cell>
          <cell r="L1843">
            <v>2003</v>
          </cell>
          <cell r="M1843">
            <v>1.9584644212002318</v>
          </cell>
          <cell r="N1843" t="str">
            <v>NG33</v>
          </cell>
          <cell r="O1843">
            <v>46</v>
          </cell>
          <cell r="P1843">
            <v>2</v>
          </cell>
        </row>
        <row r="1844">
          <cell r="A1844" t="str">
            <v>ON</v>
          </cell>
          <cell r="B1844">
            <v>3</v>
          </cell>
          <cell r="C1844">
            <v>3</v>
          </cell>
          <cell r="D1844" t="str">
            <v>P</v>
          </cell>
          <cell r="E1844">
            <v>2.25</v>
          </cell>
          <cell r="F1844">
            <v>37677</v>
          </cell>
          <cell r="G1844">
            <v>1E-3</v>
          </cell>
          <cell r="H1844">
            <v>0</v>
          </cell>
          <cell r="I1844" t="str">
            <v>1          0</v>
          </cell>
          <cell r="J1844">
            <v>0</v>
          </cell>
          <cell r="K1844">
            <v>0</v>
          </cell>
          <cell r="L1844">
            <v>2003</v>
          </cell>
          <cell r="M1844">
            <v>1.9432554445088477</v>
          </cell>
          <cell r="N1844" t="str">
            <v>NG33</v>
          </cell>
          <cell r="O1844">
            <v>46</v>
          </cell>
          <cell r="P1844">
            <v>2</v>
          </cell>
        </row>
        <row r="1845">
          <cell r="A1845" t="str">
            <v>ON</v>
          </cell>
          <cell r="B1845">
            <v>3</v>
          </cell>
          <cell r="C1845">
            <v>3</v>
          </cell>
          <cell r="D1845" t="str">
            <v>P</v>
          </cell>
          <cell r="E1845">
            <v>2.2999999999999998</v>
          </cell>
          <cell r="F1845">
            <v>37677</v>
          </cell>
          <cell r="G1845">
            <v>1E-3</v>
          </cell>
          <cell r="H1845">
            <v>0</v>
          </cell>
          <cell r="I1845" t="str">
            <v>2          0</v>
          </cell>
          <cell r="J1845">
            <v>0</v>
          </cell>
          <cell r="K1845">
            <v>0</v>
          </cell>
          <cell r="L1845">
            <v>2003</v>
          </cell>
          <cell r="M1845">
            <v>1.9284015731193924</v>
          </cell>
          <cell r="N1845" t="str">
            <v>NG33</v>
          </cell>
          <cell r="O1845">
            <v>46</v>
          </cell>
          <cell r="P1845">
            <v>2</v>
          </cell>
        </row>
        <row r="1846">
          <cell r="A1846" t="str">
            <v>ON</v>
          </cell>
          <cell r="B1846">
            <v>3</v>
          </cell>
          <cell r="C1846">
            <v>3</v>
          </cell>
          <cell r="D1846" t="str">
            <v>P</v>
          </cell>
          <cell r="E1846">
            <v>2.4</v>
          </cell>
          <cell r="F1846">
            <v>37677</v>
          </cell>
          <cell r="G1846">
            <v>2E-3</v>
          </cell>
          <cell r="H1846">
            <v>0</v>
          </cell>
          <cell r="I1846" t="str">
            <v>3          0</v>
          </cell>
          <cell r="J1846">
            <v>0</v>
          </cell>
          <cell r="K1846">
            <v>0</v>
          </cell>
          <cell r="L1846">
            <v>2003</v>
          </cell>
          <cell r="M1846">
            <v>2.0042315522479588</v>
          </cell>
          <cell r="N1846" t="str">
            <v>NG33</v>
          </cell>
          <cell r="O1846">
            <v>46</v>
          </cell>
          <cell r="P1846">
            <v>2</v>
          </cell>
        </row>
        <row r="1847">
          <cell r="A1847" t="str">
            <v>ON</v>
          </cell>
          <cell r="B1847">
            <v>3</v>
          </cell>
          <cell r="C1847">
            <v>3</v>
          </cell>
          <cell r="D1847" t="str">
            <v>C</v>
          </cell>
          <cell r="E1847">
            <v>2.4500000000000002</v>
          </cell>
          <cell r="F1847">
            <v>37677</v>
          </cell>
          <cell r="G1847">
            <v>0</v>
          </cell>
          <cell r="H1847">
            <v>0</v>
          </cell>
          <cell r="I1847" t="str">
            <v>0          0</v>
          </cell>
          <cell r="J1847">
            <v>0</v>
          </cell>
          <cell r="K1847">
            <v>0</v>
          </cell>
          <cell r="L1847">
            <v>2003</v>
          </cell>
          <cell r="M1847" t="str">
            <v>No Trade</v>
          </cell>
          <cell r="N1847" t="str">
            <v/>
          </cell>
          <cell r="O1847" t="str">
            <v/>
          </cell>
          <cell r="P1847" t="str">
            <v/>
          </cell>
        </row>
        <row r="1848">
          <cell r="A1848" t="str">
            <v>ON</v>
          </cell>
          <cell r="B1848">
            <v>3</v>
          </cell>
          <cell r="C1848">
            <v>3</v>
          </cell>
          <cell r="D1848" t="str">
            <v>C</v>
          </cell>
          <cell r="E1848">
            <v>2.5</v>
          </cell>
          <cell r="F1848">
            <v>37677</v>
          </cell>
          <cell r="G1848">
            <v>0</v>
          </cell>
          <cell r="H1848">
            <v>0</v>
          </cell>
          <cell r="I1848" t="str">
            <v>0          0</v>
          </cell>
          <cell r="J1848">
            <v>0</v>
          </cell>
          <cell r="K1848">
            <v>0</v>
          </cell>
          <cell r="L1848">
            <v>2003</v>
          </cell>
          <cell r="M1848" t="str">
            <v>No Trade</v>
          </cell>
          <cell r="N1848" t="str">
            <v/>
          </cell>
          <cell r="O1848" t="str">
            <v/>
          </cell>
          <cell r="P1848" t="str">
            <v/>
          </cell>
        </row>
        <row r="1849">
          <cell r="A1849" t="str">
            <v>ON</v>
          </cell>
          <cell r="B1849">
            <v>3</v>
          </cell>
          <cell r="C1849">
            <v>3</v>
          </cell>
          <cell r="D1849" t="str">
            <v>P</v>
          </cell>
          <cell r="E1849">
            <v>2.5</v>
          </cell>
          <cell r="F1849">
            <v>37677</v>
          </cell>
          <cell r="G1849">
            <v>3.0000000000000001E-3</v>
          </cell>
          <cell r="H1849">
            <v>0</v>
          </cell>
          <cell r="I1849" t="str">
            <v>4          0</v>
          </cell>
          <cell r="J1849">
            <v>0</v>
          </cell>
          <cell r="K1849">
            <v>0</v>
          </cell>
          <cell r="L1849">
            <v>2003</v>
          </cell>
          <cell r="M1849">
            <v>2.042704699908553</v>
          </cell>
          <cell r="N1849" t="str">
            <v>NG33</v>
          </cell>
          <cell r="O1849">
            <v>46</v>
          </cell>
          <cell r="P1849">
            <v>2</v>
          </cell>
        </row>
        <row r="1850">
          <cell r="A1850" t="str">
            <v>ON</v>
          </cell>
          <cell r="B1850">
            <v>3</v>
          </cell>
          <cell r="C1850">
            <v>3</v>
          </cell>
          <cell r="D1850" t="str">
            <v>C</v>
          </cell>
          <cell r="E1850">
            <v>2.7</v>
          </cell>
          <cell r="F1850">
            <v>37677</v>
          </cell>
          <cell r="G1850">
            <v>0.71499999999999997</v>
          </cell>
          <cell r="H1850">
            <v>0.71</v>
          </cell>
          <cell r="I1850" t="str">
            <v>5          0</v>
          </cell>
          <cell r="J1850">
            <v>0</v>
          </cell>
          <cell r="K1850">
            <v>0</v>
          </cell>
          <cell r="L1850">
            <v>2003</v>
          </cell>
          <cell r="M1850" t="str">
            <v>No Trade</v>
          </cell>
          <cell r="N1850" t="str">
            <v>NG33</v>
          </cell>
          <cell r="O1850">
            <v>46</v>
          </cell>
          <cell r="P1850">
            <v>1</v>
          </cell>
        </row>
        <row r="1851">
          <cell r="A1851" t="str">
            <v>ON</v>
          </cell>
          <cell r="B1851">
            <v>3</v>
          </cell>
          <cell r="C1851">
            <v>3</v>
          </cell>
          <cell r="D1851" t="str">
            <v>P</v>
          </cell>
          <cell r="E1851">
            <v>2.7</v>
          </cell>
          <cell r="F1851">
            <v>37677</v>
          </cell>
          <cell r="G1851">
            <v>6.0000000000000001E-3</v>
          </cell>
          <cell r="H1851">
            <v>0</v>
          </cell>
          <cell r="I1851" t="str">
            <v>9          0</v>
          </cell>
          <cell r="J1851">
            <v>0</v>
          </cell>
          <cell r="K1851">
            <v>0</v>
          </cell>
          <cell r="L1851">
            <v>2003</v>
          </cell>
          <cell r="M1851">
            <v>2.113058319409554</v>
          </cell>
          <cell r="N1851" t="str">
            <v>NG33</v>
          </cell>
          <cell r="O1851">
            <v>46</v>
          </cell>
          <cell r="P1851">
            <v>2</v>
          </cell>
        </row>
        <row r="1852">
          <cell r="A1852" t="str">
            <v>ON</v>
          </cell>
          <cell r="B1852">
            <v>3</v>
          </cell>
          <cell r="C1852">
            <v>3</v>
          </cell>
          <cell r="D1852" t="str">
            <v>C</v>
          </cell>
          <cell r="E1852">
            <v>2.75</v>
          </cell>
          <cell r="F1852">
            <v>37677</v>
          </cell>
          <cell r="G1852">
            <v>1.5169999999999999</v>
          </cell>
          <cell r="H1852">
            <v>1.4</v>
          </cell>
          <cell r="I1852" t="str">
            <v>1          0</v>
          </cell>
          <cell r="J1852">
            <v>0</v>
          </cell>
          <cell r="K1852">
            <v>0</v>
          </cell>
          <cell r="L1852">
            <v>2003</v>
          </cell>
          <cell r="M1852" t="str">
            <v>No Trade</v>
          </cell>
          <cell r="N1852" t="str">
            <v>NG33</v>
          </cell>
          <cell r="O1852">
            <v>46</v>
          </cell>
          <cell r="P1852">
            <v>1</v>
          </cell>
        </row>
        <row r="1853">
          <cell r="A1853" t="str">
            <v>ON</v>
          </cell>
          <cell r="B1853">
            <v>3</v>
          </cell>
          <cell r="C1853">
            <v>3</v>
          </cell>
          <cell r="D1853" t="str">
            <v>P</v>
          </cell>
          <cell r="E1853">
            <v>2.75</v>
          </cell>
          <cell r="F1853">
            <v>37677</v>
          </cell>
          <cell r="G1853">
            <v>8.0000000000000002E-3</v>
          </cell>
          <cell r="H1853">
            <v>0.01</v>
          </cell>
          <cell r="I1853" t="str">
            <v>1        300</v>
          </cell>
          <cell r="J1853">
            <v>8.9999999999999993E-3</v>
          </cell>
          <cell r="K1853">
            <v>8.9999999999999993E-3</v>
          </cell>
          <cell r="L1853">
            <v>2003</v>
          </cell>
          <cell r="M1853">
            <v>2.1575483944278586</v>
          </cell>
          <cell r="N1853" t="str">
            <v>NG33</v>
          </cell>
          <cell r="O1853">
            <v>46</v>
          </cell>
          <cell r="P1853">
            <v>2</v>
          </cell>
        </row>
        <row r="1854">
          <cell r="A1854" t="str">
            <v>ON</v>
          </cell>
          <cell r="B1854">
            <v>3</v>
          </cell>
          <cell r="C1854">
            <v>3</v>
          </cell>
          <cell r="D1854" t="str">
            <v>C</v>
          </cell>
          <cell r="E1854">
            <v>2.8</v>
          </cell>
          <cell r="F1854">
            <v>37677</v>
          </cell>
          <cell r="G1854">
            <v>1.1850000000000001</v>
          </cell>
          <cell r="H1854">
            <v>1.18</v>
          </cell>
          <cell r="I1854" t="str">
            <v>5          0</v>
          </cell>
          <cell r="J1854">
            <v>0</v>
          </cell>
          <cell r="K1854">
            <v>0</v>
          </cell>
          <cell r="L1854">
            <v>2003</v>
          </cell>
          <cell r="M1854" t="str">
            <v>No Trade</v>
          </cell>
          <cell r="N1854" t="str">
            <v>NG33</v>
          </cell>
          <cell r="O1854">
            <v>46</v>
          </cell>
          <cell r="P1854">
            <v>1</v>
          </cell>
        </row>
        <row r="1855">
          <cell r="A1855" t="str">
            <v>ON</v>
          </cell>
          <cell r="B1855">
            <v>3</v>
          </cell>
          <cell r="C1855">
            <v>3</v>
          </cell>
          <cell r="D1855" t="str">
            <v>P</v>
          </cell>
          <cell r="E1855">
            <v>2.8</v>
          </cell>
          <cell r="F1855">
            <v>37677</v>
          </cell>
          <cell r="G1855">
            <v>8.9999999999999993E-3</v>
          </cell>
          <cell r="H1855">
            <v>0.01</v>
          </cell>
          <cell r="I1855" t="str">
            <v>3          0</v>
          </cell>
          <cell r="J1855">
            <v>0</v>
          </cell>
          <cell r="K1855">
            <v>0</v>
          </cell>
          <cell r="L1855">
            <v>2003</v>
          </cell>
          <cell r="M1855">
            <v>2.1681441929639536</v>
          </cell>
          <cell r="N1855" t="str">
            <v>NG33</v>
          </cell>
          <cell r="O1855">
            <v>46</v>
          </cell>
          <cell r="P1855">
            <v>2</v>
          </cell>
        </row>
        <row r="1856">
          <cell r="A1856" t="str">
            <v>ON</v>
          </cell>
          <cell r="B1856">
            <v>3</v>
          </cell>
          <cell r="C1856">
            <v>3</v>
          </cell>
          <cell r="D1856" t="str">
            <v>C</v>
          </cell>
          <cell r="E1856">
            <v>2.85</v>
          </cell>
          <cell r="F1856">
            <v>37677</v>
          </cell>
          <cell r="G1856">
            <v>1.42</v>
          </cell>
          <cell r="H1856">
            <v>1.3</v>
          </cell>
          <cell r="I1856" t="str">
            <v>6          0</v>
          </cell>
          <cell r="J1856">
            <v>0</v>
          </cell>
          <cell r="K1856">
            <v>0</v>
          </cell>
          <cell r="L1856">
            <v>2003</v>
          </cell>
          <cell r="M1856" t="str">
            <v>No Trade</v>
          </cell>
          <cell r="N1856" t="str">
            <v>NG33</v>
          </cell>
          <cell r="O1856">
            <v>46</v>
          </cell>
          <cell r="P1856">
            <v>1</v>
          </cell>
        </row>
        <row r="1857">
          <cell r="A1857" t="str">
            <v>ON</v>
          </cell>
          <cell r="B1857">
            <v>3</v>
          </cell>
          <cell r="C1857">
            <v>3</v>
          </cell>
          <cell r="D1857" t="str">
            <v>P</v>
          </cell>
          <cell r="E1857">
            <v>2.85</v>
          </cell>
          <cell r="F1857">
            <v>37677</v>
          </cell>
          <cell r="G1857">
            <v>1.0999999999999999E-2</v>
          </cell>
          <cell r="H1857">
            <v>0.01</v>
          </cell>
          <cell r="I1857" t="str">
            <v>6          0</v>
          </cell>
          <cell r="J1857">
            <v>0</v>
          </cell>
          <cell r="K1857">
            <v>0</v>
          </cell>
          <cell r="L1857">
            <v>2003</v>
          </cell>
          <cell r="M1857">
            <v>2.1980828940002781</v>
          </cell>
          <cell r="N1857" t="str">
            <v>NG33</v>
          </cell>
          <cell r="O1857">
            <v>46</v>
          </cell>
          <cell r="P1857">
            <v>2</v>
          </cell>
        </row>
        <row r="1858">
          <cell r="A1858" t="str">
            <v>ON</v>
          </cell>
          <cell r="B1858">
            <v>3</v>
          </cell>
          <cell r="C1858">
            <v>3</v>
          </cell>
          <cell r="D1858" t="str">
            <v>C</v>
          </cell>
          <cell r="E1858">
            <v>2.9</v>
          </cell>
          <cell r="F1858">
            <v>37677</v>
          </cell>
          <cell r="G1858">
            <v>1.3720000000000001</v>
          </cell>
          <cell r="H1858">
            <v>1.25</v>
          </cell>
          <cell r="I1858" t="str">
            <v>9          0</v>
          </cell>
          <cell r="J1858">
            <v>0</v>
          </cell>
          <cell r="K1858">
            <v>0</v>
          </cell>
          <cell r="L1858">
            <v>2003</v>
          </cell>
          <cell r="M1858" t="str">
            <v>No Trade</v>
          </cell>
          <cell r="N1858" t="str">
            <v>NG33</v>
          </cell>
          <cell r="O1858">
            <v>46</v>
          </cell>
          <cell r="P1858">
            <v>1</v>
          </cell>
        </row>
        <row r="1859">
          <cell r="A1859" t="str">
            <v>ON</v>
          </cell>
          <cell r="B1859">
            <v>3</v>
          </cell>
          <cell r="C1859">
            <v>3</v>
          </cell>
          <cell r="D1859" t="str">
            <v>P</v>
          </cell>
          <cell r="E1859">
            <v>2.9</v>
          </cell>
          <cell r="F1859">
            <v>37677</v>
          </cell>
          <cell r="G1859">
            <v>1.4E-2</v>
          </cell>
          <cell r="H1859">
            <v>0.01</v>
          </cell>
          <cell r="I1859" t="str">
            <v>9          0</v>
          </cell>
          <cell r="J1859">
            <v>0</v>
          </cell>
          <cell r="K1859">
            <v>0</v>
          </cell>
          <cell r="L1859">
            <v>2003</v>
          </cell>
          <cell r="M1859">
            <v>2.2398050976618675</v>
          </cell>
          <cell r="N1859" t="str">
            <v>NG33</v>
          </cell>
          <cell r="O1859">
            <v>46</v>
          </cell>
          <cell r="P1859">
            <v>2</v>
          </cell>
        </row>
        <row r="1860">
          <cell r="A1860" t="str">
            <v>ON</v>
          </cell>
          <cell r="B1860">
            <v>3</v>
          </cell>
          <cell r="C1860">
            <v>3</v>
          </cell>
          <cell r="D1860" t="str">
            <v>C</v>
          </cell>
          <cell r="E1860">
            <v>2.95</v>
          </cell>
          <cell r="F1860">
            <v>37677</v>
          </cell>
          <cell r="G1860">
            <v>1.325</v>
          </cell>
          <cell r="H1860">
            <v>1.21</v>
          </cell>
          <cell r="I1860" t="str">
            <v>2          0</v>
          </cell>
          <cell r="J1860">
            <v>0</v>
          </cell>
          <cell r="K1860">
            <v>0</v>
          </cell>
          <cell r="L1860">
            <v>2003</v>
          </cell>
          <cell r="M1860" t="str">
            <v>No Trade</v>
          </cell>
          <cell r="N1860" t="str">
            <v>NG33</v>
          </cell>
          <cell r="O1860">
            <v>46</v>
          </cell>
          <cell r="P1860">
            <v>1</v>
          </cell>
        </row>
        <row r="1861">
          <cell r="A1861" t="str">
            <v>ON</v>
          </cell>
          <cell r="B1861">
            <v>3</v>
          </cell>
          <cell r="C1861">
            <v>3</v>
          </cell>
          <cell r="D1861" t="str">
            <v>P</v>
          </cell>
          <cell r="E1861">
            <v>2.95</v>
          </cell>
          <cell r="F1861">
            <v>37677</v>
          </cell>
          <cell r="G1861">
            <v>1.6E-2</v>
          </cell>
          <cell r="H1861">
            <v>0.02</v>
          </cell>
          <cell r="I1861" t="str">
            <v>2          0</v>
          </cell>
          <cell r="J1861">
            <v>0</v>
          </cell>
          <cell r="K1861">
            <v>0</v>
          </cell>
          <cell r="L1861">
            <v>2003</v>
          </cell>
          <cell r="M1861">
            <v>2.2576638702611089</v>
          </cell>
          <cell r="N1861" t="str">
            <v>NG33</v>
          </cell>
          <cell r="O1861">
            <v>46</v>
          </cell>
          <cell r="P1861">
            <v>2</v>
          </cell>
        </row>
        <row r="1862">
          <cell r="A1862" t="str">
            <v>ON</v>
          </cell>
          <cell r="B1862">
            <v>3</v>
          </cell>
          <cell r="C1862">
            <v>3</v>
          </cell>
          <cell r="D1862" t="str">
            <v>C</v>
          </cell>
          <cell r="E1862">
            <v>3</v>
          </cell>
          <cell r="F1862">
            <v>37677</v>
          </cell>
          <cell r="G1862">
            <v>1.278</v>
          </cell>
          <cell r="H1862">
            <v>1.1599999999999999</v>
          </cell>
          <cell r="I1862" t="str">
            <v>6          0</v>
          </cell>
          <cell r="J1862">
            <v>0</v>
          </cell>
          <cell r="K1862">
            <v>0</v>
          </cell>
          <cell r="L1862">
            <v>2003</v>
          </cell>
          <cell r="M1862" t="str">
            <v>No Trade</v>
          </cell>
          <cell r="N1862" t="str">
            <v>NG33</v>
          </cell>
          <cell r="O1862">
            <v>46</v>
          </cell>
          <cell r="P1862">
            <v>1</v>
          </cell>
        </row>
        <row r="1863">
          <cell r="A1863" t="str">
            <v>ON</v>
          </cell>
          <cell r="B1863">
            <v>3</v>
          </cell>
          <cell r="C1863">
            <v>3</v>
          </cell>
          <cell r="D1863" t="str">
            <v>P</v>
          </cell>
          <cell r="E1863">
            <v>3</v>
          </cell>
          <cell r="F1863">
            <v>37677</v>
          </cell>
          <cell r="G1863">
            <v>1.9E-2</v>
          </cell>
          <cell r="H1863">
            <v>0.02</v>
          </cell>
          <cell r="I1863" t="str">
            <v>6         32</v>
          </cell>
          <cell r="J1863">
            <v>2.4E-2</v>
          </cell>
          <cell r="K1863">
            <v>2.3E-2</v>
          </cell>
          <cell r="L1863">
            <v>2003</v>
          </cell>
          <cell r="M1863">
            <v>2.2864567549459691</v>
          </cell>
          <cell r="N1863" t="str">
            <v>NG33</v>
          </cell>
          <cell r="O1863">
            <v>46</v>
          </cell>
          <cell r="P1863">
            <v>2</v>
          </cell>
        </row>
        <row r="1864">
          <cell r="A1864" t="str">
            <v>ON</v>
          </cell>
          <cell r="B1864">
            <v>3</v>
          </cell>
          <cell r="C1864">
            <v>3</v>
          </cell>
          <cell r="D1864" t="str">
            <v>C</v>
          </cell>
          <cell r="E1864">
            <v>3.05</v>
          </cell>
          <cell r="F1864">
            <v>37677</v>
          </cell>
          <cell r="G1864">
            <v>1.2310000000000001</v>
          </cell>
          <cell r="H1864">
            <v>1.1200000000000001</v>
          </cell>
          <cell r="I1864" t="str">
            <v>0          0</v>
          </cell>
          <cell r="J1864">
            <v>0</v>
          </cell>
          <cell r="K1864">
            <v>0</v>
          </cell>
          <cell r="L1864">
            <v>2003</v>
          </cell>
          <cell r="M1864" t="str">
            <v>No Trade</v>
          </cell>
          <cell r="N1864" t="str">
            <v>NG33</v>
          </cell>
          <cell r="O1864">
            <v>46</v>
          </cell>
          <cell r="P1864">
            <v>1</v>
          </cell>
        </row>
        <row r="1865">
          <cell r="A1865" t="str">
            <v>ON</v>
          </cell>
          <cell r="B1865">
            <v>3</v>
          </cell>
          <cell r="C1865">
            <v>3</v>
          </cell>
          <cell r="D1865" t="str">
            <v>P</v>
          </cell>
          <cell r="E1865">
            <v>3.05</v>
          </cell>
          <cell r="F1865">
            <v>37677</v>
          </cell>
          <cell r="G1865">
            <v>2.1999999999999999E-2</v>
          </cell>
          <cell r="H1865">
            <v>0.03</v>
          </cell>
          <cell r="I1865" t="str">
            <v>1          0</v>
          </cell>
          <cell r="J1865">
            <v>0</v>
          </cell>
          <cell r="K1865">
            <v>0</v>
          </cell>
          <cell r="L1865">
            <v>2003</v>
          </cell>
          <cell r="M1865">
            <v>2.310287600394469</v>
          </cell>
          <cell r="N1865" t="str">
            <v>NG33</v>
          </cell>
          <cell r="O1865">
            <v>46</v>
          </cell>
          <cell r="P1865">
            <v>2</v>
          </cell>
        </row>
        <row r="1866">
          <cell r="A1866" t="str">
            <v>ON</v>
          </cell>
          <cell r="B1866">
            <v>3</v>
          </cell>
          <cell r="C1866">
            <v>3</v>
          </cell>
          <cell r="D1866" t="str">
            <v>C</v>
          </cell>
          <cell r="E1866">
            <v>3.1</v>
          </cell>
          <cell r="F1866">
            <v>37677</v>
          </cell>
          <cell r="G1866">
            <v>1.1850000000000001</v>
          </cell>
          <cell r="H1866">
            <v>1.07</v>
          </cell>
          <cell r="I1866" t="str">
            <v>5          0</v>
          </cell>
          <cell r="J1866">
            <v>0</v>
          </cell>
          <cell r="K1866">
            <v>0</v>
          </cell>
          <cell r="L1866">
            <v>2003</v>
          </cell>
          <cell r="M1866" t="str">
            <v>No Trade</v>
          </cell>
          <cell r="N1866" t="str">
            <v>NG33</v>
          </cell>
          <cell r="O1866">
            <v>46</v>
          </cell>
          <cell r="P1866">
            <v>1</v>
          </cell>
        </row>
        <row r="1867">
          <cell r="A1867" t="str">
            <v>ON</v>
          </cell>
          <cell r="B1867">
            <v>3</v>
          </cell>
          <cell r="C1867">
            <v>3</v>
          </cell>
          <cell r="D1867" t="str">
            <v>P</v>
          </cell>
          <cell r="E1867">
            <v>3.1</v>
          </cell>
          <cell r="F1867">
            <v>37677</v>
          </cell>
          <cell r="G1867">
            <v>2.5999999999999999E-2</v>
          </cell>
          <cell r="H1867">
            <v>0.03</v>
          </cell>
          <cell r="I1867" t="str">
            <v>5          0</v>
          </cell>
          <cell r="J1867">
            <v>0</v>
          </cell>
          <cell r="K1867">
            <v>0</v>
          </cell>
          <cell r="L1867">
            <v>2003</v>
          </cell>
          <cell r="M1867">
            <v>2.3412682873203483</v>
          </cell>
          <cell r="N1867" t="str">
            <v>NG33</v>
          </cell>
          <cell r="O1867">
            <v>46</v>
          </cell>
          <cell r="P1867">
            <v>2</v>
          </cell>
        </row>
        <row r="1868">
          <cell r="A1868" t="str">
            <v>ON</v>
          </cell>
          <cell r="B1868">
            <v>3</v>
          </cell>
          <cell r="C1868">
            <v>3</v>
          </cell>
          <cell r="D1868" t="str">
            <v>C</v>
          </cell>
          <cell r="E1868">
            <v>3.15</v>
          </cell>
          <cell r="F1868">
            <v>37677</v>
          </cell>
          <cell r="G1868">
            <v>1.139</v>
          </cell>
          <cell r="H1868">
            <v>1.03</v>
          </cell>
          <cell r="I1868" t="str">
            <v>1          0</v>
          </cell>
          <cell r="J1868">
            <v>0</v>
          </cell>
          <cell r="K1868">
            <v>0</v>
          </cell>
          <cell r="L1868">
            <v>2003</v>
          </cell>
          <cell r="M1868" t="str">
            <v>No Trade</v>
          </cell>
          <cell r="N1868" t="str">
            <v>NG33</v>
          </cell>
          <cell r="O1868">
            <v>46</v>
          </cell>
          <cell r="P1868">
            <v>1</v>
          </cell>
        </row>
        <row r="1869">
          <cell r="A1869" t="str">
            <v>ON</v>
          </cell>
          <cell r="B1869">
            <v>3</v>
          </cell>
          <cell r="C1869">
            <v>3</v>
          </cell>
          <cell r="D1869" t="str">
            <v>P</v>
          </cell>
          <cell r="E1869">
            <v>3.15</v>
          </cell>
          <cell r="F1869">
            <v>37677</v>
          </cell>
          <cell r="G1869">
            <v>3.1E-2</v>
          </cell>
          <cell r="H1869">
            <v>0.04</v>
          </cell>
          <cell r="I1869" t="str">
            <v>1          0</v>
          </cell>
          <cell r="J1869">
            <v>0</v>
          </cell>
          <cell r="K1869">
            <v>0</v>
          </cell>
          <cell r="L1869">
            <v>2003</v>
          </cell>
          <cell r="M1869">
            <v>2.3768442630122673</v>
          </cell>
          <cell r="N1869" t="str">
            <v>NG33</v>
          </cell>
          <cell r="O1869">
            <v>46</v>
          </cell>
          <cell r="P1869">
            <v>2</v>
          </cell>
        </row>
        <row r="1870">
          <cell r="A1870" t="str">
            <v>ON</v>
          </cell>
          <cell r="B1870">
            <v>3</v>
          </cell>
          <cell r="C1870">
            <v>3</v>
          </cell>
          <cell r="D1870" t="str">
            <v>C</v>
          </cell>
          <cell r="E1870">
            <v>3.2</v>
          </cell>
          <cell r="F1870">
            <v>37677</v>
          </cell>
          <cell r="G1870">
            <v>1.0940000000000001</v>
          </cell>
          <cell r="H1870">
            <v>0.98</v>
          </cell>
          <cell r="I1870" t="str">
            <v>7          0</v>
          </cell>
          <cell r="J1870">
            <v>0</v>
          </cell>
          <cell r="K1870">
            <v>0</v>
          </cell>
          <cell r="L1870">
            <v>2003</v>
          </cell>
          <cell r="M1870" t="str">
            <v>No Trade</v>
          </cell>
          <cell r="N1870" t="str">
            <v>NG33</v>
          </cell>
          <cell r="O1870">
            <v>46</v>
          </cell>
          <cell r="P1870">
            <v>1</v>
          </cell>
        </row>
        <row r="1871">
          <cell r="A1871" t="str">
            <v>ON</v>
          </cell>
          <cell r="B1871">
            <v>3</v>
          </cell>
          <cell r="C1871">
            <v>3</v>
          </cell>
          <cell r="D1871" t="str">
            <v>P</v>
          </cell>
          <cell r="E1871">
            <v>3.2</v>
          </cell>
          <cell r="F1871">
            <v>37677</v>
          </cell>
          <cell r="G1871">
            <v>3.5000000000000003E-2</v>
          </cell>
          <cell r="H1871">
            <v>0.04</v>
          </cell>
          <cell r="I1871" t="str">
            <v>7          0</v>
          </cell>
          <cell r="J1871">
            <v>0</v>
          </cell>
          <cell r="K1871">
            <v>0</v>
          </cell>
          <cell r="L1871">
            <v>2003</v>
          </cell>
          <cell r="M1871">
            <v>2.3980864572288545</v>
          </cell>
          <cell r="N1871" t="str">
            <v>NG33</v>
          </cell>
          <cell r="O1871">
            <v>46</v>
          </cell>
          <cell r="P1871">
            <v>2</v>
          </cell>
        </row>
        <row r="1872">
          <cell r="A1872" t="str">
            <v>ON</v>
          </cell>
          <cell r="B1872">
            <v>3</v>
          </cell>
          <cell r="C1872">
            <v>3</v>
          </cell>
          <cell r="D1872" t="str">
            <v>C</v>
          </cell>
          <cell r="E1872">
            <v>3.25</v>
          </cell>
          <cell r="F1872">
            <v>37677</v>
          </cell>
          <cell r="G1872">
            <v>1.05</v>
          </cell>
          <cell r="H1872">
            <v>0.94</v>
          </cell>
          <cell r="I1872" t="str">
            <v>4          0</v>
          </cell>
          <cell r="J1872">
            <v>0</v>
          </cell>
          <cell r="K1872">
            <v>0</v>
          </cell>
          <cell r="L1872">
            <v>2003</v>
          </cell>
          <cell r="M1872" t="str">
            <v>No Trade</v>
          </cell>
          <cell r="N1872" t="str">
            <v>NG33</v>
          </cell>
          <cell r="O1872">
            <v>46</v>
          </cell>
          <cell r="P1872">
            <v>1</v>
          </cell>
        </row>
        <row r="1873">
          <cell r="A1873" t="str">
            <v>ON</v>
          </cell>
          <cell r="B1873">
            <v>3</v>
          </cell>
          <cell r="C1873">
            <v>3</v>
          </cell>
          <cell r="D1873" t="str">
            <v>P</v>
          </cell>
          <cell r="E1873">
            <v>3.25</v>
          </cell>
          <cell r="F1873">
            <v>37677</v>
          </cell>
          <cell r="G1873">
            <v>4.1000000000000002E-2</v>
          </cell>
          <cell r="H1873">
            <v>0.05</v>
          </cell>
          <cell r="I1873" t="str">
            <v>4          0</v>
          </cell>
          <cell r="J1873">
            <v>0</v>
          </cell>
          <cell r="K1873">
            <v>0</v>
          </cell>
          <cell r="L1873">
            <v>2003</v>
          </cell>
          <cell r="M1873">
            <v>2.4321590716806218</v>
          </cell>
          <cell r="N1873" t="str">
            <v>NG33</v>
          </cell>
          <cell r="O1873">
            <v>46</v>
          </cell>
          <cell r="P1873">
            <v>2</v>
          </cell>
        </row>
        <row r="1874">
          <cell r="A1874" t="str">
            <v>ON</v>
          </cell>
          <cell r="B1874">
            <v>3</v>
          </cell>
          <cell r="C1874">
            <v>3</v>
          </cell>
          <cell r="D1874" t="str">
            <v>C</v>
          </cell>
          <cell r="E1874">
            <v>3.3</v>
          </cell>
          <cell r="F1874">
            <v>37677</v>
          </cell>
          <cell r="G1874">
            <v>0.91800000000000004</v>
          </cell>
          <cell r="H1874">
            <v>0.91</v>
          </cell>
          <cell r="I1874" t="str">
            <v>8          0</v>
          </cell>
          <cell r="J1874">
            <v>0</v>
          </cell>
          <cell r="K1874">
            <v>0</v>
          </cell>
          <cell r="L1874">
            <v>2003</v>
          </cell>
          <cell r="M1874" t="str">
            <v>No Trade</v>
          </cell>
          <cell r="N1874" t="str">
            <v>NG33</v>
          </cell>
          <cell r="O1874">
            <v>46</v>
          </cell>
          <cell r="P1874">
            <v>1</v>
          </cell>
        </row>
        <row r="1875">
          <cell r="A1875" t="str">
            <v>ON</v>
          </cell>
          <cell r="B1875">
            <v>3</v>
          </cell>
          <cell r="C1875">
            <v>3</v>
          </cell>
          <cell r="D1875" t="str">
            <v>P</v>
          </cell>
          <cell r="E1875">
            <v>3.3</v>
          </cell>
          <cell r="F1875">
            <v>37677</v>
          </cell>
          <cell r="G1875">
            <v>4.7E-2</v>
          </cell>
          <cell r="H1875">
            <v>0.06</v>
          </cell>
          <cell r="I1875" t="str">
            <v>2          0</v>
          </cell>
          <cell r="J1875">
            <v>0</v>
          </cell>
          <cell r="K1875">
            <v>0</v>
          </cell>
          <cell r="L1875">
            <v>2003</v>
          </cell>
          <cell r="M1875">
            <v>2.4612301698222927</v>
          </cell>
          <cell r="N1875" t="str">
            <v>NG33</v>
          </cell>
          <cell r="O1875">
            <v>46</v>
          </cell>
          <cell r="P1875">
            <v>2</v>
          </cell>
        </row>
        <row r="1876">
          <cell r="A1876" t="str">
            <v>ON</v>
          </cell>
          <cell r="B1876">
            <v>3</v>
          </cell>
          <cell r="C1876">
            <v>3</v>
          </cell>
          <cell r="D1876" t="str">
            <v>C</v>
          </cell>
          <cell r="E1876">
            <v>3.35</v>
          </cell>
          <cell r="F1876">
            <v>37677</v>
          </cell>
          <cell r="G1876">
            <v>0.96299999999999997</v>
          </cell>
          <cell r="H1876">
            <v>0.86</v>
          </cell>
          <cell r="I1876" t="str">
            <v>2          0</v>
          </cell>
          <cell r="J1876">
            <v>0</v>
          </cell>
          <cell r="K1876">
            <v>0</v>
          </cell>
          <cell r="L1876">
            <v>2003</v>
          </cell>
          <cell r="M1876" t="str">
            <v>No Trade</v>
          </cell>
          <cell r="N1876" t="str">
            <v>NG33</v>
          </cell>
          <cell r="O1876">
            <v>46</v>
          </cell>
          <cell r="P1876">
            <v>1</v>
          </cell>
        </row>
        <row r="1877">
          <cell r="A1877" t="str">
            <v>ON</v>
          </cell>
          <cell r="B1877">
            <v>3</v>
          </cell>
          <cell r="C1877">
            <v>3</v>
          </cell>
          <cell r="D1877" t="str">
            <v>P</v>
          </cell>
          <cell r="E1877">
            <v>3.35</v>
          </cell>
          <cell r="F1877">
            <v>37677</v>
          </cell>
          <cell r="G1877">
            <v>5.2999999999999999E-2</v>
          </cell>
          <cell r="H1877">
            <v>7.0000000000000007E-2</v>
          </cell>
          <cell r="I1877" t="str">
            <v>1          0</v>
          </cell>
          <cell r="J1877">
            <v>0</v>
          </cell>
          <cell r="K1877">
            <v>0</v>
          </cell>
          <cell r="L1877">
            <v>2003</v>
          </cell>
          <cell r="M1877">
            <v>2.4863723283133301</v>
          </cell>
          <cell r="N1877" t="str">
            <v>NG33</v>
          </cell>
          <cell r="O1877">
            <v>46</v>
          </cell>
          <cell r="P1877">
            <v>2</v>
          </cell>
        </row>
        <row r="1878">
          <cell r="A1878" t="str">
            <v>ON</v>
          </cell>
          <cell r="B1878">
            <v>3</v>
          </cell>
          <cell r="C1878">
            <v>3</v>
          </cell>
          <cell r="D1878" t="str">
            <v>C</v>
          </cell>
          <cell r="E1878">
            <v>3.4</v>
          </cell>
          <cell r="F1878">
            <v>37677</v>
          </cell>
          <cell r="G1878">
            <v>0.55200000000000005</v>
          </cell>
          <cell r="H1878">
            <v>0.55000000000000004</v>
          </cell>
          <cell r="I1878" t="str">
            <v>2          0</v>
          </cell>
          <cell r="J1878">
            <v>0</v>
          </cell>
          <cell r="K1878">
            <v>0</v>
          </cell>
          <cell r="L1878">
            <v>2003</v>
          </cell>
          <cell r="M1878" t="str">
            <v>No Trade</v>
          </cell>
          <cell r="N1878" t="str">
            <v>NG33</v>
          </cell>
          <cell r="O1878">
            <v>46</v>
          </cell>
          <cell r="P1878">
            <v>1</v>
          </cell>
        </row>
        <row r="1879">
          <cell r="A1879" t="str">
            <v>ON</v>
          </cell>
          <cell r="B1879">
            <v>3</v>
          </cell>
          <cell r="C1879">
            <v>3</v>
          </cell>
          <cell r="D1879" t="str">
            <v>P</v>
          </cell>
          <cell r="E1879">
            <v>3.4</v>
          </cell>
          <cell r="F1879">
            <v>37677</v>
          </cell>
          <cell r="G1879">
            <v>6.2E-2</v>
          </cell>
          <cell r="H1879">
            <v>0.08</v>
          </cell>
          <cell r="I1879" t="str">
            <v>2          0</v>
          </cell>
          <cell r="J1879">
            <v>0</v>
          </cell>
          <cell r="K1879">
            <v>0</v>
          </cell>
          <cell r="L1879">
            <v>2003</v>
          </cell>
          <cell r="M1879">
            <v>2.5259941457003272</v>
          </cell>
          <cell r="N1879" t="str">
            <v>NG33</v>
          </cell>
          <cell r="O1879">
            <v>46</v>
          </cell>
          <cell r="P1879">
            <v>2</v>
          </cell>
        </row>
        <row r="1880">
          <cell r="A1880" t="str">
            <v>ON</v>
          </cell>
          <cell r="B1880">
            <v>3</v>
          </cell>
          <cell r="C1880">
            <v>3</v>
          </cell>
          <cell r="D1880" t="str">
            <v>C</v>
          </cell>
          <cell r="E1880">
            <v>3.45</v>
          </cell>
          <cell r="F1880">
            <v>37677</v>
          </cell>
          <cell r="G1880">
            <v>0.88</v>
          </cell>
          <cell r="H1880">
            <v>0.78</v>
          </cell>
          <cell r="I1880" t="str">
            <v>4          0</v>
          </cell>
          <cell r="J1880">
            <v>0</v>
          </cell>
          <cell r="K1880">
            <v>0</v>
          </cell>
          <cell r="L1880">
            <v>2003</v>
          </cell>
          <cell r="M1880" t="str">
            <v>No Trade</v>
          </cell>
          <cell r="N1880" t="str">
            <v>NG33</v>
          </cell>
          <cell r="O1880">
            <v>46</v>
          </cell>
          <cell r="P1880">
            <v>1</v>
          </cell>
        </row>
        <row r="1881">
          <cell r="A1881" t="str">
            <v>ON</v>
          </cell>
          <cell r="B1881">
            <v>3</v>
          </cell>
          <cell r="C1881">
            <v>3</v>
          </cell>
          <cell r="D1881" t="str">
            <v>P</v>
          </cell>
          <cell r="E1881">
            <v>3.45</v>
          </cell>
          <cell r="F1881">
            <v>37677</v>
          </cell>
          <cell r="G1881">
            <v>7.0999999999999994E-2</v>
          </cell>
          <cell r="H1881">
            <v>0.09</v>
          </cell>
          <cell r="I1881" t="str">
            <v>3          0</v>
          </cell>
          <cell r="J1881">
            <v>0</v>
          </cell>
          <cell r="K1881">
            <v>0</v>
          </cell>
          <cell r="L1881">
            <v>2003</v>
          </cell>
          <cell r="M1881">
            <v>2.5602271082029935</v>
          </cell>
          <cell r="N1881" t="str">
            <v>NG33</v>
          </cell>
          <cell r="O1881">
            <v>46</v>
          </cell>
          <cell r="P1881">
            <v>2</v>
          </cell>
        </row>
        <row r="1882">
          <cell r="A1882" t="str">
            <v>ON</v>
          </cell>
          <cell r="B1882">
            <v>3</v>
          </cell>
          <cell r="C1882">
            <v>3</v>
          </cell>
          <cell r="D1882" t="str">
            <v>C</v>
          </cell>
          <cell r="E1882">
            <v>3.5</v>
          </cell>
          <cell r="F1882">
            <v>37677</v>
          </cell>
          <cell r="G1882">
            <v>0.84</v>
          </cell>
          <cell r="H1882">
            <v>0.74</v>
          </cell>
          <cell r="I1882" t="str">
            <v>6          0</v>
          </cell>
          <cell r="J1882">
            <v>0</v>
          </cell>
          <cell r="K1882">
            <v>0</v>
          </cell>
          <cell r="L1882">
            <v>2003</v>
          </cell>
          <cell r="M1882" t="str">
            <v>No Trade</v>
          </cell>
          <cell r="N1882" t="str">
            <v>NG33</v>
          </cell>
          <cell r="O1882">
            <v>46</v>
          </cell>
          <cell r="P1882">
            <v>1</v>
          </cell>
        </row>
        <row r="1883">
          <cell r="A1883" t="str">
            <v>ON</v>
          </cell>
          <cell r="B1883">
            <v>3</v>
          </cell>
          <cell r="C1883">
            <v>3</v>
          </cell>
          <cell r="D1883" t="str">
            <v>P</v>
          </cell>
          <cell r="E1883">
            <v>3.5</v>
          </cell>
          <cell r="F1883">
            <v>37677</v>
          </cell>
          <cell r="G1883">
            <v>8.1000000000000003E-2</v>
          </cell>
          <cell r="H1883">
            <v>0.1</v>
          </cell>
          <cell r="I1883" t="str">
            <v>5         13</v>
          </cell>
          <cell r="J1883">
            <v>9.6000000000000002E-2</v>
          </cell>
          <cell r="K1883">
            <v>9.5000000000000001E-2</v>
          </cell>
          <cell r="L1883">
            <v>2003</v>
          </cell>
          <cell r="M1883">
            <v>2.5950468793699253</v>
          </cell>
          <cell r="N1883" t="str">
            <v>NG33</v>
          </cell>
          <cell r="O1883">
            <v>46</v>
          </cell>
          <cell r="P1883">
            <v>2</v>
          </cell>
        </row>
        <row r="1884">
          <cell r="A1884" t="str">
            <v>ON</v>
          </cell>
          <cell r="B1884">
            <v>3</v>
          </cell>
          <cell r="C1884">
            <v>3</v>
          </cell>
          <cell r="D1884" t="str">
            <v>C</v>
          </cell>
          <cell r="E1884">
            <v>3.55</v>
          </cell>
          <cell r="F1884">
            <v>37677</v>
          </cell>
          <cell r="G1884">
            <v>0.79900000000000004</v>
          </cell>
          <cell r="H1884">
            <v>0.7</v>
          </cell>
          <cell r="I1884" t="str">
            <v>7          0</v>
          </cell>
          <cell r="J1884">
            <v>0</v>
          </cell>
          <cell r="K1884">
            <v>0</v>
          </cell>
          <cell r="L1884">
            <v>2003</v>
          </cell>
          <cell r="M1884" t="str">
            <v>No Trade</v>
          </cell>
          <cell r="N1884" t="str">
            <v>NG33</v>
          </cell>
          <cell r="O1884">
            <v>46</v>
          </cell>
          <cell r="P1884">
            <v>1</v>
          </cell>
        </row>
        <row r="1885">
          <cell r="A1885" t="str">
            <v>ON</v>
          </cell>
          <cell r="B1885">
            <v>3</v>
          </cell>
          <cell r="C1885">
            <v>3</v>
          </cell>
          <cell r="D1885" t="str">
            <v>P</v>
          </cell>
          <cell r="E1885">
            <v>3.55</v>
          </cell>
          <cell r="F1885">
            <v>37677</v>
          </cell>
          <cell r="G1885">
            <v>9.1999999999999998E-2</v>
          </cell>
          <cell r="H1885">
            <v>0.11</v>
          </cell>
          <cell r="I1885" t="str">
            <v>8          0</v>
          </cell>
          <cell r="J1885">
            <v>0</v>
          </cell>
          <cell r="K1885">
            <v>0</v>
          </cell>
          <cell r="L1885">
            <v>2003</v>
          </cell>
          <cell r="M1885">
            <v>2.6301431566747819</v>
          </cell>
          <cell r="N1885" t="str">
            <v>NG33</v>
          </cell>
          <cell r="O1885">
            <v>46</v>
          </cell>
          <cell r="P1885">
            <v>2</v>
          </cell>
        </row>
        <row r="1886">
          <cell r="A1886" t="str">
            <v>ON</v>
          </cell>
          <cell r="B1886">
            <v>3</v>
          </cell>
          <cell r="C1886">
            <v>3</v>
          </cell>
          <cell r="D1886" t="str">
            <v>C</v>
          </cell>
          <cell r="E1886">
            <v>3.6</v>
          </cell>
          <cell r="F1886">
            <v>37677</v>
          </cell>
          <cell r="G1886">
            <v>0.76400000000000001</v>
          </cell>
          <cell r="H1886">
            <v>0.67</v>
          </cell>
          <cell r="I1886" t="str">
            <v>4          0</v>
          </cell>
          <cell r="J1886">
            <v>0</v>
          </cell>
          <cell r="K1886">
            <v>0</v>
          </cell>
          <cell r="L1886">
            <v>2003</v>
          </cell>
          <cell r="M1886" t="str">
            <v>No Trade</v>
          </cell>
          <cell r="N1886" t="str">
            <v>NG33</v>
          </cell>
          <cell r="O1886">
            <v>46</v>
          </cell>
          <cell r="P1886">
            <v>1</v>
          </cell>
        </row>
        <row r="1887">
          <cell r="A1887" t="str">
            <v>ON</v>
          </cell>
          <cell r="B1887">
            <v>3</v>
          </cell>
          <cell r="C1887">
            <v>3</v>
          </cell>
          <cell r="D1887" t="str">
            <v>P</v>
          </cell>
          <cell r="E1887">
            <v>3.6</v>
          </cell>
          <cell r="F1887">
            <v>37677</v>
          </cell>
          <cell r="G1887">
            <v>0.104</v>
          </cell>
          <cell r="H1887">
            <v>0.13</v>
          </cell>
          <cell r="I1887" t="str">
            <v>2          0</v>
          </cell>
          <cell r="J1887">
            <v>0</v>
          </cell>
          <cell r="K1887">
            <v>0</v>
          </cell>
          <cell r="L1887">
            <v>2003</v>
          </cell>
          <cell r="M1887">
            <v>2.6653011965010984</v>
          </cell>
          <cell r="N1887" t="str">
            <v>NG33</v>
          </cell>
          <cell r="O1887">
            <v>46</v>
          </cell>
          <cell r="P1887">
            <v>2</v>
          </cell>
        </row>
        <row r="1888">
          <cell r="A1888" t="str">
            <v>ON</v>
          </cell>
          <cell r="B1888">
            <v>3</v>
          </cell>
          <cell r="C1888">
            <v>3</v>
          </cell>
          <cell r="D1888" t="str">
            <v>C</v>
          </cell>
          <cell r="E1888">
            <v>3.65</v>
          </cell>
          <cell r="F1888">
            <v>37677</v>
          </cell>
          <cell r="G1888">
            <v>0.72699999999999998</v>
          </cell>
          <cell r="H1888">
            <v>0.63</v>
          </cell>
          <cell r="I1888" t="str">
            <v>7          0</v>
          </cell>
          <cell r="J1888">
            <v>0</v>
          </cell>
          <cell r="K1888">
            <v>0</v>
          </cell>
          <cell r="L1888">
            <v>2003</v>
          </cell>
          <cell r="M1888" t="str">
            <v>No Trade</v>
          </cell>
          <cell r="N1888" t="str">
            <v>NG33</v>
          </cell>
          <cell r="O1888">
            <v>46</v>
          </cell>
          <cell r="P1888">
            <v>1</v>
          </cell>
        </row>
        <row r="1889">
          <cell r="A1889" t="str">
            <v>ON</v>
          </cell>
          <cell r="B1889">
            <v>3</v>
          </cell>
          <cell r="C1889">
            <v>3</v>
          </cell>
          <cell r="D1889" t="str">
            <v>P</v>
          </cell>
          <cell r="E1889">
            <v>3.65</v>
          </cell>
          <cell r="F1889">
            <v>37677</v>
          </cell>
          <cell r="G1889">
            <v>0.11600000000000001</v>
          </cell>
          <cell r="H1889">
            <v>0.14000000000000001</v>
          </cell>
          <cell r="I1889" t="str">
            <v>8          0</v>
          </cell>
          <cell r="J1889">
            <v>0</v>
          </cell>
          <cell r="K1889">
            <v>0</v>
          </cell>
          <cell r="L1889">
            <v>2003</v>
          </cell>
          <cell r="M1889">
            <v>2.6965903572184291</v>
          </cell>
          <cell r="N1889" t="str">
            <v>NG33</v>
          </cell>
          <cell r="O1889">
            <v>46</v>
          </cell>
          <cell r="P1889">
            <v>2</v>
          </cell>
        </row>
        <row r="1890">
          <cell r="A1890" t="str">
            <v>ON</v>
          </cell>
          <cell r="B1890">
            <v>3</v>
          </cell>
          <cell r="C1890">
            <v>3</v>
          </cell>
          <cell r="D1890" t="str">
            <v>C</v>
          </cell>
          <cell r="E1890">
            <v>3.7</v>
          </cell>
          <cell r="F1890">
            <v>37677</v>
          </cell>
          <cell r="G1890">
            <v>0.69099999999999995</v>
          </cell>
          <cell r="H1890">
            <v>0.6</v>
          </cell>
          <cell r="I1890" t="str">
            <v>4          0</v>
          </cell>
          <cell r="J1890">
            <v>0</v>
          </cell>
          <cell r="K1890">
            <v>0</v>
          </cell>
          <cell r="L1890">
            <v>2003</v>
          </cell>
          <cell r="M1890" t="str">
            <v>No Trade</v>
          </cell>
          <cell r="N1890" t="str">
            <v>NG33</v>
          </cell>
          <cell r="O1890">
            <v>46</v>
          </cell>
          <cell r="P1890">
            <v>1</v>
          </cell>
        </row>
        <row r="1891">
          <cell r="A1891" t="str">
            <v>ON</v>
          </cell>
          <cell r="B1891">
            <v>3</v>
          </cell>
          <cell r="C1891">
            <v>3</v>
          </cell>
          <cell r="D1891" t="str">
            <v>P</v>
          </cell>
          <cell r="E1891">
            <v>3.7</v>
          </cell>
          <cell r="F1891">
            <v>37677</v>
          </cell>
          <cell r="G1891">
            <v>0.13</v>
          </cell>
          <cell r="H1891">
            <v>0.16</v>
          </cell>
          <cell r="I1891" t="str">
            <v>4         30</v>
          </cell>
          <cell r="J1891">
            <v>0.16</v>
          </cell>
          <cell r="K1891">
            <v>0.16</v>
          </cell>
          <cell r="L1891">
            <v>2003</v>
          </cell>
          <cell r="M1891">
            <v>2.7317524661360304</v>
          </cell>
          <cell r="N1891" t="str">
            <v>NG33</v>
          </cell>
          <cell r="O1891">
            <v>46</v>
          </cell>
          <cell r="P1891">
            <v>2</v>
          </cell>
        </row>
        <row r="1892">
          <cell r="A1892" t="str">
            <v>ON</v>
          </cell>
          <cell r="B1892">
            <v>3</v>
          </cell>
          <cell r="C1892">
            <v>3</v>
          </cell>
          <cell r="D1892" t="str">
            <v>C</v>
          </cell>
          <cell r="E1892">
            <v>3.75</v>
          </cell>
          <cell r="F1892">
            <v>37677</v>
          </cell>
          <cell r="G1892">
            <v>0.65600000000000003</v>
          </cell>
          <cell r="H1892">
            <v>0.56999999999999995</v>
          </cell>
          <cell r="I1892" t="str">
            <v>3          0</v>
          </cell>
          <cell r="J1892">
            <v>0</v>
          </cell>
          <cell r="K1892">
            <v>0</v>
          </cell>
          <cell r="L1892">
            <v>2003</v>
          </cell>
          <cell r="M1892" t="str">
            <v>No Trade</v>
          </cell>
          <cell r="N1892" t="str">
            <v>NG33</v>
          </cell>
          <cell r="O1892">
            <v>46</v>
          </cell>
          <cell r="P1892">
            <v>1</v>
          </cell>
        </row>
        <row r="1893">
          <cell r="A1893" t="str">
            <v>ON</v>
          </cell>
          <cell r="B1893">
            <v>3</v>
          </cell>
          <cell r="C1893">
            <v>3</v>
          </cell>
          <cell r="D1893" t="str">
            <v>P</v>
          </cell>
          <cell r="E1893">
            <v>3.75</v>
          </cell>
          <cell r="F1893">
            <v>37677</v>
          </cell>
          <cell r="G1893">
            <v>0.14499999999999999</v>
          </cell>
          <cell r="H1893">
            <v>0.18</v>
          </cell>
          <cell r="I1893" t="str">
            <v>2        100</v>
          </cell>
          <cell r="J1893">
            <v>0</v>
          </cell>
          <cell r="K1893">
            <v>0</v>
          </cell>
          <cell r="L1893">
            <v>2003</v>
          </cell>
          <cell r="M1893">
            <v>2.766639635958934</v>
          </cell>
          <cell r="N1893" t="str">
            <v>NG33</v>
          </cell>
          <cell r="O1893">
            <v>46</v>
          </cell>
          <cell r="P1893">
            <v>2</v>
          </cell>
        </row>
        <row r="1894">
          <cell r="A1894" t="str">
            <v>ON</v>
          </cell>
          <cell r="B1894">
            <v>3</v>
          </cell>
          <cell r="C1894">
            <v>3</v>
          </cell>
          <cell r="D1894" t="str">
            <v>C</v>
          </cell>
          <cell r="E1894">
            <v>3.8</v>
          </cell>
          <cell r="F1894">
            <v>37677</v>
          </cell>
          <cell r="G1894">
            <v>0.621</v>
          </cell>
          <cell r="H1894">
            <v>0.54</v>
          </cell>
          <cell r="I1894" t="str">
            <v>2          0</v>
          </cell>
          <cell r="J1894">
            <v>0</v>
          </cell>
          <cell r="K1894">
            <v>0</v>
          </cell>
          <cell r="L1894">
            <v>2003</v>
          </cell>
          <cell r="M1894" t="str">
            <v>No Trade</v>
          </cell>
          <cell r="N1894" t="str">
            <v>NG33</v>
          </cell>
          <cell r="O1894">
            <v>46</v>
          </cell>
          <cell r="P1894">
            <v>1</v>
          </cell>
        </row>
        <row r="1895">
          <cell r="A1895" t="str">
            <v>ON</v>
          </cell>
          <cell r="B1895">
            <v>3</v>
          </cell>
          <cell r="C1895">
            <v>3</v>
          </cell>
          <cell r="D1895" t="str">
            <v>P</v>
          </cell>
          <cell r="E1895">
            <v>3.8</v>
          </cell>
          <cell r="F1895">
            <v>37677</v>
          </cell>
          <cell r="G1895">
            <v>0.16200000000000001</v>
          </cell>
          <cell r="H1895">
            <v>0.2</v>
          </cell>
          <cell r="I1895" t="str">
            <v>1          0</v>
          </cell>
          <cell r="J1895">
            <v>0</v>
          </cell>
          <cell r="K1895">
            <v>0</v>
          </cell>
          <cell r="L1895">
            <v>2003</v>
          </cell>
          <cell r="M1895">
            <v>2.8042860795700926</v>
          </cell>
          <cell r="N1895" t="str">
            <v>NG33</v>
          </cell>
          <cell r="O1895">
            <v>46</v>
          </cell>
          <cell r="P1895">
            <v>2</v>
          </cell>
        </row>
        <row r="1896">
          <cell r="A1896" t="str">
            <v>ON</v>
          </cell>
          <cell r="B1896">
            <v>3</v>
          </cell>
          <cell r="C1896">
            <v>3</v>
          </cell>
          <cell r="D1896" t="str">
            <v>C</v>
          </cell>
          <cell r="E1896">
            <v>3.85</v>
          </cell>
          <cell r="F1896">
            <v>37677</v>
          </cell>
          <cell r="G1896">
            <v>0.58799999999999997</v>
          </cell>
          <cell r="H1896">
            <v>0.51</v>
          </cell>
          <cell r="I1896" t="str">
            <v>4          0</v>
          </cell>
          <cell r="J1896">
            <v>0</v>
          </cell>
          <cell r="K1896">
            <v>0</v>
          </cell>
          <cell r="L1896">
            <v>2003</v>
          </cell>
          <cell r="M1896" t="str">
            <v>No Trade</v>
          </cell>
          <cell r="N1896" t="str">
            <v>NG33</v>
          </cell>
          <cell r="O1896">
            <v>46</v>
          </cell>
          <cell r="P1896">
            <v>1</v>
          </cell>
        </row>
        <row r="1897">
          <cell r="A1897" t="str">
            <v>ON</v>
          </cell>
          <cell r="B1897">
            <v>3</v>
          </cell>
          <cell r="C1897">
            <v>3</v>
          </cell>
          <cell r="D1897" t="str">
            <v>P</v>
          </cell>
          <cell r="E1897">
            <v>3.85</v>
          </cell>
          <cell r="F1897">
            <v>37677</v>
          </cell>
          <cell r="G1897">
            <v>0.17899999999999999</v>
          </cell>
          <cell r="H1897">
            <v>0.22</v>
          </cell>
          <cell r="I1897" t="str">
            <v>2          0</v>
          </cell>
          <cell r="J1897">
            <v>0</v>
          </cell>
          <cell r="K1897">
            <v>0</v>
          </cell>
          <cell r="L1897">
            <v>2003</v>
          </cell>
          <cell r="M1897">
            <v>2.8383551335493133</v>
          </cell>
          <cell r="N1897" t="str">
            <v>NG33</v>
          </cell>
          <cell r="O1897">
            <v>46</v>
          </cell>
          <cell r="P1897">
            <v>2</v>
          </cell>
        </row>
        <row r="1898">
          <cell r="A1898" t="str">
            <v>ON</v>
          </cell>
          <cell r="B1898">
            <v>3</v>
          </cell>
          <cell r="C1898">
            <v>3</v>
          </cell>
          <cell r="D1898" t="str">
            <v>C</v>
          </cell>
          <cell r="E1898">
            <v>3.9</v>
          </cell>
          <cell r="F1898">
            <v>37677</v>
          </cell>
          <cell r="G1898">
            <v>0.55800000000000005</v>
          </cell>
          <cell r="H1898">
            <v>0.48</v>
          </cell>
          <cell r="I1898" t="str">
            <v>5          0</v>
          </cell>
          <cell r="J1898">
            <v>0</v>
          </cell>
          <cell r="K1898">
            <v>0</v>
          </cell>
          <cell r="L1898">
            <v>2003</v>
          </cell>
          <cell r="M1898" t="str">
            <v>No Trade</v>
          </cell>
          <cell r="N1898" t="str">
            <v>NG33</v>
          </cell>
          <cell r="O1898">
            <v>46</v>
          </cell>
          <cell r="P1898">
            <v>1</v>
          </cell>
        </row>
        <row r="1899">
          <cell r="A1899" t="str">
            <v>ON</v>
          </cell>
          <cell r="B1899">
            <v>3</v>
          </cell>
          <cell r="C1899">
            <v>3</v>
          </cell>
          <cell r="D1899" t="str">
            <v>P</v>
          </cell>
          <cell r="E1899">
            <v>3.9</v>
          </cell>
          <cell r="F1899">
            <v>37677</v>
          </cell>
          <cell r="G1899">
            <v>0.19800000000000001</v>
          </cell>
          <cell r="H1899">
            <v>0.24</v>
          </cell>
          <cell r="I1899" t="str">
            <v>3          0</v>
          </cell>
          <cell r="J1899">
            <v>0</v>
          </cell>
          <cell r="K1899">
            <v>0</v>
          </cell>
          <cell r="L1899">
            <v>2003</v>
          </cell>
          <cell r="M1899">
            <v>2.8748212053461275</v>
          </cell>
          <cell r="N1899" t="str">
            <v>NG33</v>
          </cell>
          <cell r="O1899">
            <v>46</v>
          </cell>
          <cell r="P1899">
            <v>2</v>
          </cell>
        </row>
        <row r="1900">
          <cell r="A1900" t="str">
            <v>ON</v>
          </cell>
          <cell r="B1900">
            <v>3</v>
          </cell>
          <cell r="C1900">
            <v>3</v>
          </cell>
          <cell r="D1900" t="str">
            <v>C</v>
          </cell>
          <cell r="E1900">
            <v>3.95</v>
          </cell>
          <cell r="F1900">
            <v>37677</v>
          </cell>
          <cell r="G1900">
            <v>0.52800000000000002</v>
          </cell>
          <cell r="H1900">
            <v>0.45</v>
          </cell>
          <cell r="I1900" t="str">
            <v>9          0</v>
          </cell>
          <cell r="J1900">
            <v>0</v>
          </cell>
          <cell r="K1900">
            <v>0</v>
          </cell>
          <cell r="L1900">
            <v>2003</v>
          </cell>
          <cell r="M1900" t="str">
            <v>No Trade</v>
          </cell>
          <cell r="N1900" t="str">
            <v>NG33</v>
          </cell>
          <cell r="O1900">
            <v>46</v>
          </cell>
          <cell r="P1900">
            <v>1</v>
          </cell>
        </row>
        <row r="1901">
          <cell r="A1901" t="str">
            <v>ON</v>
          </cell>
          <cell r="B1901">
            <v>3</v>
          </cell>
          <cell r="C1901">
            <v>3</v>
          </cell>
          <cell r="D1901" t="str">
            <v>P</v>
          </cell>
          <cell r="E1901">
            <v>3.95</v>
          </cell>
          <cell r="F1901">
            <v>37677</v>
          </cell>
          <cell r="G1901">
            <v>0.218</v>
          </cell>
          <cell r="H1901">
            <v>0.26</v>
          </cell>
          <cell r="I1901" t="str">
            <v>6          0</v>
          </cell>
          <cell r="J1901">
            <v>0</v>
          </cell>
          <cell r="K1901">
            <v>0</v>
          </cell>
          <cell r="L1901">
            <v>2003</v>
          </cell>
          <cell r="M1901">
            <v>2.9106774699062554</v>
          </cell>
          <cell r="N1901" t="str">
            <v>NG33</v>
          </cell>
          <cell r="O1901">
            <v>46</v>
          </cell>
          <cell r="P1901">
            <v>2</v>
          </cell>
        </row>
        <row r="1902">
          <cell r="A1902" t="str">
            <v>ON</v>
          </cell>
          <cell r="B1902">
            <v>3</v>
          </cell>
          <cell r="C1902">
            <v>3</v>
          </cell>
          <cell r="D1902" t="str">
            <v>C</v>
          </cell>
          <cell r="E1902">
            <v>4</v>
          </cell>
          <cell r="F1902">
            <v>37677</v>
          </cell>
          <cell r="G1902">
            <v>0.51100000000000001</v>
          </cell>
          <cell r="H1902">
            <v>0.44</v>
          </cell>
          <cell r="I1902" t="str">
            <v>4          1</v>
          </cell>
          <cell r="J1902">
            <v>0.45</v>
          </cell>
          <cell r="K1902">
            <v>0.45</v>
          </cell>
          <cell r="L1902">
            <v>2003</v>
          </cell>
          <cell r="M1902" t="str">
            <v>No Trade</v>
          </cell>
          <cell r="N1902" t="str">
            <v>NG33</v>
          </cell>
          <cell r="O1902">
            <v>46</v>
          </cell>
          <cell r="P1902">
            <v>1</v>
          </cell>
        </row>
        <row r="1903">
          <cell r="A1903" t="str">
            <v>ON</v>
          </cell>
          <cell r="B1903">
            <v>3</v>
          </cell>
          <cell r="C1903">
            <v>3</v>
          </cell>
          <cell r="D1903" t="str">
            <v>P</v>
          </cell>
          <cell r="E1903">
            <v>4</v>
          </cell>
          <cell r="F1903">
            <v>37677</v>
          </cell>
          <cell r="G1903">
            <v>0.249</v>
          </cell>
          <cell r="H1903">
            <v>0.3</v>
          </cell>
          <cell r="I1903" t="str">
            <v>0          0</v>
          </cell>
          <cell r="J1903">
            <v>0</v>
          </cell>
          <cell r="K1903">
            <v>0</v>
          </cell>
          <cell r="L1903">
            <v>2003</v>
          </cell>
          <cell r="M1903">
            <v>2.9698196708893372</v>
          </cell>
          <cell r="N1903" t="str">
            <v>NG33</v>
          </cell>
          <cell r="O1903">
            <v>46</v>
          </cell>
          <cell r="P1903">
            <v>2</v>
          </cell>
        </row>
        <row r="1904">
          <cell r="A1904" t="str">
            <v>ON</v>
          </cell>
          <cell r="B1904">
            <v>3</v>
          </cell>
          <cell r="C1904">
            <v>3</v>
          </cell>
          <cell r="D1904" t="str">
            <v>C</v>
          </cell>
          <cell r="E1904">
            <v>4.05</v>
          </cell>
          <cell r="F1904">
            <v>37677</v>
          </cell>
          <cell r="G1904">
            <v>0.47399999999999998</v>
          </cell>
          <cell r="H1904">
            <v>0.41</v>
          </cell>
          <cell r="I1904" t="str">
            <v>0          0</v>
          </cell>
          <cell r="J1904">
            <v>0</v>
          </cell>
          <cell r="K1904">
            <v>0</v>
          </cell>
          <cell r="L1904">
            <v>2003</v>
          </cell>
          <cell r="M1904" t="str">
            <v>No Trade</v>
          </cell>
          <cell r="N1904" t="str">
            <v>NG33</v>
          </cell>
          <cell r="O1904">
            <v>46</v>
          </cell>
          <cell r="P1904">
            <v>1</v>
          </cell>
        </row>
        <row r="1905">
          <cell r="A1905" t="str">
            <v>ON</v>
          </cell>
          <cell r="B1905">
            <v>3</v>
          </cell>
          <cell r="C1905">
            <v>3</v>
          </cell>
          <cell r="D1905" t="str">
            <v>P</v>
          </cell>
          <cell r="E1905">
            <v>4.05</v>
          </cell>
          <cell r="F1905">
            <v>37677</v>
          </cell>
          <cell r="G1905">
            <v>0.26200000000000001</v>
          </cell>
          <cell r="H1905">
            <v>0.31</v>
          </cell>
          <cell r="I1905" t="str">
            <v>6          0</v>
          </cell>
          <cell r="J1905">
            <v>0</v>
          </cell>
          <cell r="K1905">
            <v>0</v>
          </cell>
          <cell r="L1905">
            <v>2003</v>
          </cell>
          <cell r="M1905">
            <v>2.983058116782674</v>
          </cell>
          <cell r="N1905" t="str">
            <v>NG33</v>
          </cell>
          <cell r="O1905">
            <v>46</v>
          </cell>
          <cell r="P1905">
            <v>2</v>
          </cell>
        </row>
        <row r="1906">
          <cell r="A1906" t="str">
            <v>ON</v>
          </cell>
          <cell r="B1906">
            <v>3</v>
          </cell>
          <cell r="C1906">
            <v>3</v>
          </cell>
          <cell r="D1906" t="str">
            <v>C</v>
          </cell>
          <cell r="E1906">
            <v>4.0999999999999996</v>
          </cell>
          <cell r="F1906">
            <v>37677</v>
          </cell>
          <cell r="G1906">
            <v>0.44800000000000001</v>
          </cell>
          <cell r="H1906">
            <v>0.38</v>
          </cell>
          <cell r="I1906" t="str">
            <v>6          1</v>
          </cell>
          <cell r="J1906">
            <v>0</v>
          </cell>
          <cell r="K1906">
            <v>0</v>
          </cell>
          <cell r="L1906">
            <v>2003</v>
          </cell>
          <cell r="M1906" t="str">
            <v>No Trade</v>
          </cell>
          <cell r="N1906" t="str">
            <v>NG33</v>
          </cell>
          <cell r="O1906">
            <v>46</v>
          </cell>
          <cell r="P1906">
            <v>1</v>
          </cell>
        </row>
        <row r="1907">
          <cell r="A1907" t="str">
            <v>ON</v>
          </cell>
          <cell r="B1907">
            <v>3</v>
          </cell>
          <cell r="C1907">
            <v>3</v>
          </cell>
          <cell r="D1907" t="str">
            <v>P</v>
          </cell>
          <cell r="E1907">
            <v>4.0999999999999996</v>
          </cell>
          <cell r="F1907">
            <v>37677</v>
          </cell>
          <cell r="G1907">
            <v>0.28599999999999998</v>
          </cell>
          <cell r="H1907">
            <v>0.34</v>
          </cell>
          <cell r="I1907" t="str">
            <v>2          0</v>
          </cell>
          <cell r="J1907">
            <v>0</v>
          </cell>
          <cell r="K1907">
            <v>0</v>
          </cell>
          <cell r="L1907">
            <v>2003</v>
          </cell>
          <cell r="M1907">
            <v>3.0194530473090317</v>
          </cell>
          <cell r="N1907" t="str">
            <v>NG33</v>
          </cell>
          <cell r="O1907">
            <v>46</v>
          </cell>
          <cell r="P1907">
            <v>2</v>
          </cell>
        </row>
        <row r="1908">
          <cell r="A1908" t="str">
            <v>ON</v>
          </cell>
          <cell r="B1908">
            <v>3</v>
          </cell>
          <cell r="C1908">
            <v>3</v>
          </cell>
          <cell r="D1908" t="str">
            <v>C</v>
          </cell>
          <cell r="E1908">
            <v>4.1500000000000004</v>
          </cell>
          <cell r="F1908">
            <v>37677</v>
          </cell>
          <cell r="G1908">
            <v>0.42399999999999999</v>
          </cell>
          <cell r="H1908">
            <v>0.36</v>
          </cell>
          <cell r="I1908" t="str">
            <v>4        324</v>
          </cell>
          <cell r="J1908">
            <v>0.35499999999999998</v>
          </cell>
          <cell r="K1908">
            <v>0.35399999999999998</v>
          </cell>
          <cell r="L1908">
            <v>2003</v>
          </cell>
          <cell r="M1908" t="str">
            <v>No Trade</v>
          </cell>
          <cell r="N1908" t="str">
            <v>NG33</v>
          </cell>
          <cell r="O1908">
            <v>46</v>
          </cell>
          <cell r="P1908">
            <v>1</v>
          </cell>
        </row>
        <row r="1909">
          <cell r="A1909" t="str">
            <v>ON</v>
          </cell>
          <cell r="B1909">
            <v>3</v>
          </cell>
          <cell r="C1909">
            <v>3</v>
          </cell>
          <cell r="D1909" t="str">
            <v>P</v>
          </cell>
          <cell r="E1909">
            <v>4.1500000000000004</v>
          </cell>
          <cell r="F1909">
            <v>37677</v>
          </cell>
          <cell r="G1909">
            <v>0.311</v>
          </cell>
          <cell r="H1909">
            <v>0.37</v>
          </cell>
          <cell r="I1909" t="str">
            <v>0        324</v>
          </cell>
          <cell r="J1909">
            <v>0.36599999999999999</v>
          </cell>
          <cell r="K1909">
            <v>0.36499999999999999</v>
          </cell>
          <cell r="L1909">
            <v>2003</v>
          </cell>
          <cell r="M1909">
            <v>3.0552387100430369</v>
          </cell>
          <cell r="N1909" t="str">
            <v>NG33</v>
          </cell>
          <cell r="O1909">
            <v>46</v>
          </cell>
          <cell r="P1909">
            <v>2</v>
          </cell>
        </row>
        <row r="1910">
          <cell r="A1910" t="str">
            <v>ON</v>
          </cell>
          <cell r="B1910">
            <v>3</v>
          </cell>
          <cell r="C1910">
            <v>3</v>
          </cell>
          <cell r="D1910" t="str">
            <v>C</v>
          </cell>
          <cell r="E1910">
            <v>4.2</v>
          </cell>
          <cell r="F1910">
            <v>37677</v>
          </cell>
          <cell r="G1910">
            <v>0.4</v>
          </cell>
          <cell r="H1910">
            <v>0.34</v>
          </cell>
          <cell r="I1910" t="str">
            <v>3          3</v>
          </cell>
          <cell r="J1910">
            <v>0.33100000000000002</v>
          </cell>
          <cell r="K1910">
            <v>0.33</v>
          </cell>
          <cell r="L1910">
            <v>2003</v>
          </cell>
          <cell r="M1910" t="str">
            <v>No Trade</v>
          </cell>
          <cell r="N1910" t="str">
            <v>NG33</v>
          </cell>
          <cell r="O1910">
            <v>46</v>
          </cell>
          <cell r="P1910">
            <v>1</v>
          </cell>
        </row>
        <row r="1911">
          <cell r="A1911" t="str">
            <v>ON</v>
          </cell>
          <cell r="B1911">
            <v>3</v>
          </cell>
          <cell r="C1911">
            <v>3</v>
          </cell>
          <cell r="D1911" t="str">
            <v>P</v>
          </cell>
          <cell r="E1911">
            <v>4.2</v>
          </cell>
          <cell r="F1911">
            <v>37677</v>
          </cell>
          <cell r="G1911">
            <v>0.33700000000000002</v>
          </cell>
          <cell r="H1911">
            <v>0.39</v>
          </cell>
          <cell r="I1911" t="str">
            <v>9          3</v>
          </cell>
          <cell r="J1911">
            <v>0.38100000000000001</v>
          </cell>
          <cell r="K1911">
            <v>0.38</v>
          </cell>
          <cell r="L1911">
            <v>2003</v>
          </cell>
          <cell r="M1911">
            <v>3.0904813629021568</v>
          </cell>
          <cell r="N1911" t="str">
            <v>NG33</v>
          </cell>
          <cell r="O1911">
            <v>46</v>
          </cell>
          <cell r="P1911">
            <v>2</v>
          </cell>
        </row>
        <row r="1912">
          <cell r="A1912" t="str">
            <v>ON</v>
          </cell>
          <cell r="B1912">
            <v>3</v>
          </cell>
          <cell r="C1912">
            <v>3</v>
          </cell>
          <cell r="D1912" t="str">
            <v>C</v>
          </cell>
          <cell r="E1912">
            <v>4.25</v>
          </cell>
          <cell r="F1912">
            <v>37677</v>
          </cell>
          <cell r="G1912">
            <v>0.377</v>
          </cell>
          <cell r="H1912">
            <v>0.32</v>
          </cell>
          <cell r="I1912" t="str">
            <v>3        108</v>
          </cell>
          <cell r="J1912">
            <v>0</v>
          </cell>
          <cell r="K1912">
            <v>0</v>
          </cell>
          <cell r="L1912">
            <v>2003</v>
          </cell>
          <cell r="M1912" t="str">
            <v>No Trade</v>
          </cell>
          <cell r="N1912" t="str">
            <v>NG33</v>
          </cell>
          <cell r="O1912">
            <v>46</v>
          </cell>
          <cell r="P1912">
            <v>1</v>
          </cell>
        </row>
        <row r="1913">
          <cell r="A1913" t="str">
            <v>ON</v>
          </cell>
          <cell r="B1913">
            <v>3</v>
          </cell>
          <cell r="C1913">
            <v>3</v>
          </cell>
          <cell r="D1913" t="str">
            <v>P</v>
          </cell>
          <cell r="E1913">
            <v>4.25</v>
          </cell>
          <cell r="F1913">
            <v>37677</v>
          </cell>
          <cell r="G1913">
            <v>0.36399999999999999</v>
          </cell>
          <cell r="H1913">
            <v>0.42</v>
          </cell>
          <cell r="I1913" t="str">
            <v>9          0</v>
          </cell>
          <cell r="J1913">
            <v>0</v>
          </cell>
          <cell r="K1913">
            <v>0</v>
          </cell>
          <cell r="L1913">
            <v>2003</v>
          </cell>
          <cell r="M1913">
            <v>3.1252395825384061</v>
          </cell>
          <cell r="N1913" t="str">
            <v>NG33</v>
          </cell>
          <cell r="O1913">
            <v>46</v>
          </cell>
          <cell r="P1913">
            <v>2</v>
          </cell>
        </row>
        <row r="1914">
          <cell r="A1914" t="str">
            <v>ON</v>
          </cell>
          <cell r="B1914">
            <v>3</v>
          </cell>
          <cell r="C1914">
            <v>3</v>
          </cell>
          <cell r="D1914" t="str">
            <v>C</v>
          </cell>
          <cell r="E1914">
            <v>4.3</v>
          </cell>
          <cell r="F1914">
            <v>37677</v>
          </cell>
          <cell r="G1914">
            <v>0.35499999999999998</v>
          </cell>
          <cell r="H1914">
            <v>0.3</v>
          </cell>
          <cell r="I1914" t="str">
            <v>4          0</v>
          </cell>
          <cell r="J1914">
            <v>0</v>
          </cell>
          <cell r="K1914">
            <v>0</v>
          </cell>
          <cell r="L1914">
            <v>2003</v>
          </cell>
          <cell r="M1914" t="str">
            <v>No Trade</v>
          </cell>
          <cell r="N1914" t="str">
            <v>NG33</v>
          </cell>
          <cell r="O1914">
            <v>46</v>
          </cell>
          <cell r="P1914">
            <v>1</v>
          </cell>
        </row>
        <row r="1915">
          <cell r="A1915" t="str">
            <v>ON</v>
          </cell>
          <cell r="B1915">
            <v>3</v>
          </cell>
          <cell r="C1915">
            <v>3</v>
          </cell>
          <cell r="D1915" t="str">
            <v>P</v>
          </cell>
          <cell r="E1915">
            <v>4.3</v>
          </cell>
          <cell r="F1915">
            <v>37677</v>
          </cell>
          <cell r="G1915">
            <v>0.52600000000000002</v>
          </cell>
          <cell r="H1915">
            <v>0.52</v>
          </cell>
          <cell r="I1915" t="str">
            <v>6          0</v>
          </cell>
          <cell r="J1915">
            <v>0</v>
          </cell>
          <cell r="K1915">
            <v>0</v>
          </cell>
          <cell r="L1915">
            <v>2003</v>
          </cell>
          <cell r="M1915">
            <v>3.3867179520838708</v>
          </cell>
          <cell r="N1915" t="str">
            <v>NG33</v>
          </cell>
          <cell r="O1915">
            <v>46</v>
          </cell>
          <cell r="P1915">
            <v>2</v>
          </cell>
        </row>
        <row r="1916">
          <cell r="A1916" t="str">
            <v>ON</v>
          </cell>
          <cell r="B1916">
            <v>3</v>
          </cell>
          <cell r="C1916">
            <v>3</v>
          </cell>
          <cell r="D1916" t="str">
            <v>C</v>
          </cell>
          <cell r="E1916">
            <v>4.3499999999999996</v>
          </cell>
          <cell r="F1916">
            <v>37677</v>
          </cell>
          <cell r="G1916">
            <v>0.33500000000000002</v>
          </cell>
          <cell r="H1916">
            <v>0.28000000000000003</v>
          </cell>
          <cell r="I1916" t="str">
            <v>7          0</v>
          </cell>
          <cell r="J1916">
            <v>0</v>
          </cell>
          <cell r="K1916">
            <v>0</v>
          </cell>
          <cell r="L1916">
            <v>2003</v>
          </cell>
          <cell r="M1916" t="str">
            <v>No Trade</v>
          </cell>
          <cell r="N1916" t="str">
            <v>NG33</v>
          </cell>
          <cell r="O1916">
            <v>46</v>
          </cell>
          <cell r="P1916">
            <v>1</v>
          </cell>
        </row>
        <row r="1917">
          <cell r="A1917" t="str">
            <v>ON</v>
          </cell>
          <cell r="B1917">
            <v>3</v>
          </cell>
          <cell r="C1917">
            <v>3</v>
          </cell>
          <cell r="D1917" t="str">
            <v>P</v>
          </cell>
          <cell r="E1917">
            <v>4.3499999999999996</v>
          </cell>
          <cell r="F1917">
            <v>37677</v>
          </cell>
          <cell r="G1917">
            <v>0.42199999999999999</v>
          </cell>
          <cell r="H1917">
            <v>0.49</v>
          </cell>
          <cell r="I1917" t="str">
            <v>2          0</v>
          </cell>
          <cell r="J1917">
            <v>0</v>
          </cell>
          <cell r="K1917">
            <v>0</v>
          </cell>
          <cell r="L1917">
            <v>2003</v>
          </cell>
          <cell r="M1917">
            <v>3.1952473399598671</v>
          </cell>
          <cell r="N1917" t="str">
            <v>NG33</v>
          </cell>
          <cell r="O1917">
            <v>46</v>
          </cell>
          <cell r="P1917">
            <v>2</v>
          </cell>
        </row>
        <row r="1918">
          <cell r="A1918" t="str">
            <v>ON</v>
          </cell>
          <cell r="B1918">
            <v>3</v>
          </cell>
          <cell r="C1918">
            <v>3</v>
          </cell>
          <cell r="D1918" t="str">
            <v>C</v>
          </cell>
          <cell r="E1918">
            <v>4.4000000000000004</v>
          </cell>
          <cell r="F1918">
            <v>37677</v>
          </cell>
          <cell r="G1918">
            <v>0.316</v>
          </cell>
          <cell r="H1918">
            <v>0.27</v>
          </cell>
          <cell r="I1918" t="str">
            <v>0         13</v>
          </cell>
          <cell r="J1918">
            <v>0</v>
          </cell>
          <cell r="K1918">
            <v>0</v>
          </cell>
          <cell r="L1918">
            <v>2003</v>
          </cell>
          <cell r="M1918" t="str">
            <v>No Trade</v>
          </cell>
          <cell r="N1918" t="str">
            <v>NG33</v>
          </cell>
          <cell r="O1918">
            <v>46</v>
          </cell>
          <cell r="P1918">
            <v>1</v>
          </cell>
        </row>
        <row r="1919">
          <cell r="A1919" t="str">
            <v>ON</v>
          </cell>
          <cell r="B1919">
            <v>3</v>
          </cell>
          <cell r="C1919">
            <v>3</v>
          </cell>
          <cell r="D1919" t="str">
            <v>C</v>
          </cell>
          <cell r="E1919">
            <v>4.45</v>
          </cell>
          <cell r="F1919">
            <v>37677</v>
          </cell>
          <cell r="G1919">
            <v>0.29799999999999999</v>
          </cell>
          <cell r="H1919">
            <v>0.25</v>
          </cell>
          <cell r="I1919" t="str">
            <v>4          0</v>
          </cell>
          <cell r="J1919">
            <v>0</v>
          </cell>
          <cell r="K1919">
            <v>0</v>
          </cell>
          <cell r="L1919">
            <v>2003</v>
          </cell>
          <cell r="M1919" t="str">
            <v>No Trade</v>
          </cell>
          <cell r="N1919" t="str">
            <v>NG33</v>
          </cell>
          <cell r="O1919">
            <v>46</v>
          </cell>
          <cell r="P1919">
            <v>1</v>
          </cell>
        </row>
        <row r="1920">
          <cell r="A1920" t="str">
            <v>ON</v>
          </cell>
          <cell r="B1920">
            <v>3</v>
          </cell>
          <cell r="C1920">
            <v>3</v>
          </cell>
          <cell r="D1920" t="str">
            <v>P</v>
          </cell>
          <cell r="E1920">
            <v>4.45</v>
          </cell>
          <cell r="F1920">
            <v>37677</v>
          </cell>
          <cell r="G1920">
            <v>0</v>
          </cell>
          <cell r="H1920">
            <v>0</v>
          </cell>
          <cell r="I1920" t="str">
            <v>0          0</v>
          </cell>
          <cell r="J1920">
            <v>0</v>
          </cell>
          <cell r="K1920">
            <v>0</v>
          </cell>
          <cell r="L1920">
            <v>2003</v>
          </cell>
          <cell r="M1920" t="str">
            <v>No Trade</v>
          </cell>
          <cell r="N1920" t="str">
            <v/>
          </cell>
          <cell r="O1920" t="str">
            <v/>
          </cell>
          <cell r="P1920" t="str">
            <v/>
          </cell>
        </row>
        <row r="1921">
          <cell r="A1921" t="str">
            <v>ON</v>
          </cell>
          <cell r="B1921">
            <v>3</v>
          </cell>
          <cell r="C1921">
            <v>3</v>
          </cell>
          <cell r="D1921" t="str">
            <v>C</v>
          </cell>
          <cell r="E1921">
            <v>4.5</v>
          </cell>
          <cell r="F1921">
            <v>37677</v>
          </cell>
          <cell r="G1921">
            <v>0.28100000000000003</v>
          </cell>
          <cell r="H1921">
            <v>0.23</v>
          </cell>
          <cell r="I1921" t="str">
            <v>9          0</v>
          </cell>
          <cell r="J1921">
            <v>0</v>
          </cell>
          <cell r="K1921">
            <v>0</v>
          </cell>
          <cell r="L1921">
            <v>2003</v>
          </cell>
          <cell r="M1921" t="str">
            <v>No Trade</v>
          </cell>
          <cell r="N1921" t="str">
            <v>NG33</v>
          </cell>
          <cell r="O1921">
            <v>46</v>
          </cell>
          <cell r="P1921">
            <v>1</v>
          </cell>
        </row>
        <row r="1922">
          <cell r="A1922" t="str">
            <v>ON</v>
          </cell>
          <cell r="B1922">
            <v>3</v>
          </cell>
          <cell r="C1922">
            <v>3</v>
          </cell>
          <cell r="D1922" t="str">
            <v>C</v>
          </cell>
          <cell r="E1922">
            <v>4.55</v>
          </cell>
          <cell r="F1922">
            <v>37677</v>
          </cell>
          <cell r="G1922">
            <v>0.26500000000000001</v>
          </cell>
          <cell r="H1922">
            <v>0.22</v>
          </cell>
          <cell r="I1922" t="str">
            <v>5          0</v>
          </cell>
          <cell r="J1922">
            <v>0</v>
          </cell>
          <cell r="K1922">
            <v>0</v>
          </cell>
          <cell r="L1922">
            <v>2003</v>
          </cell>
          <cell r="M1922" t="str">
            <v>No Trade</v>
          </cell>
          <cell r="N1922" t="str">
            <v>NG33</v>
          </cell>
          <cell r="O1922">
            <v>46</v>
          </cell>
          <cell r="P1922">
            <v>1</v>
          </cell>
        </row>
        <row r="1923">
          <cell r="A1923" t="str">
            <v>ON</v>
          </cell>
          <cell r="B1923">
            <v>3</v>
          </cell>
          <cell r="C1923">
            <v>3</v>
          </cell>
          <cell r="D1923" t="str">
            <v>C</v>
          </cell>
          <cell r="E1923">
            <v>4.5999999999999996</v>
          </cell>
          <cell r="F1923">
            <v>37677</v>
          </cell>
          <cell r="G1923">
            <v>0.249</v>
          </cell>
          <cell r="H1923">
            <v>0.21</v>
          </cell>
          <cell r="I1923" t="str">
            <v>2          0</v>
          </cell>
          <cell r="J1923">
            <v>0</v>
          </cell>
          <cell r="K1923">
            <v>0</v>
          </cell>
          <cell r="L1923">
            <v>2003</v>
          </cell>
          <cell r="M1923" t="str">
            <v>No Trade</v>
          </cell>
          <cell r="N1923" t="str">
            <v>NG33</v>
          </cell>
          <cell r="O1923">
            <v>46</v>
          </cell>
          <cell r="P1923">
            <v>1</v>
          </cell>
        </row>
        <row r="1924">
          <cell r="A1924" t="str">
            <v>ON</v>
          </cell>
          <cell r="B1924">
            <v>3</v>
          </cell>
          <cell r="C1924">
            <v>3</v>
          </cell>
          <cell r="D1924" t="str">
            <v>C</v>
          </cell>
          <cell r="E1924">
            <v>4.6500000000000004</v>
          </cell>
          <cell r="F1924">
            <v>37677</v>
          </cell>
          <cell r="G1924">
            <v>0.23499999999999999</v>
          </cell>
          <cell r="H1924">
            <v>0.19</v>
          </cell>
          <cell r="I1924" t="str">
            <v>9          1</v>
          </cell>
          <cell r="J1924">
            <v>0</v>
          </cell>
          <cell r="K1924">
            <v>0</v>
          </cell>
          <cell r="L1924">
            <v>2003</v>
          </cell>
          <cell r="M1924" t="str">
            <v>No Trade</v>
          </cell>
          <cell r="N1924" t="str">
            <v>NG33</v>
          </cell>
          <cell r="O1924">
            <v>46</v>
          </cell>
          <cell r="P1924">
            <v>1</v>
          </cell>
        </row>
        <row r="1925">
          <cell r="A1925" t="str">
            <v>ON</v>
          </cell>
          <cell r="B1925">
            <v>3</v>
          </cell>
          <cell r="C1925">
            <v>3</v>
          </cell>
          <cell r="D1925" t="str">
            <v>C</v>
          </cell>
          <cell r="E1925">
            <v>4.7</v>
          </cell>
          <cell r="F1925">
            <v>37677</v>
          </cell>
          <cell r="G1925">
            <v>0.221</v>
          </cell>
          <cell r="H1925">
            <v>0.18</v>
          </cell>
          <cell r="I1925" t="str">
            <v>7          0</v>
          </cell>
          <cell r="J1925">
            <v>0</v>
          </cell>
          <cell r="K1925">
            <v>0</v>
          </cell>
          <cell r="L1925">
            <v>2003</v>
          </cell>
          <cell r="M1925" t="str">
            <v>No Trade</v>
          </cell>
          <cell r="N1925" t="str">
            <v>NG33</v>
          </cell>
          <cell r="O1925">
            <v>46</v>
          </cell>
          <cell r="P1925">
            <v>1</v>
          </cell>
        </row>
        <row r="1926">
          <cell r="A1926" t="str">
            <v>ON</v>
          </cell>
          <cell r="B1926">
            <v>3</v>
          </cell>
          <cell r="C1926">
            <v>3</v>
          </cell>
          <cell r="D1926" t="str">
            <v>C</v>
          </cell>
          <cell r="E1926">
            <v>4.75</v>
          </cell>
          <cell r="F1926">
            <v>37677</v>
          </cell>
          <cell r="G1926">
            <v>0.20799999999999999</v>
          </cell>
          <cell r="H1926">
            <v>0.17</v>
          </cell>
          <cell r="I1926" t="str">
            <v>7        145</v>
          </cell>
          <cell r="J1926">
            <v>0</v>
          </cell>
          <cell r="K1926">
            <v>0</v>
          </cell>
          <cell r="L1926">
            <v>2003</v>
          </cell>
          <cell r="M1926" t="str">
            <v>No Trade</v>
          </cell>
          <cell r="N1926" t="str">
            <v>NG33</v>
          </cell>
          <cell r="O1926">
            <v>46</v>
          </cell>
          <cell r="P1926">
            <v>1</v>
          </cell>
        </row>
        <row r="1927">
          <cell r="A1927" t="str">
            <v>ON</v>
          </cell>
          <cell r="B1927">
            <v>3</v>
          </cell>
          <cell r="C1927">
            <v>3</v>
          </cell>
          <cell r="D1927" t="str">
            <v>C</v>
          </cell>
          <cell r="E1927">
            <v>4.8</v>
          </cell>
          <cell r="F1927">
            <v>37677</v>
          </cell>
          <cell r="G1927">
            <v>0.19600000000000001</v>
          </cell>
          <cell r="H1927">
            <v>0.16</v>
          </cell>
          <cell r="I1927" t="str">
            <v>7          0</v>
          </cell>
          <cell r="J1927">
            <v>0</v>
          </cell>
          <cell r="K1927">
            <v>0</v>
          </cell>
          <cell r="L1927">
            <v>2003</v>
          </cell>
          <cell r="M1927" t="str">
            <v>No Trade</v>
          </cell>
          <cell r="N1927" t="str">
            <v>NG33</v>
          </cell>
          <cell r="O1927">
            <v>46</v>
          </cell>
          <cell r="P1927">
            <v>1</v>
          </cell>
        </row>
        <row r="1928">
          <cell r="A1928" t="str">
            <v>ON</v>
          </cell>
          <cell r="B1928">
            <v>3</v>
          </cell>
          <cell r="C1928">
            <v>3</v>
          </cell>
          <cell r="D1928" t="str">
            <v>P</v>
          </cell>
          <cell r="E1928">
            <v>4.8</v>
          </cell>
          <cell r="F1928">
            <v>37677</v>
          </cell>
          <cell r="G1928">
            <v>0</v>
          </cell>
          <cell r="H1928">
            <v>0</v>
          </cell>
          <cell r="I1928" t="str">
            <v>0          0</v>
          </cell>
          <cell r="J1928">
            <v>0</v>
          </cell>
          <cell r="K1928">
            <v>0</v>
          </cell>
          <cell r="L1928">
            <v>2003</v>
          </cell>
          <cell r="M1928" t="str">
            <v>No Trade</v>
          </cell>
          <cell r="N1928" t="str">
            <v/>
          </cell>
          <cell r="O1928" t="str">
            <v/>
          </cell>
          <cell r="P1928" t="str">
            <v/>
          </cell>
        </row>
        <row r="1929">
          <cell r="A1929" t="str">
            <v>ON</v>
          </cell>
          <cell r="B1929">
            <v>3</v>
          </cell>
          <cell r="C1929">
            <v>3</v>
          </cell>
          <cell r="D1929" t="str">
            <v>C</v>
          </cell>
          <cell r="E1929">
            <v>4.8499999999999996</v>
          </cell>
          <cell r="F1929">
            <v>37677</v>
          </cell>
          <cell r="G1929">
            <v>0.185</v>
          </cell>
          <cell r="H1929">
            <v>0.15</v>
          </cell>
          <cell r="I1929" t="str">
            <v>7          0</v>
          </cell>
          <cell r="J1929">
            <v>0</v>
          </cell>
          <cell r="K1929">
            <v>0</v>
          </cell>
          <cell r="L1929">
            <v>2003</v>
          </cell>
          <cell r="M1929" t="str">
            <v>No Trade</v>
          </cell>
          <cell r="N1929" t="str">
            <v>NG33</v>
          </cell>
          <cell r="O1929">
            <v>46</v>
          </cell>
          <cell r="P1929">
            <v>1</v>
          </cell>
        </row>
        <row r="1930">
          <cell r="A1930" t="str">
            <v>ON</v>
          </cell>
          <cell r="B1930">
            <v>3</v>
          </cell>
          <cell r="C1930">
            <v>3</v>
          </cell>
          <cell r="D1930" t="str">
            <v>C</v>
          </cell>
          <cell r="E1930">
            <v>4.9000000000000004</v>
          </cell>
          <cell r="F1930">
            <v>37677</v>
          </cell>
          <cell r="G1930">
            <v>0.17399999999999999</v>
          </cell>
          <cell r="H1930">
            <v>0.14000000000000001</v>
          </cell>
          <cell r="I1930" t="str">
            <v>8          0</v>
          </cell>
          <cell r="J1930">
            <v>0</v>
          </cell>
          <cell r="K1930">
            <v>0</v>
          </cell>
          <cell r="L1930">
            <v>2003</v>
          </cell>
          <cell r="M1930" t="str">
            <v>No Trade</v>
          </cell>
          <cell r="N1930" t="str">
            <v>NG33</v>
          </cell>
          <cell r="O1930">
            <v>46</v>
          </cell>
          <cell r="P1930">
            <v>1</v>
          </cell>
        </row>
        <row r="1931">
          <cell r="A1931" t="str">
            <v>ON</v>
          </cell>
          <cell r="B1931">
            <v>3</v>
          </cell>
          <cell r="C1931">
            <v>3</v>
          </cell>
          <cell r="D1931" t="str">
            <v>P</v>
          </cell>
          <cell r="E1931">
            <v>4.9000000000000004</v>
          </cell>
          <cell r="F1931">
            <v>37677</v>
          </cell>
          <cell r="G1931">
            <v>1.397</v>
          </cell>
          <cell r="H1931">
            <v>1.39</v>
          </cell>
          <cell r="I1931" t="str">
            <v>7          0</v>
          </cell>
          <cell r="J1931">
            <v>0</v>
          </cell>
          <cell r="K1931">
            <v>0</v>
          </cell>
          <cell r="L1931">
            <v>2003</v>
          </cell>
          <cell r="M1931">
            <v>4.2364227109826214</v>
          </cell>
          <cell r="N1931" t="str">
            <v>NG33</v>
          </cell>
          <cell r="O1931">
            <v>46</v>
          </cell>
          <cell r="P1931">
            <v>2</v>
          </cell>
        </row>
        <row r="1932">
          <cell r="A1932" t="str">
            <v>ON</v>
          </cell>
          <cell r="B1932">
            <v>3</v>
          </cell>
          <cell r="C1932">
            <v>3</v>
          </cell>
          <cell r="D1932" t="str">
            <v>C</v>
          </cell>
          <cell r="E1932">
            <v>4.95</v>
          </cell>
          <cell r="F1932">
            <v>37677</v>
          </cell>
          <cell r="G1932">
            <v>0.16500000000000001</v>
          </cell>
          <cell r="H1932">
            <v>0.14000000000000001</v>
          </cell>
          <cell r="I1932" t="str">
            <v>0          0</v>
          </cell>
          <cell r="J1932">
            <v>0</v>
          </cell>
          <cell r="K1932">
            <v>0</v>
          </cell>
          <cell r="L1932">
            <v>2003</v>
          </cell>
          <cell r="M1932" t="str">
            <v>No Trade</v>
          </cell>
          <cell r="N1932" t="str">
            <v>NG33</v>
          </cell>
          <cell r="O1932">
            <v>46</v>
          </cell>
          <cell r="P1932">
            <v>1</v>
          </cell>
        </row>
        <row r="1933">
          <cell r="A1933" t="str">
            <v>ON</v>
          </cell>
          <cell r="B1933">
            <v>3</v>
          </cell>
          <cell r="C1933">
            <v>3</v>
          </cell>
          <cell r="D1933" t="str">
            <v>C</v>
          </cell>
          <cell r="E1933">
            <v>5</v>
          </cell>
          <cell r="F1933">
            <v>37677</v>
          </cell>
          <cell r="G1933">
            <v>0.14799999999999999</v>
          </cell>
          <cell r="H1933">
            <v>0.12</v>
          </cell>
          <cell r="I1933" t="str">
            <v>5          1</v>
          </cell>
          <cell r="J1933">
            <v>0</v>
          </cell>
          <cell r="K1933">
            <v>0</v>
          </cell>
          <cell r="L1933">
            <v>2003</v>
          </cell>
          <cell r="M1933" t="str">
            <v>No Trade</v>
          </cell>
          <cell r="N1933" t="str">
            <v>NG33</v>
          </cell>
          <cell r="O1933">
            <v>46</v>
          </cell>
          <cell r="P1933">
            <v>1</v>
          </cell>
        </row>
        <row r="1934">
          <cell r="A1934" t="str">
            <v>ON</v>
          </cell>
          <cell r="B1934">
            <v>3</v>
          </cell>
          <cell r="C1934">
            <v>3</v>
          </cell>
          <cell r="D1934" t="str">
            <v>P</v>
          </cell>
          <cell r="E1934">
            <v>5</v>
          </cell>
          <cell r="F1934">
            <v>37677</v>
          </cell>
          <cell r="G1934">
            <v>0.88200000000000001</v>
          </cell>
          <cell r="H1934">
            <v>0.98</v>
          </cell>
          <cell r="I1934" t="str">
            <v>9          0</v>
          </cell>
          <cell r="J1934">
            <v>0</v>
          </cell>
          <cell r="K1934">
            <v>0</v>
          </cell>
          <cell r="L1934">
            <v>2003</v>
          </cell>
          <cell r="M1934">
            <v>3.6063505964313878</v>
          </cell>
          <cell r="N1934" t="str">
            <v>NG33</v>
          </cell>
          <cell r="O1934">
            <v>46</v>
          </cell>
          <cell r="P1934">
            <v>2</v>
          </cell>
        </row>
        <row r="1935">
          <cell r="A1935" t="str">
            <v>ON</v>
          </cell>
          <cell r="B1935">
            <v>3</v>
          </cell>
          <cell r="C1935">
            <v>3</v>
          </cell>
          <cell r="D1935" t="str">
            <v>C</v>
          </cell>
          <cell r="E1935">
            <v>5.05</v>
          </cell>
          <cell r="F1935">
            <v>37677</v>
          </cell>
          <cell r="G1935">
            <v>0.14699999999999999</v>
          </cell>
          <cell r="H1935">
            <v>0.12</v>
          </cell>
          <cell r="I1935" t="str">
            <v>4          0</v>
          </cell>
          <cell r="J1935">
            <v>0</v>
          </cell>
          <cell r="K1935">
            <v>0</v>
          </cell>
          <cell r="L1935">
            <v>2003</v>
          </cell>
          <cell r="M1935" t="str">
            <v>No Trade</v>
          </cell>
          <cell r="N1935" t="str">
            <v>NG33</v>
          </cell>
          <cell r="O1935">
            <v>46</v>
          </cell>
          <cell r="P1935">
            <v>1</v>
          </cell>
        </row>
        <row r="1936">
          <cell r="A1936" t="str">
            <v>ON</v>
          </cell>
          <cell r="B1936">
            <v>3</v>
          </cell>
          <cell r="C1936">
            <v>3</v>
          </cell>
          <cell r="D1936" t="str">
            <v>P</v>
          </cell>
          <cell r="E1936">
            <v>5.05</v>
          </cell>
          <cell r="F1936">
            <v>37677</v>
          </cell>
          <cell r="G1936">
            <v>0</v>
          </cell>
          <cell r="H1936">
            <v>0</v>
          </cell>
          <cell r="I1936" t="str">
            <v>0          0</v>
          </cell>
          <cell r="J1936">
            <v>0</v>
          </cell>
          <cell r="K1936">
            <v>0</v>
          </cell>
          <cell r="L1936">
            <v>2003</v>
          </cell>
          <cell r="M1936" t="str">
            <v>No Trade</v>
          </cell>
          <cell r="N1936" t="str">
            <v/>
          </cell>
          <cell r="O1936" t="str">
            <v/>
          </cell>
          <cell r="P1936" t="str">
            <v/>
          </cell>
        </row>
        <row r="1937">
          <cell r="A1937" t="str">
            <v>ON</v>
          </cell>
          <cell r="B1937">
            <v>3</v>
          </cell>
          <cell r="C1937">
            <v>3</v>
          </cell>
          <cell r="D1937" t="str">
            <v>C</v>
          </cell>
          <cell r="E1937">
            <v>5.0999999999999996</v>
          </cell>
          <cell r="F1937">
            <v>37677</v>
          </cell>
          <cell r="G1937">
            <v>0.13800000000000001</v>
          </cell>
          <cell r="H1937">
            <v>0.11</v>
          </cell>
          <cell r="I1937" t="str">
            <v>7          0</v>
          </cell>
          <cell r="J1937">
            <v>0</v>
          </cell>
          <cell r="K1937">
            <v>0</v>
          </cell>
          <cell r="L1937">
            <v>2003</v>
          </cell>
          <cell r="M1937" t="str">
            <v>No Trade</v>
          </cell>
          <cell r="N1937" t="str">
            <v>NG33</v>
          </cell>
          <cell r="O1937">
            <v>46</v>
          </cell>
          <cell r="P1937">
            <v>1</v>
          </cell>
        </row>
        <row r="1938">
          <cell r="A1938" t="str">
            <v>ON</v>
          </cell>
          <cell r="B1938">
            <v>3</v>
          </cell>
          <cell r="C1938">
            <v>3</v>
          </cell>
          <cell r="D1938" t="str">
            <v>P</v>
          </cell>
          <cell r="E1938">
            <v>5.0999999999999996</v>
          </cell>
          <cell r="F1938">
            <v>37677</v>
          </cell>
          <cell r="G1938">
            <v>0</v>
          </cell>
          <cell r="H1938">
            <v>0</v>
          </cell>
          <cell r="I1938" t="str">
            <v>0          0</v>
          </cell>
          <cell r="J1938">
            <v>0</v>
          </cell>
          <cell r="K1938">
            <v>0</v>
          </cell>
          <cell r="L1938">
            <v>2003</v>
          </cell>
          <cell r="M1938" t="str">
            <v>No Trade</v>
          </cell>
          <cell r="N1938" t="str">
            <v/>
          </cell>
          <cell r="O1938" t="str">
            <v/>
          </cell>
          <cell r="P1938" t="str">
            <v/>
          </cell>
        </row>
        <row r="1939">
          <cell r="A1939" t="str">
            <v>ON</v>
          </cell>
          <cell r="B1939">
            <v>3</v>
          </cell>
          <cell r="C1939">
            <v>3</v>
          </cell>
          <cell r="D1939" t="str">
            <v>C</v>
          </cell>
          <cell r="E1939">
            <v>5.15</v>
          </cell>
          <cell r="F1939">
            <v>37677</v>
          </cell>
          <cell r="G1939">
            <v>0.13100000000000001</v>
          </cell>
          <cell r="H1939">
            <v>0.11</v>
          </cell>
          <cell r="I1939" t="str">
            <v>1          0</v>
          </cell>
          <cell r="J1939">
            <v>0</v>
          </cell>
          <cell r="K1939">
            <v>0</v>
          </cell>
          <cell r="L1939">
            <v>2003</v>
          </cell>
          <cell r="M1939" t="str">
            <v>No Trade</v>
          </cell>
          <cell r="N1939" t="str">
            <v>NG33</v>
          </cell>
          <cell r="O1939">
            <v>46</v>
          </cell>
          <cell r="P1939">
            <v>1</v>
          </cell>
        </row>
        <row r="1940">
          <cell r="A1940" t="str">
            <v>ON</v>
          </cell>
          <cell r="B1940">
            <v>3</v>
          </cell>
          <cell r="C1940">
            <v>3</v>
          </cell>
          <cell r="D1940" t="str">
            <v>C</v>
          </cell>
          <cell r="E1940">
            <v>5.2</v>
          </cell>
          <cell r="F1940">
            <v>37677</v>
          </cell>
          <cell r="G1940">
            <v>0.123</v>
          </cell>
          <cell r="H1940">
            <v>0.1</v>
          </cell>
          <cell r="I1940" t="str">
            <v>5          0</v>
          </cell>
          <cell r="J1940">
            <v>0</v>
          </cell>
          <cell r="K1940">
            <v>0</v>
          </cell>
          <cell r="L1940">
            <v>2003</v>
          </cell>
          <cell r="M1940" t="str">
            <v>No Trade</v>
          </cell>
          <cell r="N1940" t="str">
            <v>NG33</v>
          </cell>
          <cell r="O1940">
            <v>46</v>
          </cell>
          <cell r="P1940">
            <v>1</v>
          </cell>
        </row>
        <row r="1941">
          <cell r="A1941" t="str">
            <v>ON</v>
          </cell>
          <cell r="B1941">
            <v>3</v>
          </cell>
          <cell r="C1941">
            <v>3</v>
          </cell>
          <cell r="D1941" t="str">
            <v>C</v>
          </cell>
          <cell r="E1941">
            <v>5.25</v>
          </cell>
          <cell r="F1941">
            <v>37677</v>
          </cell>
          <cell r="G1941">
            <v>0.11700000000000001</v>
          </cell>
          <cell r="H1941">
            <v>0.09</v>
          </cell>
          <cell r="I1941" t="str">
            <v>9          0</v>
          </cell>
          <cell r="J1941">
            <v>0</v>
          </cell>
          <cell r="K1941">
            <v>0</v>
          </cell>
          <cell r="L1941">
            <v>2003</v>
          </cell>
          <cell r="M1941" t="str">
            <v>No Trade</v>
          </cell>
          <cell r="N1941" t="str">
            <v>NG33</v>
          </cell>
          <cell r="O1941">
            <v>46</v>
          </cell>
          <cell r="P1941">
            <v>1</v>
          </cell>
        </row>
        <row r="1942">
          <cell r="A1942" t="str">
            <v>ON</v>
          </cell>
          <cell r="B1942">
            <v>3</v>
          </cell>
          <cell r="C1942">
            <v>3</v>
          </cell>
          <cell r="D1942" t="str">
            <v>C</v>
          </cell>
          <cell r="E1942">
            <v>5.3</v>
          </cell>
          <cell r="F1942">
            <v>37677</v>
          </cell>
          <cell r="G1942">
            <v>0.11</v>
          </cell>
          <cell r="H1942">
            <v>0.09</v>
          </cell>
          <cell r="I1942" t="str">
            <v>3          0</v>
          </cell>
          <cell r="J1942">
            <v>0</v>
          </cell>
          <cell r="K1942">
            <v>0</v>
          </cell>
          <cell r="L1942">
            <v>2003</v>
          </cell>
          <cell r="M1942" t="str">
            <v>No Trade</v>
          </cell>
          <cell r="N1942" t="str">
            <v>NG33</v>
          </cell>
          <cell r="O1942">
            <v>46</v>
          </cell>
          <cell r="P1942">
            <v>1</v>
          </cell>
        </row>
        <row r="1943">
          <cell r="A1943" t="str">
            <v>ON</v>
          </cell>
          <cell r="B1943">
            <v>3</v>
          </cell>
          <cell r="C1943">
            <v>3</v>
          </cell>
          <cell r="D1943" t="str">
            <v>P</v>
          </cell>
          <cell r="E1943">
            <v>5.3</v>
          </cell>
          <cell r="F1943">
            <v>37677</v>
          </cell>
          <cell r="G1943">
            <v>0</v>
          </cell>
          <cell r="H1943">
            <v>0</v>
          </cell>
          <cell r="I1943" t="str">
            <v>0          0</v>
          </cell>
          <cell r="J1943">
            <v>0</v>
          </cell>
          <cell r="K1943">
            <v>0</v>
          </cell>
          <cell r="L1943">
            <v>2003</v>
          </cell>
          <cell r="M1943" t="str">
            <v>No Trade</v>
          </cell>
          <cell r="N1943" t="str">
            <v/>
          </cell>
          <cell r="O1943" t="str">
            <v/>
          </cell>
          <cell r="P1943" t="str">
            <v/>
          </cell>
        </row>
        <row r="1944">
          <cell r="A1944" t="str">
            <v>ON</v>
          </cell>
          <cell r="B1944">
            <v>3</v>
          </cell>
          <cell r="C1944">
            <v>3</v>
          </cell>
          <cell r="D1944" t="str">
            <v>C</v>
          </cell>
          <cell r="E1944">
            <v>5.35</v>
          </cell>
          <cell r="F1944">
            <v>37677</v>
          </cell>
          <cell r="G1944">
            <v>0.104</v>
          </cell>
          <cell r="H1944">
            <v>0.08</v>
          </cell>
          <cell r="I1944" t="str">
            <v>8          0</v>
          </cell>
          <cell r="J1944">
            <v>0</v>
          </cell>
          <cell r="K1944">
            <v>0</v>
          </cell>
          <cell r="L1944">
            <v>2003</v>
          </cell>
          <cell r="M1944" t="str">
            <v>No Trade</v>
          </cell>
          <cell r="N1944" t="str">
            <v>NG33</v>
          </cell>
          <cell r="O1944">
            <v>46</v>
          </cell>
          <cell r="P1944">
            <v>1</v>
          </cell>
        </row>
        <row r="1945">
          <cell r="A1945" t="str">
            <v>ON</v>
          </cell>
          <cell r="B1945">
            <v>3</v>
          </cell>
          <cell r="C1945">
            <v>3</v>
          </cell>
          <cell r="D1945" t="str">
            <v>P</v>
          </cell>
          <cell r="E1945">
            <v>5.35</v>
          </cell>
          <cell r="F1945">
            <v>37677</v>
          </cell>
          <cell r="G1945">
            <v>0</v>
          </cell>
          <cell r="H1945">
            <v>0</v>
          </cell>
          <cell r="I1945" t="str">
            <v>0          0</v>
          </cell>
          <cell r="J1945">
            <v>0</v>
          </cell>
          <cell r="K1945">
            <v>0</v>
          </cell>
          <cell r="L1945">
            <v>2003</v>
          </cell>
          <cell r="M1945" t="str">
            <v>No Trade</v>
          </cell>
          <cell r="N1945" t="str">
            <v/>
          </cell>
          <cell r="O1945" t="str">
            <v/>
          </cell>
          <cell r="P1945" t="str">
            <v/>
          </cell>
        </row>
        <row r="1946">
          <cell r="A1946" t="str">
            <v>ON</v>
          </cell>
          <cell r="B1946">
            <v>3</v>
          </cell>
          <cell r="C1946">
            <v>3</v>
          </cell>
          <cell r="D1946" t="str">
            <v>C</v>
          </cell>
          <cell r="E1946">
            <v>5.4</v>
          </cell>
          <cell r="F1946">
            <v>37677</v>
          </cell>
          <cell r="G1946">
            <v>9.9000000000000005E-2</v>
          </cell>
          <cell r="H1946">
            <v>0.08</v>
          </cell>
          <cell r="I1946" t="str">
            <v>3          0</v>
          </cell>
          <cell r="J1946">
            <v>0</v>
          </cell>
          <cell r="K1946">
            <v>0</v>
          </cell>
          <cell r="L1946">
            <v>2003</v>
          </cell>
          <cell r="M1946" t="str">
            <v>No Trade</v>
          </cell>
          <cell r="N1946" t="str">
            <v>NG33</v>
          </cell>
          <cell r="O1946">
            <v>46</v>
          </cell>
          <cell r="P1946">
            <v>1</v>
          </cell>
        </row>
        <row r="1947">
          <cell r="A1947" t="str">
            <v>ON</v>
          </cell>
          <cell r="B1947">
            <v>3</v>
          </cell>
          <cell r="C1947">
            <v>3</v>
          </cell>
          <cell r="D1947" t="str">
            <v>P</v>
          </cell>
          <cell r="E1947">
            <v>5.4</v>
          </cell>
          <cell r="F1947">
            <v>37677</v>
          </cell>
          <cell r="G1947">
            <v>0</v>
          </cell>
          <cell r="H1947">
            <v>0</v>
          </cell>
          <cell r="I1947" t="str">
            <v>0          0</v>
          </cell>
          <cell r="J1947">
            <v>0</v>
          </cell>
          <cell r="K1947">
            <v>0</v>
          </cell>
          <cell r="L1947">
            <v>2003</v>
          </cell>
          <cell r="M1947" t="str">
            <v>No Trade</v>
          </cell>
          <cell r="N1947" t="str">
            <v/>
          </cell>
          <cell r="O1947" t="str">
            <v/>
          </cell>
          <cell r="P1947" t="str">
            <v/>
          </cell>
        </row>
        <row r="1948">
          <cell r="A1948" t="str">
            <v>ON</v>
          </cell>
          <cell r="B1948">
            <v>3</v>
          </cell>
          <cell r="C1948">
            <v>3</v>
          </cell>
          <cell r="D1948" t="str">
            <v>C</v>
          </cell>
          <cell r="E1948">
            <v>5.45</v>
          </cell>
          <cell r="F1948">
            <v>37677</v>
          </cell>
          <cell r="G1948">
            <v>0</v>
          </cell>
          <cell r="H1948">
            <v>0</v>
          </cell>
          <cell r="I1948" t="str">
            <v>0          0</v>
          </cell>
          <cell r="J1948">
            <v>0</v>
          </cell>
          <cell r="K1948">
            <v>0</v>
          </cell>
          <cell r="L1948">
            <v>2003</v>
          </cell>
          <cell r="M1948" t="str">
            <v>No Trade</v>
          </cell>
          <cell r="N1948" t="str">
            <v/>
          </cell>
          <cell r="O1948" t="str">
            <v/>
          </cell>
          <cell r="P1948" t="str">
            <v/>
          </cell>
        </row>
        <row r="1949">
          <cell r="A1949" t="str">
            <v>ON</v>
          </cell>
          <cell r="B1949">
            <v>3</v>
          </cell>
          <cell r="C1949">
            <v>3</v>
          </cell>
          <cell r="D1949" t="str">
            <v>C</v>
          </cell>
          <cell r="E1949">
            <v>5.5</v>
          </cell>
          <cell r="F1949">
            <v>37677</v>
          </cell>
          <cell r="G1949">
            <v>8.7999999999999995E-2</v>
          </cell>
          <cell r="H1949">
            <v>7.0000000000000007E-2</v>
          </cell>
          <cell r="I1949" t="str">
            <v>5         10</v>
          </cell>
          <cell r="J1949">
            <v>7.4999999999999997E-2</v>
          </cell>
          <cell r="K1949">
            <v>7.3999999999999996E-2</v>
          </cell>
          <cell r="L1949">
            <v>2003</v>
          </cell>
          <cell r="M1949" t="str">
            <v>No Trade</v>
          </cell>
          <cell r="N1949" t="str">
            <v>NG33</v>
          </cell>
          <cell r="O1949">
            <v>46</v>
          </cell>
          <cell r="P1949">
            <v>1</v>
          </cell>
        </row>
        <row r="1950">
          <cell r="A1950" t="str">
            <v>ON</v>
          </cell>
          <cell r="B1950">
            <v>3</v>
          </cell>
          <cell r="C1950">
            <v>3</v>
          </cell>
          <cell r="D1950" t="str">
            <v>P</v>
          </cell>
          <cell r="E1950">
            <v>5.5</v>
          </cell>
          <cell r="F1950">
            <v>37677</v>
          </cell>
          <cell r="G1950">
            <v>0</v>
          </cell>
          <cell r="H1950">
            <v>0</v>
          </cell>
          <cell r="I1950" t="str">
            <v>0          0</v>
          </cell>
          <cell r="J1950">
            <v>0</v>
          </cell>
          <cell r="K1950">
            <v>0</v>
          </cell>
          <cell r="L1950">
            <v>2003</v>
          </cell>
          <cell r="M1950" t="str">
            <v>No Trade</v>
          </cell>
          <cell r="N1950" t="str">
            <v/>
          </cell>
          <cell r="O1950" t="str">
            <v/>
          </cell>
          <cell r="P1950" t="str">
            <v/>
          </cell>
        </row>
        <row r="1951">
          <cell r="A1951" t="str">
            <v>ON</v>
          </cell>
          <cell r="B1951">
            <v>3</v>
          </cell>
          <cell r="C1951">
            <v>3</v>
          </cell>
          <cell r="D1951" t="str">
            <v>C</v>
          </cell>
          <cell r="E1951">
            <v>5.55</v>
          </cell>
          <cell r="F1951">
            <v>37677</v>
          </cell>
          <cell r="G1951">
            <v>8.4000000000000005E-2</v>
          </cell>
          <cell r="H1951">
            <v>7.0000000000000007E-2</v>
          </cell>
          <cell r="I1951" t="str">
            <v>1          0</v>
          </cell>
          <cell r="J1951">
            <v>0</v>
          </cell>
          <cell r="K1951">
            <v>0</v>
          </cell>
          <cell r="L1951">
            <v>2003</v>
          </cell>
          <cell r="M1951" t="str">
            <v>No Trade</v>
          </cell>
          <cell r="N1951" t="str">
            <v>NG33</v>
          </cell>
          <cell r="O1951">
            <v>46</v>
          </cell>
          <cell r="P1951">
            <v>1</v>
          </cell>
        </row>
        <row r="1952">
          <cell r="A1952" t="str">
            <v>ON</v>
          </cell>
          <cell r="B1952">
            <v>3</v>
          </cell>
          <cell r="C1952">
            <v>3</v>
          </cell>
          <cell r="D1952" t="str">
            <v>P</v>
          </cell>
          <cell r="E1952">
            <v>5.55</v>
          </cell>
          <cell r="F1952">
            <v>37677</v>
          </cell>
          <cell r="G1952">
            <v>0</v>
          </cell>
          <cell r="H1952">
            <v>0</v>
          </cell>
          <cell r="I1952" t="str">
            <v>0          0</v>
          </cell>
          <cell r="J1952">
            <v>0</v>
          </cell>
          <cell r="K1952">
            <v>0</v>
          </cell>
          <cell r="L1952">
            <v>2003</v>
          </cell>
          <cell r="M1952" t="str">
            <v>No Trade</v>
          </cell>
          <cell r="N1952" t="str">
            <v/>
          </cell>
          <cell r="O1952" t="str">
            <v/>
          </cell>
          <cell r="P1952" t="str">
            <v/>
          </cell>
        </row>
        <row r="1953">
          <cell r="A1953" t="str">
            <v>ON</v>
          </cell>
          <cell r="B1953">
            <v>3</v>
          </cell>
          <cell r="C1953">
            <v>3</v>
          </cell>
          <cell r="D1953" t="str">
            <v>C</v>
          </cell>
          <cell r="E1953">
            <v>5.6</v>
          </cell>
          <cell r="F1953">
            <v>37677</v>
          </cell>
          <cell r="G1953">
            <v>7.9000000000000001E-2</v>
          </cell>
          <cell r="H1953">
            <v>0.06</v>
          </cell>
          <cell r="I1953" t="str">
            <v>7          4</v>
          </cell>
          <cell r="J1953">
            <v>7.4999999999999997E-2</v>
          </cell>
          <cell r="K1953">
            <v>7.4999999999999997E-2</v>
          </cell>
          <cell r="L1953">
            <v>2003</v>
          </cell>
          <cell r="M1953" t="str">
            <v>No Trade</v>
          </cell>
          <cell r="N1953" t="str">
            <v>NG33</v>
          </cell>
          <cell r="O1953">
            <v>46</v>
          </cell>
          <cell r="P1953">
            <v>1</v>
          </cell>
        </row>
        <row r="1954">
          <cell r="A1954" t="str">
            <v>ON</v>
          </cell>
          <cell r="B1954">
            <v>3</v>
          </cell>
          <cell r="C1954">
            <v>3</v>
          </cell>
          <cell r="D1954" t="str">
            <v>C</v>
          </cell>
          <cell r="E1954">
            <v>5.65</v>
          </cell>
          <cell r="F1954">
            <v>37677</v>
          </cell>
          <cell r="G1954">
            <v>7.4999999999999997E-2</v>
          </cell>
          <cell r="H1954">
            <v>0.06</v>
          </cell>
          <cell r="I1954" t="str">
            <v>4          0</v>
          </cell>
          <cell r="J1954">
            <v>0</v>
          </cell>
          <cell r="K1954">
            <v>0</v>
          </cell>
          <cell r="L1954">
            <v>2003</v>
          </cell>
          <cell r="M1954" t="str">
            <v>No Trade</v>
          </cell>
          <cell r="N1954" t="str">
            <v>NG33</v>
          </cell>
          <cell r="O1954">
            <v>46</v>
          </cell>
          <cell r="P1954">
            <v>1</v>
          </cell>
        </row>
        <row r="1955">
          <cell r="A1955" t="str">
            <v>ON</v>
          </cell>
          <cell r="B1955">
            <v>3</v>
          </cell>
          <cell r="C1955">
            <v>3</v>
          </cell>
          <cell r="D1955" t="str">
            <v>P</v>
          </cell>
          <cell r="E1955">
            <v>5.65</v>
          </cell>
          <cell r="F1955">
            <v>37677</v>
          </cell>
          <cell r="G1955">
            <v>0</v>
          </cell>
          <cell r="H1955">
            <v>0</v>
          </cell>
          <cell r="I1955" t="str">
            <v>0          0</v>
          </cell>
          <cell r="J1955">
            <v>0</v>
          </cell>
          <cell r="K1955">
            <v>0</v>
          </cell>
          <cell r="L1955">
            <v>2003</v>
          </cell>
          <cell r="M1955" t="str">
            <v>No Trade</v>
          </cell>
          <cell r="N1955" t="str">
            <v/>
          </cell>
          <cell r="O1955" t="str">
            <v/>
          </cell>
          <cell r="P1955" t="str">
            <v/>
          </cell>
        </row>
        <row r="1956">
          <cell r="A1956" t="str">
            <v>ON</v>
          </cell>
          <cell r="B1956">
            <v>3</v>
          </cell>
          <cell r="C1956">
            <v>3</v>
          </cell>
          <cell r="D1956" t="str">
            <v>C</v>
          </cell>
          <cell r="E1956">
            <v>5.7</v>
          </cell>
          <cell r="F1956">
            <v>37677</v>
          </cell>
          <cell r="G1956">
            <v>7.0999999999999994E-2</v>
          </cell>
          <cell r="H1956">
            <v>0.06</v>
          </cell>
          <cell r="I1956" t="str">
            <v>1          0</v>
          </cell>
          <cell r="J1956">
            <v>0</v>
          </cell>
          <cell r="K1956">
            <v>0</v>
          </cell>
          <cell r="L1956">
            <v>2003</v>
          </cell>
          <cell r="M1956" t="str">
            <v>No Trade</v>
          </cell>
          <cell r="N1956" t="str">
            <v>NG33</v>
          </cell>
          <cell r="O1956">
            <v>46</v>
          </cell>
          <cell r="P1956">
            <v>1</v>
          </cell>
        </row>
        <row r="1957">
          <cell r="A1957" t="str">
            <v>ON</v>
          </cell>
          <cell r="B1957">
            <v>3</v>
          </cell>
          <cell r="C1957">
            <v>3</v>
          </cell>
          <cell r="D1957" t="str">
            <v>P</v>
          </cell>
          <cell r="E1957">
            <v>5.7</v>
          </cell>
          <cell r="F1957">
            <v>37677</v>
          </cell>
          <cell r="G1957">
            <v>0</v>
          </cell>
          <cell r="H1957">
            <v>0</v>
          </cell>
          <cell r="I1957" t="str">
            <v>0          0</v>
          </cell>
          <cell r="J1957">
            <v>0</v>
          </cell>
          <cell r="K1957">
            <v>0</v>
          </cell>
          <cell r="L1957">
            <v>2003</v>
          </cell>
          <cell r="M1957" t="str">
            <v>No Trade</v>
          </cell>
          <cell r="N1957" t="str">
            <v/>
          </cell>
          <cell r="O1957" t="str">
            <v/>
          </cell>
          <cell r="P1957" t="str">
            <v/>
          </cell>
        </row>
        <row r="1958">
          <cell r="A1958" t="str">
            <v>ON</v>
          </cell>
          <cell r="B1958">
            <v>3</v>
          </cell>
          <cell r="C1958">
            <v>3</v>
          </cell>
          <cell r="D1958" t="str">
            <v>C</v>
          </cell>
          <cell r="E1958">
            <v>5.75</v>
          </cell>
          <cell r="F1958">
            <v>37677</v>
          </cell>
          <cell r="G1958">
            <v>6.8000000000000005E-2</v>
          </cell>
          <cell r="H1958">
            <v>0.05</v>
          </cell>
          <cell r="I1958" t="str">
            <v>8          0</v>
          </cell>
          <cell r="J1958">
            <v>0</v>
          </cell>
          <cell r="K1958">
            <v>0</v>
          </cell>
          <cell r="L1958">
            <v>2003</v>
          </cell>
          <cell r="M1958" t="str">
            <v>No Trade</v>
          </cell>
          <cell r="N1958" t="str">
            <v>NG33</v>
          </cell>
          <cell r="O1958">
            <v>46</v>
          </cell>
          <cell r="P1958">
            <v>1</v>
          </cell>
        </row>
        <row r="1959">
          <cell r="A1959" t="str">
            <v>ON</v>
          </cell>
          <cell r="B1959">
            <v>3</v>
          </cell>
          <cell r="C1959">
            <v>3</v>
          </cell>
          <cell r="D1959" t="str">
            <v>C</v>
          </cell>
          <cell r="E1959">
            <v>5.8</v>
          </cell>
          <cell r="F1959">
            <v>37677</v>
          </cell>
          <cell r="G1959">
            <v>6.4000000000000001E-2</v>
          </cell>
          <cell r="H1959">
            <v>0.05</v>
          </cell>
          <cell r="I1959" t="str">
            <v>5          0</v>
          </cell>
          <cell r="J1959">
            <v>0</v>
          </cell>
          <cell r="K1959">
            <v>0</v>
          </cell>
          <cell r="L1959">
            <v>2003</v>
          </cell>
          <cell r="M1959" t="str">
            <v>No Trade</v>
          </cell>
          <cell r="N1959" t="str">
            <v>NG33</v>
          </cell>
          <cell r="O1959">
            <v>46</v>
          </cell>
          <cell r="P1959">
            <v>1</v>
          </cell>
        </row>
        <row r="1960">
          <cell r="A1960" t="str">
            <v>ON</v>
          </cell>
          <cell r="B1960">
            <v>3</v>
          </cell>
          <cell r="C1960">
            <v>3</v>
          </cell>
          <cell r="D1960" t="str">
            <v>P</v>
          </cell>
          <cell r="E1960">
            <v>5.8</v>
          </cell>
          <cell r="F1960">
            <v>37677</v>
          </cell>
          <cell r="G1960">
            <v>0</v>
          </cell>
          <cell r="H1960">
            <v>0</v>
          </cell>
          <cell r="I1960" t="str">
            <v>0          0</v>
          </cell>
          <cell r="J1960">
            <v>0</v>
          </cell>
          <cell r="K1960">
            <v>0</v>
          </cell>
          <cell r="L1960">
            <v>2003</v>
          </cell>
          <cell r="M1960" t="str">
            <v>No Trade</v>
          </cell>
          <cell r="N1960" t="str">
            <v/>
          </cell>
          <cell r="O1960" t="str">
            <v/>
          </cell>
          <cell r="P1960" t="str">
            <v/>
          </cell>
        </row>
        <row r="1961">
          <cell r="A1961" t="str">
            <v>ON</v>
          </cell>
          <cell r="B1961">
            <v>3</v>
          </cell>
          <cell r="C1961">
            <v>3</v>
          </cell>
          <cell r="D1961" t="str">
            <v>C</v>
          </cell>
          <cell r="E1961">
            <v>5.85</v>
          </cell>
          <cell r="F1961">
            <v>37677</v>
          </cell>
          <cell r="G1961">
            <v>6.0999999999999999E-2</v>
          </cell>
          <cell r="H1961">
            <v>0.05</v>
          </cell>
          <cell r="I1961" t="str">
            <v>2          0</v>
          </cell>
          <cell r="J1961">
            <v>0</v>
          </cell>
          <cell r="K1961">
            <v>0</v>
          </cell>
          <cell r="L1961">
            <v>2003</v>
          </cell>
          <cell r="M1961" t="str">
            <v>No Trade</v>
          </cell>
          <cell r="N1961" t="str">
            <v>NG33</v>
          </cell>
          <cell r="O1961">
            <v>46</v>
          </cell>
          <cell r="P1961">
            <v>1</v>
          </cell>
        </row>
        <row r="1962">
          <cell r="A1962" t="str">
            <v>ON</v>
          </cell>
          <cell r="B1962">
            <v>3</v>
          </cell>
          <cell r="C1962">
            <v>3</v>
          </cell>
          <cell r="D1962" t="str">
            <v>C</v>
          </cell>
          <cell r="E1962">
            <v>5.9</v>
          </cell>
          <cell r="F1962">
            <v>37677</v>
          </cell>
          <cell r="G1962">
            <v>5.8000000000000003E-2</v>
          </cell>
          <cell r="H1962">
            <v>0.05</v>
          </cell>
          <cell r="I1962" t="str">
            <v>0          0</v>
          </cell>
          <cell r="J1962">
            <v>0</v>
          </cell>
          <cell r="K1962">
            <v>0</v>
          </cell>
          <cell r="L1962">
            <v>2003</v>
          </cell>
          <cell r="M1962" t="str">
            <v>No Trade</v>
          </cell>
          <cell r="N1962" t="str">
            <v>NG33</v>
          </cell>
          <cell r="O1962">
            <v>46</v>
          </cell>
          <cell r="P1962">
            <v>1</v>
          </cell>
        </row>
        <row r="1963">
          <cell r="A1963" t="str">
            <v>ON</v>
          </cell>
          <cell r="B1963">
            <v>3</v>
          </cell>
          <cell r="C1963">
            <v>3</v>
          </cell>
          <cell r="D1963" t="str">
            <v>P</v>
          </cell>
          <cell r="E1963">
            <v>5.9</v>
          </cell>
          <cell r="F1963">
            <v>37677</v>
          </cell>
          <cell r="G1963">
            <v>0</v>
          </cell>
          <cell r="H1963">
            <v>0</v>
          </cell>
          <cell r="I1963" t="str">
            <v>0          0</v>
          </cell>
          <cell r="J1963">
            <v>0</v>
          </cell>
          <cell r="K1963">
            <v>0</v>
          </cell>
          <cell r="L1963">
            <v>2003</v>
          </cell>
          <cell r="M1963" t="str">
            <v>No Trade</v>
          </cell>
          <cell r="N1963" t="str">
            <v/>
          </cell>
          <cell r="O1963" t="str">
            <v/>
          </cell>
          <cell r="P1963" t="str">
            <v/>
          </cell>
        </row>
        <row r="1964">
          <cell r="A1964" t="str">
            <v>ON</v>
          </cell>
          <cell r="B1964">
            <v>3</v>
          </cell>
          <cell r="C1964">
            <v>3</v>
          </cell>
          <cell r="D1964" t="str">
            <v>C</v>
          </cell>
          <cell r="E1964">
            <v>6</v>
          </cell>
          <cell r="F1964">
            <v>37677</v>
          </cell>
          <cell r="G1964">
            <v>5.3999999999999999E-2</v>
          </cell>
          <cell r="H1964">
            <v>0.04</v>
          </cell>
          <cell r="I1964" t="str">
            <v>5      1,904</v>
          </cell>
          <cell r="J1964">
            <v>4.5999999999999999E-2</v>
          </cell>
          <cell r="K1964">
            <v>4.4999999999999998E-2</v>
          </cell>
          <cell r="L1964">
            <v>2003</v>
          </cell>
          <cell r="M1964" t="str">
            <v>No Trade</v>
          </cell>
          <cell r="N1964" t="str">
            <v>NG33</v>
          </cell>
          <cell r="O1964">
            <v>46</v>
          </cell>
          <cell r="P1964">
            <v>1</v>
          </cell>
        </row>
        <row r="1965">
          <cell r="A1965" t="str">
            <v>ON</v>
          </cell>
          <cell r="B1965">
            <v>3</v>
          </cell>
          <cell r="C1965">
            <v>3</v>
          </cell>
          <cell r="D1965" t="str">
            <v>P</v>
          </cell>
          <cell r="E1965">
            <v>6</v>
          </cell>
          <cell r="F1965">
            <v>37677</v>
          </cell>
          <cell r="G1965">
            <v>0</v>
          </cell>
          <cell r="H1965">
            <v>0</v>
          </cell>
          <cell r="I1965" t="str">
            <v>0          0</v>
          </cell>
          <cell r="J1965">
            <v>0</v>
          </cell>
          <cell r="K1965">
            <v>0</v>
          </cell>
          <cell r="L1965">
            <v>2003</v>
          </cell>
          <cell r="M1965" t="str">
            <v>No Trade</v>
          </cell>
          <cell r="N1965" t="str">
            <v/>
          </cell>
          <cell r="O1965" t="str">
            <v/>
          </cell>
          <cell r="P1965" t="str">
            <v/>
          </cell>
        </row>
        <row r="1966">
          <cell r="A1966" t="str">
            <v>ON</v>
          </cell>
          <cell r="B1966">
            <v>3</v>
          </cell>
          <cell r="C1966">
            <v>3</v>
          </cell>
          <cell r="D1966" t="str">
            <v>C</v>
          </cell>
          <cell r="E1966">
            <v>6.05</v>
          </cell>
          <cell r="F1966">
            <v>37677</v>
          </cell>
          <cell r="G1966">
            <v>0.05</v>
          </cell>
          <cell r="H1966">
            <v>0.04</v>
          </cell>
          <cell r="I1966" t="str">
            <v>3          0</v>
          </cell>
          <cell r="J1966">
            <v>0</v>
          </cell>
          <cell r="K1966">
            <v>0</v>
          </cell>
          <cell r="L1966">
            <v>2003</v>
          </cell>
          <cell r="M1966" t="str">
            <v>No Trade</v>
          </cell>
          <cell r="N1966" t="str">
            <v>NG33</v>
          </cell>
          <cell r="O1966">
            <v>46</v>
          </cell>
          <cell r="P1966">
            <v>1</v>
          </cell>
        </row>
        <row r="1967">
          <cell r="A1967" t="str">
            <v>ON</v>
          </cell>
          <cell r="B1967">
            <v>3</v>
          </cell>
          <cell r="C1967">
            <v>3</v>
          </cell>
          <cell r="D1967" t="str">
            <v>C</v>
          </cell>
          <cell r="E1967">
            <v>6.1</v>
          </cell>
          <cell r="F1967">
            <v>37677</v>
          </cell>
          <cell r="G1967">
            <v>4.8000000000000001E-2</v>
          </cell>
          <cell r="H1967">
            <v>0.04</v>
          </cell>
          <cell r="I1967" t="str">
            <v>1          0</v>
          </cell>
          <cell r="J1967">
            <v>0</v>
          </cell>
          <cell r="K1967">
            <v>0</v>
          </cell>
          <cell r="L1967">
            <v>2003</v>
          </cell>
          <cell r="M1967" t="str">
            <v>No Trade</v>
          </cell>
          <cell r="N1967" t="str">
            <v>NG33</v>
          </cell>
          <cell r="O1967">
            <v>46</v>
          </cell>
          <cell r="P1967">
            <v>1</v>
          </cell>
        </row>
        <row r="1968">
          <cell r="A1968" t="str">
            <v>ON</v>
          </cell>
          <cell r="B1968">
            <v>3</v>
          </cell>
          <cell r="C1968">
            <v>3</v>
          </cell>
          <cell r="D1968" t="str">
            <v>P</v>
          </cell>
          <cell r="E1968">
            <v>6.1</v>
          </cell>
          <cell r="F1968">
            <v>37677</v>
          </cell>
          <cell r="G1968">
            <v>0</v>
          </cell>
          <cell r="H1968">
            <v>0</v>
          </cell>
          <cell r="I1968" t="str">
            <v>0          0</v>
          </cell>
          <cell r="J1968">
            <v>0</v>
          </cell>
          <cell r="K1968">
            <v>0</v>
          </cell>
          <cell r="L1968">
            <v>2003</v>
          </cell>
          <cell r="M1968" t="str">
            <v>No Trade</v>
          </cell>
          <cell r="N1968" t="str">
            <v/>
          </cell>
          <cell r="O1968" t="str">
            <v/>
          </cell>
          <cell r="P1968" t="str">
            <v/>
          </cell>
        </row>
        <row r="1969">
          <cell r="A1969" t="str">
            <v>ON</v>
          </cell>
          <cell r="B1969">
            <v>3</v>
          </cell>
          <cell r="C1969">
            <v>3</v>
          </cell>
          <cell r="D1969" t="str">
            <v>C</v>
          </cell>
          <cell r="E1969">
            <v>6.15</v>
          </cell>
          <cell r="F1969">
            <v>37677</v>
          </cell>
          <cell r="G1969">
            <v>4.5999999999999999E-2</v>
          </cell>
          <cell r="H1969">
            <v>0.03</v>
          </cell>
          <cell r="I1969" t="str">
            <v>9          0</v>
          </cell>
          <cell r="J1969">
            <v>0</v>
          </cell>
          <cell r="K1969">
            <v>0</v>
          </cell>
          <cell r="L1969">
            <v>2003</v>
          </cell>
          <cell r="M1969" t="str">
            <v>No Trade</v>
          </cell>
          <cell r="N1969" t="str">
            <v>NG33</v>
          </cell>
          <cell r="O1969">
            <v>46</v>
          </cell>
          <cell r="P1969">
            <v>1</v>
          </cell>
        </row>
        <row r="1970">
          <cell r="A1970" t="str">
            <v>ON</v>
          </cell>
          <cell r="B1970">
            <v>3</v>
          </cell>
          <cell r="C1970">
            <v>3</v>
          </cell>
          <cell r="D1970" t="str">
            <v>P</v>
          </cell>
          <cell r="E1970">
            <v>6.15</v>
          </cell>
          <cell r="F1970">
            <v>37677</v>
          </cell>
          <cell r="G1970">
            <v>0</v>
          </cell>
          <cell r="H1970">
            <v>0</v>
          </cell>
          <cell r="I1970" t="str">
            <v>0          0</v>
          </cell>
          <cell r="J1970">
            <v>0</v>
          </cell>
          <cell r="K1970">
            <v>0</v>
          </cell>
          <cell r="L1970">
            <v>2003</v>
          </cell>
          <cell r="M1970" t="str">
            <v>No Trade</v>
          </cell>
          <cell r="N1970" t="str">
            <v/>
          </cell>
          <cell r="O1970" t="str">
            <v/>
          </cell>
          <cell r="P1970" t="str">
            <v/>
          </cell>
        </row>
        <row r="1971">
          <cell r="A1971" t="str">
            <v>ON</v>
          </cell>
          <cell r="B1971">
            <v>3</v>
          </cell>
          <cell r="C1971">
            <v>3</v>
          </cell>
          <cell r="D1971" t="str">
            <v>C</v>
          </cell>
          <cell r="E1971">
            <v>6.2</v>
          </cell>
          <cell r="F1971">
            <v>37677</v>
          </cell>
          <cell r="G1971">
            <v>4.2999999999999997E-2</v>
          </cell>
          <cell r="H1971">
            <v>0.03</v>
          </cell>
          <cell r="I1971" t="str">
            <v>7          0</v>
          </cell>
          <cell r="J1971">
            <v>0</v>
          </cell>
          <cell r="K1971">
            <v>0</v>
          </cell>
          <cell r="L1971">
            <v>2003</v>
          </cell>
          <cell r="M1971" t="str">
            <v>No Trade</v>
          </cell>
          <cell r="N1971" t="str">
            <v>NG33</v>
          </cell>
          <cell r="O1971">
            <v>46</v>
          </cell>
          <cell r="P1971">
            <v>1</v>
          </cell>
        </row>
        <row r="1972">
          <cell r="A1972" t="str">
            <v>ON</v>
          </cell>
          <cell r="B1972">
            <v>3</v>
          </cell>
          <cell r="C1972">
            <v>3</v>
          </cell>
          <cell r="D1972" t="str">
            <v>P</v>
          </cell>
          <cell r="E1972">
            <v>6.2</v>
          </cell>
          <cell r="F1972">
            <v>37677</v>
          </cell>
          <cell r="G1972">
            <v>0</v>
          </cell>
          <cell r="H1972">
            <v>0</v>
          </cell>
          <cell r="I1972" t="str">
            <v>0          0</v>
          </cell>
          <cell r="J1972">
            <v>0</v>
          </cell>
          <cell r="K1972">
            <v>0</v>
          </cell>
          <cell r="L1972">
            <v>2003</v>
          </cell>
          <cell r="M1972" t="str">
            <v>No Trade</v>
          </cell>
          <cell r="N1972" t="str">
            <v/>
          </cell>
          <cell r="O1972" t="str">
            <v/>
          </cell>
          <cell r="P1972" t="str">
            <v/>
          </cell>
        </row>
        <row r="1973">
          <cell r="A1973" t="str">
            <v>ON</v>
          </cell>
          <cell r="B1973">
            <v>3</v>
          </cell>
          <cell r="C1973">
            <v>3</v>
          </cell>
          <cell r="D1973" t="str">
            <v>C</v>
          </cell>
          <cell r="E1973">
            <v>6.25</v>
          </cell>
          <cell r="F1973">
            <v>37677</v>
          </cell>
          <cell r="G1973">
            <v>4.1000000000000002E-2</v>
          </cell>
          <cell r="H1973">
            <v>0.03</v>
          </cell>
          <cell r="I1973" t="str">
            <v>6        300</v>
          </cell>
          <cell r="J1973">
            <v>0</v>
          </cell>
          <cell r="K1973">
            <v>0</v>
          </cell>
          <cell r="L1973">
            <v>2003</v>
          </cell>
          <cell r="M1973" t="str">
            <v>No Trade</v>
          </cell>
          <cell r="N1973" t="str">
            <v>NG33</v>
          </cell>
          <cell r="O1973">
            <v>46</v>
          </cell>
          <cell r="P1973">
            <v>1</v>
          </cell>
        </row>
        <row r="1974">
          <cell r="A1974" t="str">
            <v>ON</v>
          </cell>
          <cell r="B1974">
            <v>3</v>
          </cell>
          <cell r="C1974">
            <v>3</v>
          </cell>
          <cell r="D1974" t="str">
            <v>P</v>
          </cell>
          <cell r="E1974">
            <v>6.25</v>
          </cell>
          <cell r="F1974">
            <v>37677</v>
          </cell>
          <cell r="G1974">
            <v>0</v>
          </cell>
          <cell r="H1974">
            <v>0</v>
          </cell>
          <cell r="I1974" t="str">
            <v>0          0</v>
          </cell>
          <cell r="J1974">
            <v>0</v>
          </cell>
          <cell r="K1974">
            <v>0</v>
          </cell>
          <cell r="L1974">
            <v>2003</v>
          </cell>
          <cell r="M1974" t="str">
            <v>No Trade</v>
          </cell>
          <cell r="N1974" t="str">
            <v/>
          </cell>
          <cell r="O1974" t="str">
            <v/>
          </cell>
          <cell r="P1974" t="str">
            <v/>
          </cell>
        </row>
        <row r="1975">
          <cell r="A1975" t="str">
            <v>ON</v>
          </cell>
          <cell r="B1975">
            <v>3</v>
          </cell>
          <cell r="C1975">
            <v>3</v>
          </cell>
          <cell r="D1975" t="str">
            <v>C</v>
          </cell>
          <cell r="E1975">
            <v>6.3</v>
          </cell>
          <cell r="F1975">
            <v>37677</v>
          </cell>
          <cell r="G1975">
            <v>0.04</v>
          </cell>
          <cell r="H1975">
            <v>0.03</v>
          </cell>
          <cell r="I1975" t="str">
            <v>4          0</v>
          </cell>
          <cell r="J1975">
            <v>0</v>
          </cell>
          <cell r="K1975">
            <v>0</v>
          </cell>
          <cell r="L1975">
            <v>2003</v>
          </cell>
          <cell r="M1975" t="str">
            <v>No Trade</v>
          </cell>
          <cell r="N1975" t="str">
            <v>NG33</v>
          </cell>
          <cell r="O1975">
            <v>46</v>
          </cell>
          <cell r="P1975">
            <v>1</v>
          </cell>
        </row>
        <row r="1976">
          <cell r="A1976" t="str">
            <v>ON</v>
          </cell>
          <cell r="B1976">
            <v>3</v>
          </cell>
          <cell r="C1976">
            <v>3</v>
          </cell>
          <cell r="D1976" t="str">
            <v>P</v>
          </cell>
          <cell r="E1976">
            <v>6.3</v>
          </cell>
          <cell r="F1976">
            <v>37677</v>
          </cell>
          <cell r="G1976">
            <v>0</v>
          </cell>
          <cell r="H1976">
            <v>0</v>
          </cell>
          <cell r="I1976" t="str">
            <v>0          0</v>
          </cell>
          <cell r="J1976">
            <v>0</v>
          </cell>
          <cell r="K1976">
            <v>0</v>
          </cell>
          <cell r="L1976">
            <v>2003</v>
          </cell>
          <cell r="M1976" t="str">
            <v>No Trade</v>
          </cell>
          <cell r="N1976" t="str">
            <v/>
          </cell>
          <cell r="O1976" t="str">
            <v/>
          </cell>
          <cell r="P1976" t="str">
            <v/>
          </cell>
        </row>
        <row r="1977">
          <cell r="A1977" t="str">
            <v>ON</v>
          </cell>
          <cell r="B1977">
            <v>3</v>
          </cell>
          <cell r="C1977">
            <v>3</v>
          </cell>
          <cell r="D1977" t="str">
            <v>C</v>
          </cell>
          <cell r="E1977">
            <v>6.35</v>
          </cell>
          <cell r="F1977">
            <v>37677</v>
          </cell>
          <cell r="G1977">
            <v>3.7999999999999999E-2</v>
          </cell>
          <cell r="H1977">
            <v>0.03</v>
          </cell>
          <cell r="I1977" t="str">
            <v>2          0</v>
          </cell>
          <cell r="J1977">
            <v>0</v>
          </cell>
          <cell r="K1977">
            <v>0</v>
          </cell>
          <cell r="L1977">
            <v>2003</v>
          </cell>
          <cell r="M1977" t="str">
            <v>No Trade</v>
          </cell>
          <cell r="N1977" t="str">
            <v>NG33</v>
          </cell>
          <cell r="O1977">
            <v>46</v>
          </cell>
          <cell r="P1977">
            <v>1</v>
          </cell>
        </row>
        <row r="1978">
          <cell r="A1978" t="str">
            <v>ON</v>
          </cell>
          <cell r="B1978">
            <v>3</v>
          </cell>
          <cell r="C1978">
            <v>3</v>
          </cell>
          <cell r="D1978" t="str">
            <v>P</v>
          </cell>
          <cell r="E1978">
            <v>6.35</v>
          </cell>
          <cell r="F1978">
            <v>37677</v>
          </cell>
          <cell r="G1978">
            <v>0</v>
          </cell>
          <cell r="H1978">
            <v>0</v>
          </cell>
          <cell r="I1978" t="str">
            <v>0          0</v>
          </cell>
          <cell r="J1978">
            <v>0</v>
          </cell>
          <cell r="K1978">
            <v>0</v>
          </cell>
          <cell r="L1978">
            <v>2003</v>
          </cell>
          <cell r="M1978" t="str">
            <v>No Trade</v>
          </cell>
          <cell r="N1978" t="str">
            <v/>
          </cell>
          <cell r="O1978" t="str">
            <v/>
          </cell>
          <cell r="P1978" t="str">
            <v/>
          </cell>
        </row>
        <row r="1979">
          <cell r="A1979" t="str">
            <v>ON</v>
          </cell>
          <cell r="B1979">
            <v>3</v>
          </cell>
          <cell r="C1979">
            <v>3</v>
          </cell>
          <cell r="D1979" t="str">
            <v>C</v>
          </cell>
          <cell r="E1979">
            <v>6.4</v>
          </cell>
          <cell r="F1979">
            <v>37677</v>
          </cell>
          <cell r="G1979">
            <v>3.5999999999999997E-2</v>
          </cell>
          <cell r="H1979">
            <v>0.03</v>
          </cell>
          <cell r="I1979" t="str">
            <v>1          0</v>
          </cell>
          <cell r="J1979">
            <v>0</v>
          </cell>
          <cell r="K1979">
            <v>0</v>
          </cell>
          <cell r="L1979">
            <v>2003</v>
          </cell>
          <cell r="M1979" t="str">
            <v>No Trade</v>
          </cell>
          <cell r="N1979" t="str">
            <v>NG33</v>
          </cell>
          <cell r="O1979">
            <v>46</v>
          </cell>
          <cell r="P1979">
            <v>1</v>
          </cell>
        </row>
        <row r="1980">
          <cell r="A1980" t="str">
            <v>ON</v>
          </cell>
          <cell r="B1980">
            <v>3</v>
          </cell>
          <cell r="C1980">
            <v>3</v>
          </cell>
          <cell r="D1980" t="str">
            <v>P</v>
          </cell>
          <cell r="E1980">
            <v>6.4</v>
          </cell>
          <cell r="F1980">
            <v>37677</v>
          </cell>
          <cell r="G1980">
            <v>0</v>
          </cell>
          <cell r="H1980">
            <v>0</v>
          </cell>
          <cell r="I1980" t="str">
            <v>0          0</v>
          </cell>
          <cell r="J1980">
            <v>0</v>
          </cell>
          <cell r="K1980">
            <v>0</v>
          </cell>
          <cell r="L1980">
            <v>2003</v>
          </cell>
          <cell r="M1980" t="str">
            <v>No Trade</v>
          </cell>
          <cell r="N1980" t="str">
            <v/>
          </cell>
          <cell r="O1980" t="str">
            <v/>
          </cell>
          <cell r="P1980" t="str">
            <v/>
          </cell>
        </row>
        <row r="1981">
          <cell r="A1981" t="str">
            <v>ON</v>
          </cell>
          <cell r="B1981">
            <v>3</v>
          </cell>
          <cell r="C1981">
            <v>3</v>
          </cell>
          <cell r="D1981" t="str">
            <v>C</v>
          </cell>
          <cell r="E1981">
            <v>6.45</v>
          </cell>
          <cell r="F1981">
            <v>37677</v>
          </cell>
          <cell r="G1981">
            <v>3.5000000000000003E-2</v>
          </cell>
          <cell r="H1981">
            <v>0.03</v>
          </cell>
          <cell r="I1981" t="str">
            <v>0          0</v>
          </cell>
          <cell r="J1981">
            <v>0</v>
          </cell>
          <cell r="K1981">
            <v>0</v>
          </cell>
          <cell r="L1981">
            <v>2003</v>
          </cell>
          <cell r="M1981" t="str">
            <v>No Trade</v>
          </cell>
          <cell r="N1981" t="str">
            <v>NG33</v>
          </cell>
          <cell r="O1981">
            <v>46</v>
          </cell>
          <cell r="P1981">
            <v>1</v>
          </cell>
        </row>
        <row r="1982">
          <cell r="A1982" t="str">
            <v>ON</v>
          </cell>
          <cell r="B1982">
            <v>3</v>
          </cell>
          <cell r="C1982">
            <v>3</v>
          </cell>
          <cell r="D1982" t="str">
            <v>P</v>
          </cell>
          <cell r="E1982">
            <v>6.45</v>
          </cell>
          <cell r="F1982">
            <v>37677</v>
          </cell>
          <cell r="G1982">
            <v>0</v>
          </cell>
          <cell r="H1982">
            <v>0</v>
          </cell>
          <cell r="I1982" t="str">
            <v>0          0</v>
          </cell>
          <cell r="J1982">
            <v>0</v>
          </cell>
          <cell r="K1982">
            <v>0</v>
          </cell>
          <cell r="L1982">
            <v>2003</v>
          </cell>
          <cell r="M1982" t="str">
            <v>No Trade</v>
          </cell>
          <cell r="N1982" t="str">
            <v/>
          </cell>
          <cell r="O1982" t="str">
            <v/>
          </cell>
          <cell r="P1982" t="str">
            <v/>
          </cell>
        </row>
        <row r="1983">
          <cell r="A1983" t="str">
            <v>ON</v>
          </cell>
          <cell r="B1983">
            <v>3</v>
          </cell>
          <cell r="C1983">
            <v>3</v>
          </cell>
          <cell r="D1983" t="str">
            <v>C</v>
          </cell>
          <cell r="E1983">
            <v>6.5</v>
          </cell>
          <cell r="F1983">
            <v>37677</v>
          </cell>
          <cell r="G1983">
            <v>3.3000000000000002E-2</v>
          </cell>
          <cell r="H1983">
            <v>0.02</v>
          </cell>
          <cell r="I1983" t="str">
            <v>8          0</v>
          </cell>
          <cell r="J1983">
            <v>0</v>
          </cell>
          <cell r="K1983">
            <v>0</v>
          </cell>
          <cell r="L1983">
            <v>2003</v>
          </cell>
          <cell r="M1983" t="str">
            <v>No Trade</v>
          </cell>
          <cell r="N1983" t="str">
            <v>NG33</v>
          </cell>
          <cell r="O1983">
            <v>46</v>
          </cell>
          <cell r="P1983">
            <v>1</v>
          </cell>
        </row>
        <row r="1984">
          <cell r="A1984" t="str">
            <v>ON</v>
          </cell>
          <cell r="B1984">
            <v>3</v>
          </cell>
          <cell r="C1984">
            <v>3</v>
          </cell>
          <cell r="D1984" t="str">
            <v>P</v>
          </cell>
          <cell r="E1984">
            <v>6.5</v>
          </cell>
          <cell r="F1984">
            <v>37677</v>
          </cell>
          <cell r="G1984">
            <v>0</v>
          </cell>
          <cell r="H1984">
            <v>0</v>
          </cell>
          <cell r="I1984" t="str">
            <v>0          0</v>
          </cell>
          <cell r="J1984">
            <v>0</v>
          </cell>
          <cell r="K1984">
            <v>0</v>
          </cell>
          <cell r="L1984">
            <v>2003</v>
          </cell>
          <cell r="M1984" t="str">
            <v>No Trade</v>
          </cell>
          <cell r="N1984" t="str">
            <v/>
          </cell>
          <cell r="O1984" t="str">
            <v/>
          </cell>
          <cell r="P1984" t="str">
            <v/>
          </cell>
        </row>
        <row r="1985">
          <cell r="A1985" t="str">
            <v>ON</v>
          </cell>
          <cell r="B1985">
            <v>3</v>
          </cell>
          <cell r="C1985">
            <v>3</v>
          </cell>
          <cell r="D1985" t="str">
            <v>C</v>
          </cell>
          <cell r="E1985">
            <v>6.6</v>
          </cell>
          <cell r="F1985">
            <v>37677</v>
          </cell>
          <cell r="G1985">
            <v>0.03</v>
          </cell>
          <cell r="H1985">
            <v>0.02</v>
          </cell>
          <cell r="I1985" t="str">
            <v>6          0</v>
          </cell>
          <cell r="J1985">
            <v>0</v>
          </cell>
          <cell r="K1985">
            <v>0</v>
          </cell>
          <cell r="L1985">
            <v>2003</v>
          </cell>
          <cell r="M1985" t="str">
            <v>No Trade</v>
          </cell>
          <cell r="N1985" t="str">
            <v>NG33</v>
          </cell>
          <cell r="O1985">
            <v>46</v>
          </cell>
          <cell r="P1985">
            <v>1</v>
          </cell>
        </row>
        <row r="1986">
          <cell r="A1986" t="str">
            <v>ON</v>
          </cell>
          <cell r="B1986">
            <v>3</v>
          </cell>
          <cell r="C1986">
            <v>3</v>
          </cell>
          <cell r="D1986" t="str">
            <v>P</v>
          </cell>
          <cell r="E1986">
            <v>6.6</v>
          </cell>
          <cell r="F1986">
            <v>37677</v>
          </cell>
          <cell r="G1986">
            <v>0</v>
          </cell>
          <cell r="H1986">
            <v>0</v>
          </cell>
          <cell r="I1986" t="str">
            <v>0          0</v>
          </cell>
          <cell r="J1986">
            <v>0</v>
          </cell>
          <cell r="K1986">
            <v>0</v>
          </cell>
          <cell r="L1986">
            <v>2003</v>
          </cell>
          <cell r="M1986" t="str">
            <v>No Trade</v>
          </cell>
          <cell r="N1986" t="str">
            <v/>
          </cell>
          <cell r="O1986" t="str">
            <v/>
          </cell>
          <cell r="P1986" t="str">
            <v/>
          </cell>
        </row>
        <row r="1987">
          <cell r="A1987" t="str">
            <v>ON</v>
          </cell>
          <cell r="B1987">
            <v>3</v>
          </cell>
          <cell r="C1987">
            <v>3</v>
          </cell>
          <cell r="D1987" t="str">
            <v>C</v>
          </cell>
          <cell r="E1987">
            <v>6.75</v>
          </cell>
          <cell r="F1987">
            <v>37677</v>
          </cell>
          <cell r="G1987">
            <v>2.7E-2</v>
          </cell>
          <cell r="H1987">
            <v>0.02</v>
          </cell>
          <cell r="I1987" t="str">
            <v>3          0</v>
          </cell>
          <cell r="J1987">
            <v>0</v>
          </cell>
          <cell r="K1987">
            <v>0</v>
          </cell>
          <cell r="L1987">
            <v>2003</v>
          </cell>
          <cell r="M1987" t="str">
            <v>No Trade</v>
          </cell>
          <cell r="N1987" t="str">
            <v>NG33</v>
          </cell>
          <cell r="O1987">
            <v>46</v>
          </cell>
          <cell r="P1987">
            <v>1</v>
          </cell>
        </row>
        <row r="1988">
          <cell r="A1988" t="str">
            <v>ON</v>
          </cell>
          <cell r="B1988">
            <v>3</v>
          </cell>
          <cell r="C1988">
            <v>3</v>
          </cell>
          <cell r="D1988" t="str">
            <v>P</v>
          </cell>
          <cell r="E1988">
            <v>6.75</v>
          </cell>
          <cell r="F1988">
            <v>37677</v>
          </cell>
          <cell r="G1988">
            <v>0</v>
          </cell>
          <cell r="H1988">
            <v>0</v>
          </cell>
          <cell r="I1988" t="str">
            <v>0          0</v>
          </cell>
          <cell r="J1988">
            <v>0</v>
          </cell>
          <cell r="K1988">
            <v>0</v>
          </cell>
          <cell r="L1988">
            <v>2003</v>
          </cell>
          <cell r="M1988" t="str">
            <v>No Trade</v>
          </cell>
          <cell r="N1988" t="str">
            <v/>
          </cell>
          <cell r="O1988" t="str">
            <v/>
          </cell>
          <cell r="P1988" t="str">
            <v/>
          </cell>
        </row>
        <row r="1989">
          <cell r="A1989" t="str">
            <v>ON</v>
          </cell>
          <cell r="B1989">
            <v>3</v>
          </cell>
          <cell r="C1989">
            <v>3</v>
          </cell>
          <cell r="D1989" t="str">
            <v>C</v>
          </cell>
          <cell r="E1989">
            <v>6.8</v>
          </cell>
          <cell r="F1989">
            <v>37677</v>
          </cell>
          <cell r="G1989">
            <v>2.5999999999999999E-2</v>
          </cell>
          <cell r="H1989">
            <v>0.02</v>
          </cell>
          <cell r="I1989" t="str">
            <v>2          0</v>
          </cell>
          <cell r="J1989">
            <v>0</v>
          </cell>
          <cell r="K1989">
            <v>0</v>
          </cell>
          <cell r="L1989">
            <v>2003</v>
          </cell>
          <cell r="M1989" t="str">
            <v>No Trade</v>
          </cell>
          <cell r="N1989" t="str">
            <v>NG33</v>
          </cell>
          <cell r="O1989">
            <v>46</v>
          </cell>
          <cell r="P1989">
            <v>1</v>
          </cell>
        </row>
        <row r="1990">
          <cell r="A1990" t="str">
            <v>ON</v>
          </cell>
          <cell r="B1990">
            <v>3</v>
          </cell>
          <cell r="C1990">
            <v>3</v>
          </cell>
          <cell r="D1990" t="str">
            <v>P</v>
          </cell>
          <cell r="E1990">
            <v>6.8</v>
          </cell>
          <cell r="F1990">
            <v>37677</v>
          </cell>
          <cell r="G1990">
            <v>0</v>
          </cell>
          <cell r="H1990">
            <v>0</v>
          </cell>
          <cell r="I1990" t="str">
            <v>0          0</v>
          </cell>
          <cell r="J1990">
            <v>0</v>
          </cell>
          <cell r="K1990">
            <v>0</v>
          </cell>
          <cell r="L1990">
            <v>2003</v>
          </cell>
          <cell r="M1990" t="str">
            <v>No Trade</v>
          </cell>
          <cell r="N1990" t="str">
            <v/>
          </cell>
          <cell r="O1990" t="str">
            <v/>
          </cell>
          <cell r="P1990" t="str">
            <v/>
          </cell>
        </row>
        <row r="1991">
          <cell r="A1991" t="str">
            <v>ON</v>
          </cell>
          <cell r="B1991">
            <v>3</v>
          </cell>
          <cell r="C1991">
            <v>3</v>
          </cell>
          <cell r="D1991" t="str">
            <v>C</v>
          </cell>
          <cell r="E1991">
            <v>6.9</v>
          </cell>
          <cell r="F1991">
            <v>37677</v>
          </cell>
          <cell r="G1991">
            <v>2.4E-2</v>
          </cell>
          <cell r="H1991">
            <v>0.02</v>
          </cell>
          <cell r="I1991" t="str">
            <v>1          0</v>
          </cell>
          <cell r="J1991">
            <v>0</v>
          </cell>
          <cell r="K1991">
            <v>0</v>
          </cell>
          <cell r="L1991">
            <v>2003</v>
          </cell>
          <cell r="M1991" t="str">
            <v>No Trade</v>
          </cell>
          <cell r="N1991" t="str">
            <v>NG33</v>
          </cell>
          <cell r="O1991">
            <v>46</v>
          </cell>
          <cell r="P1991">
            <v>1</v>
          </cell>
        </row>
        <row r="1992">
          <cell r="A1992" t="str">
            <v>ON</v>
          </cell>
          <cell r="B1992">
            <v>3</v>
          </cell>
          <cell r="C1992">
            <v>3</v>
          </cell>
          <cell r="D1992" t="str">
            <v>P</v>
          </cell>
          <cell r="E1992">
            <v>6.9</v>
          </cell>
          <cell r="F1992">
            <v>37677</v>
          </cell>
          <cell r="G1992">
            <v>0</v>
          </cell>
          <cell r="H1992">
            <v>0</v>
          </cell>
          <cell r="I1992" t="str">
            <v>0          0</v>
          </cell>
          <cell r="J1992">
            <v>0</v>
          </cell>
          <cell r="K1992">
            <v>0</v>
          </cell>
          <cell r="L1992">
            <v>2003</v>
          </cell>
          <cell r="M1992" t="str">
            <v>No Trade</v>
          </cell>
          <cell r="N1992" t="str">
            <v/>
          </cell>
          <cell r="O1992" t="str">
            <v/>
          </cell>
          <cell r="P1992" t="str">
            <v/>
          </cell>
        </row>
        <row r="1993">
          <cell r="A1993" t="str">
            <v>ON</v>
          </cell>
          <cell r="B1993">
            <v>3</v>
          </cell>
          <cell r="C1993">
            <v>3</v>
          </cell>
          <cell r="D1993" t="str">
            <v>C</v>
          </cell>
          <cell r="E1993">
            <v>7</v>
          </cell>
          <cell r="F1993">
            <v>37677</v>
          </cell>
          <cell r="G1993">
            <v>2.1999999999999999E-2</v>
          </cell>
          <cell r="H1993">
            <v>0.01</v>
          </cell>
          <cell r="I1993" t="str">
            <v>9      2,105</v>
          </cell>
          <cell r="J1993">
            <v>1.7999999999999999E-2</v>
          </cell>
          <cell r="K1993">
            <v>1.7999999999999999E-2</v>
          </cell>
          <cell r="L1993">
            <v>2003</v>
          </cell>
          <cell r="M1993" t="str">
            <v>No Trade</v>
          </cell>
          <cell r="N1993" t="str">
            <v>NG33</v>
          </cell>
          <cell r="O1993">
            <v>46</v>
          </cell>
          <cell r="P1993">
            <v>1</v>
          </cell>
        </row>
        <row r="1994">
          <cell r="A1994" t="str">
            <v>ON</v>
          </cell>
          <cell r="B1994">
            <v>3</v>
          </cell>
          <cell r="C1994">
            <v>3</v>
          </cell>
          <cell r="D1994" t="str">
            <v>P</v>
          </cell>
          <cell r="E1994">
            <v>7</v>
          </cell>
          <cell r="F1994">
            <v>37677</v>
          </cell>
          <cell r="G1994">
            <v>0</v>
          </cell>
          <cell r="H1994">
            <v>0</v>
          </cell>
          <cell r="I1994" t="str">
            <v>0          0</v>
          </cell>
          <cell r="J1994">
            <v>0</v>
          </cell>
          <cell r="K1994">
            <v>0</v>
          </cell>
          <cell r="L1994">
            <v>2003</v>
          </cell>
          <cell r="M1994" t="str">
            <v>No Trade</v>
          </cell>
          <cell r="N1994" t="str">
            <v/>
          </cell>
          <cell r="O1994" t="str">
            <v/>
          </cell>
          <cell r="P1994" t="str">
            <v/>
          </cell>
        </row>
        <row r="1995">
          <cell r="A1995" t="str">
            <v>ON</v>
          </cell>
          <cell r="B1995">
            <v>3</v>
          </cell>
          <cell r="C1995">
            <v>3</v>
          </cell>
          <cell r="D1995" t="str">
            <v>C</v>
          </cell>
          <cell r="E1995">
            <v>7.1</v>
          </cell>
          <cell r="F1995">
            <v>37677</v>
          </cell>
          <cell r="G1995">
            <v>0.02</v>
          </cell>
          <cell r="H1995">
            <v>0.01</v>
          </cell>
          <cell r="I1995" t="str">
            <v>8          0</v>
          </cell>
          <cell r="J1995">
            <v>0</v>
          </cell>
          <cell r="K1995">
            <v>0</v>
          </cell>
          <cell r="L1995">
            <v>2003</v>
          </cell>
          <cell r="M1995" t="str">
            <v>No Trade</v>
          </cell>
          <cell r="N1995" t="str">
            <v>NG33</v>
          </cell>
          <cell r="O1995">
            <v>46</v>
          </cell>
          <cell r="P1995">
            <v>1</v>
          </cell>
        </row>
        <row r="1996">
          <cell r="A1996" t="str">
            <v>ON</v>
          </cell>
          <cell r="B1996">
            <v>3</v>
          </cell>
          <cell r="C1996">
            <v>3</v>
          </cell>
          <cell r="D1996" t="str">
            <v>P</v>
          </cell>
          <cell r="E1996">
            <v>7.1</v>
          </cell>
          <cell r="F1996">
            <v>37677</v>
          </cell>
          <cell r="G1996">
            <v>0</v>
          </cell>
          <cell r="H1996">
            <v>0</v>
          </cell>
          <cell r="I1996" t="str">
            <v>0          0</v>
          </cell>
          <cell r="J1996">
            <v>0</v>
          </cell>
          <cell r="K1996">
            <v>0</v>
          </cell>
          <cell r="L1996">
            <v>2003</v>
          </cell>
          <cell r="M1996" t="str">
            <v>No Trade</v>
          </cell>
          <cell r="N1996" t="str">
            <v/>
          </cell>
          <cell r="O1996" t="str">
            <v/>
          </cell>
          <cell r="P1996" t="str">
            <v/>
          </cell>
        </row>
        <row r="1997">
          <cell r="A1997" t="str">
            <v>ON</v>
          </cell>
          <cell r="B1997">
            <v>3</v>
          </cell>
          <cell r="C1997">
            <v>3</v>
          </cell>
          <cell r="D1997" t="str">
            <v>C</v>
          </cell>
          <cell r="E1997">
            <v>7.2</v>
          </cell>
          <cell r="F1997">
            <v>37677</v>
          </cell>
          <cell r="G1997">
            <v>1.9E-2</v>
          </cell>
          <cell r="H1997">
            <v>0.01</v>
          </cell>
          <cell r="I1997" t="str">
            <v>6          0</v>
          </cell>
          <cell r="J1997">
            <v>0</v>
          </cell>
          <cell r="K1997">
            <v>0</v>
          </cell>
          <cell r="L1997">
            <v>2003</v>
          </cell>
          <cell r="M1997" t="str">
            <v>No Trade</v>
          </cell>
          <cell r="N1997" t="str">
            <v>NG33</v>
          </cell>
          <cell r="O1997">
            <v>46</v>
          </cell>
          <cell r="P1997">
            <v>1</v>
          </cell>
        </row>
        <row r="1998">
          <cell r="A1998" t="str">
            <v>ON</v>
          </cell>
          <cell r="B1998">
            <v>3</v>
          </cell>
          <cell r="C1998">
            <v>3</v>
          </cell>
          <cell r="D1998" t="str">
            <v>P</v>
          </cell>
          <cell r="E1998">
            <v>7.2</v>
          </cell>
          <cell r="F1998">
            <v>37677</v>
          </cell>
          <cell r="G1998">
            <v>0</v>
          </cell>
          <cell r="H1998">
            <v>0</v>
          </cell>
          <cell r="I1998" t="str">
            <v>0          0</v>
          </cell>
          <cell r="J1998">
            <v>0</v>
          </cell>
          <cell r="K1998">
            <v>0</v>
          </cell>
          <cell r="L1998">
            <v>2003</v>
          </cell>
          <cell r="M1998" t="str">
            <v>No Trade</v>
          </cell>
          <cell r="N1998" t="str">
            <v/>
          </cell>
          <cell r="O1998" t="str">
            <v/>
          </cell>
          <cell r="P1998" t="str">
            <v/>
          </cell>
        </row>
        <row r="1999">
          <cell r="A1999" t="str">
            <v>ON</v>
          </cell>
          <cell r="B1999">
            <v>3</v>
          </cell>
          <cell r="C1999">
            <v>3</v>
          </cell>
          <cell r="D1999" t="str">
            <v>C</v>
          </cell>
          <cell r="E1999">
            <v>7.25</v>
          </cell>
          <cell r="F1999">
            <v>37677</v>
          </cell>
          <cell r="G1999">
            <v>1.7999999999999999E-2</v>
          </cell>
          <cell r="H1999">
            <v>0.01</v>
          </cell>
          <cell r="I1999" t="str">
            <v>6          0</v>
          </cell>
          <cell r="J1999">
            <v>0</v>
          </cell>
          <cell r="K1999">
            <v>0</v>
          </cell>
          <cell r="L1999">
            <v>2003</v>
          </cell>
          <cell r="M1999" t="str">
            <v>No Trade</v>
          </cell>
          <cell r="N1999" t="str">
            <v>NG33</v>
          </cell>
          <cell r="O1999">
            <v>46</v>
          </cell>
          <cell r="P1999">
            <v>1</v>
          </cell>
        </row>
        <row r="2000">
          <cell r="A2000" t="str">
            <v>ON</v>
          </cell>
          <cell r="B2000">
            <v>3</v>
          </cell>
          <cell r="C2000">
            <v>3</v>
          </cell>
          <cell r="D2000" t="str">
            <v>P</v>
          </cell>
          <cell r="E2000">
            <v>7.25</v>
          </cell>
          <cell r="F2000">
            <v>37677</v>
          </cell>
          <cell r="G2000">
            <v>0</v>
          </cell>
          <cell r="H2000">
            <v>0</v>
          </cell>
          <cell r="I2000" t="str">
            <v>0          0</v>
          </cell>
          <cell r="J2000">
            <v>0</v>
          </cell>
          <cell r="K2000">
            <v>0</v>
          </cell>
          <cell r="L2000">
            <v>2003</v>
          </cell>
          <cell r="M2000" t="str">
            <v>No Trade</v>
          </cell>
          <cell r="N2000" t="str">
            <v/>
          </cell>
          <cell r="O2000" t="str">
            <v/>
          </cell>
          <cell r="P2000" t="str">
            <v/>
          </cell>
        </row>
        <row r="2001">
          <cell r="A2001" t="str">
            <v>ON</v>
          </cell>
          <cell r="B2001">
            <v>3</v>
          </cell>
          <cell r="C2001">
            <v>3</v>
          </cell>
          <cell r="D2001" t="str">
            <v>C</v>
          </cell>
          <cell r="E2001">
            <v>7.5</v>
          </cell>
          <cell r="F2001">
            <v>37677</v>
          </cell>
          <cell r="G2001">
            <v>1.4999999999999999E-2</v>
          </cell>
          <cell r="H2001">
            <v>0.01</v>
          </cell>
          <cell r="I2001" t="str">
            <v>3          9</v>
          </cell>
          <cell r="J2001">
            <v>0.01</v>
          </cell>
          <cell r="K2001">
            <v>0.01</v>
          </cell>
          <cell r="L2001">
            <v>2003</v>
          </cell>
          <cell r="M2001" t="str">
            <v>No Trade</v>
          </cell>
          <cell r="N2001" t="str">
            <v>NG33</v>
          </cell>
          <cell r="O2001">
            <v>46</v>
          </cell>
          <cell r="P2001">
            <v>1</v>
          </cell>
        </row>
        <row r="2002">
          <cell r="A2002" t="str">
            <v>ON</v>
          </cell>
          <cell r="B2002">
            <v>3</v>
          </cell>
          <cell r="C2002">
            <v>3</v>
          </cell>
          <cell r="D2002" t="str">
            <v>P</v>
          </cell>
          <cell r="E2002">
            <v>7.5</v>
          </cell>
          <cell r="F2002">
            <v>37677</v>
          </cell>
          <cell r="G2002">
            <v>0</v>
          </cell>
          <cell r="H2002">
            <v>0</v>
          </cell>
          <cell r="I2002" t="str">
            <v>0          0</v>
          </cell>
          <cell r="J2002">
            <v>0</v>
          </cell>
          <cell r="K2002">
            <v>0</v>
          </cell>
          <cell r="L2002">
            <v>2003</v>
          </cell>
          <cell r="M2002" t="str">
            <v>No Trade</v>
          </cell>
          <cell r="N2002" t="str">
            <v/>
          </cell>
          <cell r="O2002" t="str">
            <v/>
          </cell>
          <cell r="P2002" t="str">
            <v/>
          </cell>
        </row>
        <row r="2003">
          <cell r="A2003" t="str">
            <v>ON</v>
          </cell>
          <cell r="B2003">
            <v>3</v>
          </cell>
          <cell r="C2003">
            <v>3</v>
          </cell>
          <cell r="D2003" t="str">
            <v>C</v>
          </cell>
          <cell r="E2003">
            <v>8</v>
          </cell>
          <cell r="F2003">
            <v>37677</v>
          </cell>
          <cell r="G2003">
            <v>1.0999999999999999E-2</v>
          </cell>
          <cell r="H2003">
            <v>0.01</v>
          </cell>
          <cell r="I2003" t="str">
            <v>0          0</v>
          </cell>
          <cell r="J2003">
            <v>0</v>
          </cell>
          <cell r="K2003">
            <v>0</v>
          </cell>
          <cell r="L2003">
            <v>2003</v>
          </cell>
          <cell r="M2003" t="str">
            <v>No Trade</v>
          </cell>
          <cell r="N2003" t="str">
            <v>NG33</v>
          </cell>
          <cell r="O2003">
            <v>46</v>
          </cell>
          <cell r="P2003">
            <v>1</v>
          </cell>
        </row>
        <row r="2004">
          <cell r="A2004" t="str">
            <v>ON</v>
          </cell>
          <cell r="B2004">
            <v>3</v>
          </cell>
          <cell r="C2004">
            <v>3</v>
          </cell>
          <cell r="D2004" t="str">
            <v>P</v>
          </cell>
          <cell r="E2004">
            <v>8</v>
          </cell>
          <cell r="F2004">
            <v>37677</v>
          </cell>
          <cell r="G2004">
            <v>0</v>
          </cell>
          <cell r="H2004">
            <v>0</v>
          </cell>
          <cell r="I2004" t="str">
            <v>0          0</v>
          </cell>
          <cell r="J2004">
            <v>0</v>
          </cell>
          <cell r="K2004">
            <v>0</v>
          </cell>
          <cell r="L2004">
            <v>2003</v>
          </cell>
          <cell r="M2004" t="str">
            <v>No Trade</v>
          </cell>
          <cell r="N2004" t="str">
            <v/>
          </cell>
          <cell r="O2004" t="str">
            <v/>
          </cell>
          <cell r="P2004" t="str">
            <v/>
          </cell>
        </row>
        <row r="2005">
          <cell r="A2005" t="str">
            <v>ON</v>
          </cell>
          <cell r="B2005">
            <v>3</v>
          </cell>
          <cell r="C2005">
            <v>3</v>
          </cell>
          <cell r="D2005" t="str">
            <v>C</v>
          </cell>
          <cell r="E2005">
            <v>9</v>
          </cell>
          <cell r="F2005">
            <v>37677</v>
          </cell>
          <cell r="G2005">
            <v>7.0000000000000001E-3</v>
          </cell>
          <cell r="H2005">
            <v>0</v>
          </cell>
          <cell r="I2005" t="str">
            <v>6          0</v>
          </cell>
          <cell r="J2005">
            <v>0</v>
          </cell>
          <cell r="K2005">
            <v>0</v>
          </cell>
          <cell r="L2005">
            <v>2003</v>
          </cell>
          <cell r="M2005" t="str">
            <v>No Trade</v>
          </cell>
          <cell r="N2005" t="str">
            <v>NG33</v>
          </cell>
          <cell r="O2005">
            <v>46</v>
          </cell>
          <cell r="P2005">
            <v>1</v>
          </cell>
        </row>
        <row r="2006">
          <cell r="A2006" t="str">
            <v>ON</v>
          </cell>
          <cell r="B2006">
            <v>3</v>
          </cell>
          <cell r="C2006">
            <v>3</v>
          </cell>
          <cell r="D2006" t="str">
            <v>P</v>
          </cell>
          <cell r="E2006">
            <v>9</v>
          </cell>
          <cell r="F2006">
            <v>37677</v>
          </cell>
          <cell r="G2006">
            <v>0</v>
          </cell>
          <cell r="H2006">
            <v>0</v>
          </cell>
          <cell r="I2006" t="str">
            <v>0          0</v>
          </cell>
          <cell r="J2006">
            <v>0</v>
          </cell>
          <cell r="K2006">
            <v>0</v>
          </cell>
          <cell r="L2006">
            <v>2003</v>
          </cell>
          <cell r="M2006" t="str">
            <v>No Trade</v>
          </cell>
          <cell r="N2006" t="str">
            <v/>
          </cell>
          <cell r="O2006" t="str">
            <v/>
          </cell>
          <cell r="P2006" t="str">
            <v/>
          </cell>
        </row>
        <row r="2007">
          <cell r="A2007" t="str">
            <v>ON</v>
          </cell>
          <cell r="B2007">
            <v>3</v>
          </cell>
          <cell r="C2007">
            <v>3</v>
          </cell>
          <cell r="D2007" t="str">
            <v>C</v>
          </cell>
          <cell r="E2007">
            <v>10</v>
          </cell>
          <cell r="F2007">
            <v>37677</v>
          </cell>
          <cell r="G2007">
            <v>5.0000000000000001E-3</v>
          </cell>
          <cell r="H2007">
            <v>0</v>
          </cell>
          <cell r="I2007" t="str">
            <v>5          0</v>
          </cell>
          <cell r="J2007">
            <v>0</v>
          </cell>
          <cell r="K2007">
            <v>0</v>
          </cell>
          <cell r="L2007">
            <v>2003</v>
          </cell>
          <cell r="M2007" t="str">
            <v>No Trade</v>
          </cell>
          <cell r="N2007" t="str">
            <v>NG33</v>
          </cell>
          <cell r="O2007">
            <v>46</v>
          </cell>
          <cell r="P2007">
            <v>1</v>
          </cell>
        </row>
        <row r="2008">
          <cell r="A2008" t="str">
            <v>ON</v>
          </cell>
          <cell r="B2008">
            <v>3</v>
          </cell>
          <cell r="C2008">
            <v>3</v>
          </cell>
          <cell r="D2008" t="str">
            <v>P</v>
          </cell>
          <cell r="E2008">
            <v>10</v>
          </cell>
          <cell r="F2008">
            <v>37677</v>
          </cell>
          <cell r="G2008">
            <v>0</v>
          </cell>
          <cell r="H2008">
            <v>0</v>
          </cell>
          <cell r="I2008" t="str">
            <v>0          0</v>
          </cell>
          <cell r="J2008">
            <v>0</v>
          </cell>
          <cell r="K2008">
            <v>0</v>
          </cell>
          <cell r="L2008">
            <v>2003</v>
          </cell>
          <cell r="M2008" t="str">
            <v>No Trade</v>
          </cell>
          <cell r="N2008" t="str">
            <v/>
          </cell>
          <cell r="O2008" t="str">
            <v/>
          </cell>
          <cell r="P2008" t="str">
            <v/>
          </cell>
        </row>
        <row r="2009">
          <cell r="A2009" t="str">
            <v>ON</v>
          </cell>
          <cell r="B2009">
            <v>3</v>
          </cell>
          <cell r="C2009">
            <v>3</v>
          </cell>
          <cell r="D2009" t="str">
            <v>C</v>
          </cell>
          <cell r="E2009">
            <v>12</v>
          </cell>
          <cell r="F2009">
            <v>37677</v>
          </cell>
          <cell r="G2009">
            <v>4.0000000000000001E-3</v>
          </cell>
          <cell r="H2009">
            <v>0</v>
          </cell>
          <cell r="I2009" t="str">
            <v>3          0</v>
          </cell>
          <cell r="J2009">
            <v>0</v>
          </cell>
          <cell r="K2009">
            <v>0</v>
          </cell>
          <cell r="L2009">
            <v>2003</v>
          </cell>
          <cell r="M2009" t="str">
            <v>No Trade</v>
          </cell>
          <cell r="N2009" t="str">
            <v>NG33</v>
          </cell>
          <cell r="O2009">
            <v>46</v>
          </cell>
          <cell r="P2009">
            <v>1</v>
          </cell>
        </row>
        <row r="2010">
          <cell r="A2010" t="str">
            <v>ON</v>
          </cell>
          <cell r="B2010">
            <v>3</v>
          </cell>
          <cell r="C2010">
            <v>3</v>
          </cell>
          <cell r="D2010" t="str">
            <v>P</v>
          </cell>
          <cell r="E2010">
            <v>12</v>
          </cell>
          <cell r="F2010">
            <v>37677</v>
          </cell>
          <cell r="G2010">
            <v>0</v>
          </cell>
          <cell r="H2010">
            <v>0</v>
          </cell>
          <cell r="I2010" t="str">
            <v>0          0</v>
          </cell>
          <cell r="J2010">
            <v>0</v>
          </cell>
          <cell r="K2010">
            <v>0</v>
          </cell>
          <cell r="L2010">
            <v>2003</v>
          </cell>
          <cell r="M2010" t="str">
            <v>No Trade</v>
          </cell>
          <cell r="N2010" t="str">
            <v/>
          </cell>
          <cell r="O2010" t="str">
            <v/>
          </cell>
          <cell r="P2010" t="str">
            <v/>
          </cell>
        </row>
        <row r="2011">
          <cell r="A2011" t="str">
            <v>ON</v>
          </cell>
          <cell r="B2011">
            <v>4</v>
          </cell>
          <cell r="C2011">
            <v>3</v>
          </cell>
          <cell r="D2011" t="str">
            <v>P</v>
          </cell>
          <cell r="E2011">
            <v>0.25</v>
          </cell>
          <cell r="F2011">
            <v>37706</v>
          </cell>
          <cell r="G2011">
            <v>0</v>
          </cell>
          <cell r="H2011">
            <v>0</v>
          </cell>
          <cell r="I2011" t="str">
            <v>0          0</v>
          </cell>
          <cell r="J2011">
            <v>0</v>
          </cell>
          <cell r="K2011">
            <v>0</v>
          </cell>
          <cell r="L2011">
            <v>2003</v>
          </cell>
          <cell r="M2011" t="str">
            <v>No Trade</v>
          </cell>
          <cell r="N2011" t="str">
            <v/>
          </cell>
          <cell r="O2011" t="str">
            <v/>
          </cell>
          <cell r="P2011" t="str">
            <v/>
          </cell>
        </row>
        <row r="2012">
          <cell r="A2012" t="str">
            <v>ON</v>
          </cell>
          <cell r="B2012">
            <v>4</v>
          </cell>
          <cell r="C2012">
            <v>3</v>
          </cell>
          <cell r="D2012" t="str">
            <v>C</v>
          </cell>
          <cell r="E2012">
            <v>0.5</v>
          </cell>
          <cell r="F2012">
            <v>37706</v>
          </cell>
          <cell r="G2012">
            <v>0</v>
          </cell>
          <cell r="H2012">
            <v>0</v>
          </cell>
          <cell r="I2012" t="str">
            <v>0          0</v>
          </cell>
          <cell r="J2012">
            <v>0</v>
          </cell>
          <cell r="K2012">
            <v>0</v>
          </cell>
          <cell r="L2012">
            <v>2003</v>
          </cell>
          <cell r="M2012" t="str">
            <v>No Trade</v>
          </cell>
          <cell r="N2012" t="str">
            <v/>
          </cell>
          <cell r="O2012" t="str">
            <v/>
          </cell>
          <cell r="P2012" t="str">
            <v/>
          </cell>
        </row>
        <row r="2013">
          <cell r="A2013" t="str">
            <v>ON</v>
          </cell>
          <cell r="B2013">
            <v>4</v>
          </cell>
          <cell r="C2013">
            <v>3</v>
          </cell>
          <cell r="D2013" t="str">
            <v>C</v>
          </cell>
          <cell r="E2013">
            <v>1</v>
          </cell>
          <cell r="F2013">
            <v>37706</v>
          </cell>
          <cell r="G2013">
            <v>0</v>
          </cell>
          <cell r="H2013">
            <v>0</v>
          </cell>
          <cell r="I2013" t="str">
            <v>0          0</v>
          </cell>
          <cell r="J2013">
            <v>0</v>
          </cell>
          <cell r="K2013">
            <v>0</v>
          </cell>
          <cell r="L2013">
            <v>2003</v>
          </cell>
          <cell r="M2013" t="str">
            <v>No Trade</v>
          </cell>
          <cell r="N2013" t="str">
            <v/>
          </cell>
          <cell r="O2013" t="str">
            <v/>
          </cell>
          <cell r="P2013" t="str">
            <v/>
          </cell>
        </row>
        <row r="2014">
          <cell r="A2014" t="str">
            <v>ON</v>
          </cell>
          <cell r="B2014">
            <v>4</v>
          </cell>
          <cell r="C2014">
            <v>3</v>
          </cell>
          <cell r="D2014" t="str">
            <v>P</v>
          </cell>
          <cell r="E2014">
            <v>2</v>
          </cell>
          <cell r="F2014">
            <v>37706</v>
          </cell>
          <cell r="G2014">
            <v>1E-3</v>
          </cell>
          <cell r="H2014">
            <v>0</v>
          </cell>
          <cell r="I2014" t="str">
            <v>1          0</v>
          </cell>
          <cell r="J2014">
            <v>0</v>
          </cell>
          <cell r="K2014">
            <v>0</v>
          </cell>
          <cell r="L2014">
            <v>2003</v>
          </cell>
          <cell r="M2014">
            <v>1.8264214604551692</v>
          </cell>
          <cell r="N2014" t="str">
            <v>NG43</v>
          </cell>
          <cell r="O2014">
            <v>59.02</v>
          </cell>
          <cell r="P2014">
            <v>2</v>
          </cell>
        </row>
        <row r="2015">
          <cell r="A2015" t="str">
            <v>ON</v>
          </cell>
          <cell r="B2015">
            <v>4</v>
          </cell>
          <cell r="C2015">
            <v>3</v>
          </cell>
          <cell r="D2015" t="str">
            <v>P</v>
          </cell>
          <cell r="E2015">
            <v>2.1</v>
          </cell>
          <cell r="F2015">
            <v>37706</v>
          </cell>
          <cell r="G2015">
            <v>1E-3</v>
          </cell>
          <cell r="H2015">
            <v>0</v>
          </cell>
          <cell r="I2015" t="str">
            <v>1          0</v>
          </cell>
          <cell r="J2015">
            <v>0</v>
          </cell>
          <cell r="K2015">
            <v>0</v>
          </cell>
          <cell r="L2015">
            <v>2003</v>
          </cell>
          <cell r="M2015">
            <v>1.798411693475128</v>
          </cell>
          <cell r="N2015" t="str">
            <v>NG43</v>
          </cell>
          <cell r="O2015">
            <v>59.02</v>
          </cell>
          <cell r="P2015">
            <v>2</v>
          </cell>
        </row>
        <row r="2016">
          <cell r="A2016" t="str">
            <v>ON</v>
          </cell>
          <cell r="B2016">
            <v>4</v>
          </cell>
          <cell r="C2016">
            <v>3</v>
          </cell>
          <cell r="D2016" t="str">
            <v>P</v>
          </cell>
          <cell r="E2016">
            <v>2.25</v>
          </cell>
          <cell r="F2016">
            <v>37706</v>
          </cell>
          <cell r="G2016">
            <v>1E-3</v>
          </cell>
          <cell r="H2016">
            <v>0</v>
          </cell>
          <cell r="I2016" t="str">
            <v>1          0</v>
          </cell>
          <cell r="J2016">
            <v>0</v>
          </cell>
          <cell r="K2016">
            <v>0</v>
          </cell>
          <cell r="L2016">
            <v>2003</v>
          </cell>
          <cell r="M2016">
            <v>1.758956134559529</v>
          </cell>
          <cell r="N2016" t="str">
            <v>NG43</v>
          </cell>
          <cell r="O2016">
            <v>59.02</v>
          </cell>
          <cell r="P2016">
            <v>2</v>
          </cell>
        </row>
        <row r="2017">
          <cell r="A2017" t="str">
            <v>ON</v>
          </cell>
          <cell r="B2017">
            <v>4</v>
          </cell>
          <cell r="C2017">
            <v>3</v>
          </cell>
          <cell r="D2017" t="str">
            <v>P</v>
          </cell>
          <cell r="E2017">
            <v>2.5</v>
          </cell>
          <cell r="F2017">
            <v>37706</v>
          </cell>
          <cell r="G2017">
            <v>3.0000000000000001E-3</v>
          </cell>
          <cell r="H2017">
            <v>0</v>
          </cell>
          <cell r="I2017" t="str">
            <v>4          0</v>
          </cell>
          <cell r="J2017">
            <v>0</v>
          </cell>
          <cell r="K2017">
            <v>0</v>
          </cell>
          <cell r="L2017">
            <v>2003</v>
          </cell>
          <cell r="M2017">
            <v>1.850106822190426</v>
          </cell>
          <cell r="N2017" t="str">
            <v>NG43</v>
          </cell>
          <cell r="O2017">
            <v>59.02</v>
          </cell>
          <cell r="P2017">
            <v>2</v>
          </cell>
        </row>
        <row r="2018">
          <cell r="A2018" t="str">
            <v>ON</v>
          </cell>
          <cell r="B2018">
            <v>4</v>
          </cell>
          <cell r="C2018">
            <v>3</v>
          </cell>
          <cell r="D2018" t="str">
            <v>P</v>
          </cell>
          <cell r="E2018">
            <v>2.65</v>
          </cell>
          <cell r="F2018">
            <v>37706</v>
          </cell>
          <cell r="G2018">
            <v>6.0000000000000001E-3</v>
          </cell>
          <cell r="H2018">
            <v>0</v>
          </cell>
          <cell r="I2018" t="str">
            <v>9          0</v>
          </cell>
          <cell r="J2018">
            <v>0</v>
          </cell>
          <cell r="K2018">
            <v>0</v>
          </cell>
          <cell r="L2018">
            <v>2003</v>
          </cell>
          <cell r="M2018">
            <v>1.9271088336782807</v>
          </cell>
          <cell r="N2018" t="str">
            <v>NG43</v>
          </cell>
          <cell r="O2018">
            <v>59.02</v>
          </cell>
          <cell r="P2018">
            <v>2</v>
          </cell>
        </row>
        <row r="2019">
          <cell r="A2019" t="str">
            <v>ON</v>
          </cell>
          <cell r="B2019">
            <v>4</v>
          </cell>
          <cell r="C2019">
            <v>3</v>
          </cell>
          <cell r="D2019" t="str">
            <v>P</v>
          </cell>
          <cell r="E2019">
            <v>2.7</v>
          </cell>
          <cell r="F2019">
            <v>37706</v>
          </cell>
          <cell r="G2019">
            <v>8.0000000000000002E-3</v>
          </cell>
          <cell r="H2019">
            <v>0.01</v>
          </cell>
          <cell r="I2019" t="str">
            <v>1          0</v>
          </cell>
          <cell r="J2019">
            <v>0</v>
          </cell>
          <cell r="K2019">
            <v>0</v>
          </cell>
          <cell r="L2019">
            <v>2003</v>
          </cell>
          <cell r="M2019">
            <v>1.9671014271977505</v>
          </cell>
          <cell r="N2019" t="str">
            <v>NG43</v>
          </cell>
          <cell r="O2019">
            <v>59.02</v>
          </cell>
          <cell r="P2019">
            <v>2</v>
          </cell>
        </row>
        <row r="2020">
          <cell r="A2020" t="str">
            <v>ON</v>
          </cell>
          <cell r="B2020">
            <v>4</v>
          </cell>
          <cell r="C2020">
            <v>3</v>
          </cell>
          <cell r="D2020" t="str">
            <v>P</v>
          </cell>
          <cell r="E2020">
            <v>2.75</v>
          </cell>
          <cell r="F2020">
            <v>37706</v>
          </cell>
          <cell r="G2020">
            <v>0.01</v>
          </cell>
          <cell r="H2020">
            <v>0.01</v>
          </cell>
          <cell r="I2020" t="str">
            <v>3          0</v>
          </cell>
          <cell r="J2020">
            <v>0</v>
          </cell>
          <cell r="K2020">
            <v>0</v>
          </cell>
          <cell r="L2020">
            <v>2003</v>
          </cell>
          <cell r="M2020">
            <v>1.9975814460024408</v>
          </cell>
          <cell r="N2020" t="str">
            <v>NG43</v>
          </cell>
          <cell r="O2020">
            <v>59.02</v>
          </cell>
          <cell r="P2020">
            <v>2</v>
          </cell>
        </row>
        <row r="2021">
          <cell r="A2021" t="str">
            <v>ON</v>
          </cell>
          <cell r="B2021">
            <v>4</v>
          </cell>
          <cell r="C2021">
            <v>3</v>
          </cell>
          <cell r="D2021" t="str">
            <v>P</v>
          </cell>
          <cell r="E2021">
            <v>2.8</v>
          </cell>
          <cell r="F2021">
            <v>37706</v>
          </cell>
          <cell r="G2021">
            <v>1.2E-2</v>
          </cell>
          <cell r="H2021">
            <v>0.01</v>
          </cell>
          <cell r="I2021" t="str">
            <v>6          0</v>
          </cell>
          <cell r="J2021">
            <v>0</v>
          </cell>
          <cell r="K2021">
            <v>0</v>
          </cell>
          <cell r="L2021">
            <v>2003</v>
          </cell>
          <cell r="M2021">
            <v>2.021756139130519</v>
          </cell>
          <cell r="N2021" t="str">
            <v>NG43</v>
          </cell>
          <cell r="O2021">
            <v>59.02</v>
          </cell>
          <cell r="P2021">
            <v>2</v>
          </cell>
        </row>
        <row r="2022">
          <cell r="A2022" t="str">
            <v>ON</v>
          </cell>
          <cell r="B2022">
            <v>4</v>
          </cell>
          <cell r="C2022">
            <v>3</v>
          </cell>
          <cell r="D2022" t="str">
            <v>C</v>
          </cell>
          <cell r="E2022">
            <v>3</v>
          </cell>
          <cell r="F2022">
            <v>37706</v>
          </cell>
          <cell r="G2022">
            <v>0</v>
          </cell>
          <cell r="H2022">
            <v>0</v>
          </cell>
          <cell r="I2022" t="str">
            <v>0          0</v>
          </cell>
          <cell r="J2022">
            <v>0</v>
          </cell>
          <cell r="K2022">
            <v>0</v>
          </cell>
          <cell r="L2022">
            <v>2003</v>
          </cell>
          <cell r="M2022" t="str">
            <v>No Trade</v>
          </cell>
          <cell r="N2022" t="str">
            <v/>
          </cell>
          <cell r="O2022" t="str">
            <v/>
          </cell>
          <cell r="P2022" t="str">
            <v/>
          </cell>
        </row>
        <row r="2023">
          <cell r="A2023" t="str">
            <v>ON</v>
          </cell>
          <cell r="B2023">
            <v>4</v>
          </cell>
          <cell r="C2023">
            <v>3</v>
          </cell>
          <cell r="D2023" t="str">
            <v>P</v>
          </cell>
          <cell r="E2023">
            <v>3</v>
          </cell>
          <cell r="F2023">
            <v>37706</v>
          </cell>
          <cell r="G2023">
            <v>2.7E-2</v>
          </cell>
          <cell r="H2023">
            <v>0.03</v>
          </cell>
          <cell r="I2023" t="str">
            <v>4          0</v>
          </cell>
          <cell r="J2023">
            <v>0</v>
          </cell>
          <cell r="K2023">
            <v>0</v>
          </cell>
          <cell r="L2023">
            <v>2003</v>
          </cell>
          <cell r="M2023">
            <v>2.155440455382843</v>
          </cell>
          <cell r="N2023" t="str">
            <v>NG43</v>
          </cell>
          <cell r="O2023">
            <v>59.02</v>
          </cell>
          <cell r="P2023">
            <v>2</v>
          </cell>
        </row>
        <row r="2024">
          <cell r="A2024" t="str">
            <v>ON</v>
          </cell>
          <cell r="B2024">
            <v>4</v>
          </cell>
          <cell r="C2024">
            <v>3</v>
          </cell>
          <cell r="D2024" t="str">
            <v>P</v>
          </cell>
          <cell r="E2024">
            <v>3.05</v>
          </cell>
          <cell r="F2024">
            <v>37706</v>
          </cell>
          <cell r="G2024">
            <v>3.2000000000000001E-2</v>
          </cell>
          <cell r="H2024">
            <v>0.04</v>
          </cell>
          <cell r="I2024" t="str">
            <v>0          0</v>
          </cell>
          <cell r="J2024">
            <v>0</v>
          </cell>
          <cell r="K2024">
            <v>0</v>
          </cell>
          <cell r="L2024">
            <v>2003</v>
          </cell>
          <cell r="M2024">
            <v>2.1862669475126935</v>
          </cell>
          <cell r="N2024" t="str">
            <v>NG43</v>
          </cell>
          <cell r="O2024">
            <v>59.02</v>
          </cell>
          <cell r="P2024">
            <v>2</v>
          </cell>
        </row>
        <row r="2025">
          <cell r="A2025" t="str">
            <v>ON</v>
          </cell>
          <cell r="B2025">
            <v>4</v>
          </cell>
          <cell r="C2025">
            <v>3</v>
          </cell>
          <cell r="D2025" t="str">
            <v>P</v>
          </cell>
          <cell r="E2025">
            <v>3.1</v>
          </cell>
          <cell r="F2025">
            <v>37706</v>
          </cell>
          <cell r="G2025">
            <v>3.6999999999999998E-2</v>
          </cell>
          <cell r="H2025">
            <v>0.04</v>
          </cell>
          <cell r="I2025" t="str">
            <v>7          0</v>
          </cell>
          <cell r="J2025">
            <v>0</v>
          </cell>
          <cell r="K2025">
            <v>0</v>
          </cell>
          <cell r="L2025">
            <v>2003</v>
          </cell>
          <cell r="M2025">
            <v>2.2122468748196558</v>
          </cell>
          <cell r="N2025" t="str">
            <v>NG43</v>
          </cell>
          <cell r="O2025">
            <v>59.02</v>
          </cell>
          <cell r="P2025">
            <v>2</v>
          </cell>
        </row>
        <row r="2026">
          <cell r="A2026" t="str">
            <v>ON</v>
          </cell>
          <cell r="B2026">
            <v>4</v>
          </cell>
          <cell r="C2026">
            <v>3</v>
          </cell>
          <cell r="D2026" t="str">
            <v>P</v>
          </cell>
          <cell r="E2026">
            <v>3.15</v>
          </cell>
          <cell r="F2026">
            <v>37706</v>
          </cell>
          <cell r="G2026">
            <v>4.3999999999999997E-2</v>
          </cell>
          <cell r="H2026">
            <v>0.05</v>
          </cell>
          <cell r="I2026" t="str">
            <v>5          0</v>
          </cell>
          <cell r="J2026">
            <v>0</v>
          </cell>
          <cell r="K2026">
            <v>0</v>
          </cell>
          <cell r="L2026">
            <v>2003</v>
          </cell>
          <cell r="M2026">
            <v>2.247851068359501</v>
          </cell>
          <cell r="N2026" t="str">
            <v>NG43</v>
          </cell>
          <cell r="O2026">
            <v>59.02</v>
          </cell>
          <cell r="P2026">
            <v>2</v>
          </cell>
        </row>
        <row r="2027">
          <cell r="A2027" t="str">
            <v>ON</v>
          </cell>
          <cell r="B2027">
            <v>4</v>
          </cell>
          <cell r="C2027">
            <v>3</v>
          </cell>
          <cell r="D2027" t="str">
            <v>P</v>
          </cell>
          <cell r="E2027">
            <v>3.2</v>
          </cell>
          <cell r="F2027">
            <v>37706</v>
          </cell>
          <cell r="G2027">
            <v>5.0999999999999997E-2</v>
          </cell>
          <cell r="H2027">
            <v>0.06</v>
          </cell>
          <cell r="I2027" t="str">
            <v>4          0</v>
          </cell>
          <cell r="J2027">
            <v>0</v>
          </cell>
          <cell r="K2027">
            <v>0</v>
          </cell>
          <cell r="L2027">
            <v>2003</v>
          </cell>
          <cell r="M2027">
            <v>2.2780774548847047</v>
          </cell>
          <cell r="N2027" t="str">
            <v>NG43</v>
          </cell>
          <cell r="O2027">
            <v>59.02</v>
          </cell>
          <cell r="P2027">
            <v>2</v>
          </cell>
        </row>
        <row r="2028">
          <cell r="A2028" t="str">
            <v>ON</v>
          </cell>
          <cell r="B2028">
            <v>4</v>
          </cell>
          <cell r="C2028">
            <v>3</v>
          </cell>
          <cell r="D2028" t="str">
            <v>C</v>
          </cell>
          <cell r="E2028">
            <v>3.25</v>
          </cell>
          <cell r="F2028">
            <v>37706</v>
          </cell>
          <cell r="G2028">
            <v>0.79200000000000004</v>
          </cell>
          <cell r="H2028">
            <v>0.79</v>
          </cell>
          <cell r="I2028" t="str">
            <v>2          0</v>
          </cell>
          <cell r="J2028">
            <v>0</v>
          </cell>
          <cell r="K2028">
            <v>0</v>
          </cell>
          <cell r="L2028">
            <v>2003</v>
          </cell>
          <cell r="M2028" t="str">
            <v>No Trade</v>
          </cell>
          <cell r="N2028" t="str">
            <v>NG43</v>
          </cell>
          <cell r="O2028">
            <v>59.02</v>
          </cell>
          <cell r="P2028">
            <v>1</v>
          </cell>
        </row>
        <row r="2029">
          <cell r="A2029" t="str">
            <v>ON</v>
          </cell>
          <cell r="B2029">
            <v>4</v>
          </cell>
          <cell r="C2029">
            <v>3</v>
          </cell>
          <cell r="D2029" t="str">
            <v>P</v>
          </cell>
          <cell r="E2029">
            <v>3.25</v>
          </cell>
          <cell r="F2029">
            <v>37706</v>
          </cell>
          <cell r="G2029">
            <v>5.8999999999999997E-2</v>
          </cell>
          <cell r="H2029">
            <v>7.0000000000000007E-2</v>
          </cell>
          <cell r="I2029" t="str">
            <v>3          0</v>
          </cell>
          <cell r="J2029">
            <v>0</v>
          </cell>
          <cell r="K2029">
            <v>0</v>
          </cell>
          <cell r="L2029">
            <v>2003</v>
          </cell>
          <cell r="M2029">
            <v>2.3095361798934535</v>
          </cell>
          <cell r="N2029" t="str">
            <v>NG43</v>
          </cell>
          <cell r="O2029">
            <v>59.02</v>
          </cell>
          <cell r="P2029">
            <v>2</v>
          </cell>
        </row>
        <row r="2030">
          <cell r="A2030" t="str">
            <v>ON</v>
          </cell>
          <cell r="B2030">
            <v>4</v>
          </cell>
          <cell r="C2030">
            <v>3</v>
          </cell>
          <cell r="D2030" t="str">
            <v>C</v>
          </cell>
          <cell r="E2030">
            <v>3.3</v>
          </cell>
          <cell r="F2030">
            <v>37706</v>
          </cell>
          <cell r="G2030">
            <v>0.878</v>
          </cell>
          <cell r="H2030">
            <v>0.77</v>
          </cell>
          <cell r="I2030" t="str">
            <v>9          0</v>
          </cell>
          <cell r="J2030">
            <v>0</v>
          </cell>
          <cell r="K2030">
            <v>0</v>
          </cell>
          <cell r="L2030">
            <v>2003</v>
          </cell>
          <cell r="M2030" t="str">
            <v>No Trade</v>
          </cell>
          <cell r="N2030" t="str">
            <v>NG43</v>
          </cell>
          <cell r="O2030">
            <v>59.02</v>
          </cell>
          <cell r="P2030">
            <v>1</v>
          </cell>
        </row>
        <row r="2031">
          <cell r="A2031" t="str">
            <v>ON</v>
          </cell>
          <cell r="B2031">
            <v>4</v>
          </cell>
          <cell r="C2031">
            <v>3</v>
          </cell>
          <cell r="D2031" t="str">
            <v>P</v>
          </cell>
          <cell r="E2031">
            <v>3.3</v>
          </cell>
          <cell r="F2031">
            <v>37706</v>
          </cell>
          <cell r="G2031">
            <v>6.8000000000000005E-2</v>
          </cell>
          <cell r="H2031">
            <v>0.08</v>
          </cell>
          <cell r="I2031" t="str">
            <v>4          0</v>
          </cell>
          <cell r="J2031">
            <v>0</v>
          </cell>
          <cell r="K2031">
            <v>0</v>
          </cell>
          <cell r="L2031">
            <v>2003</v>
          </cell>
          <cell r="M2031">
            <v>2.3416823308899768</v>
          </cell>
          <cell r="N2031" t="str">
            <v>NG43</v>
          </cell>
          <cell r="O2031">
            <v>59.02</v>
          </cell>
          <cell r="P2031">
            <v>2</v>
          </cell>
        </row>
        <row r="2032">
          <cell r="A2032" t="str">
            <v>ON</v>
          </cell>
          <cell r="B2032">
            <v>4</v>
          </cell>
          <cell r="C2032">
            <v>3</v>
          </cell>
          <cell r="D2032" t="str">
            <v>P</v>
          </cell>
          <cell r="E2032">
            <v>3.35</v>
          </cell>
          <cell r="F2032">
            <v>37706</v>
          </cell>
          <cell r="G2032">
            <v>7.8E-2</v>
          </cell>
          <cell r="H2032">
            <v>0.09</v>
          </cell>
          <cell r="I2032" t="str">
            <v>5          0</v>
          </cell>
          <cell r="J2032">
            <v>0</v>
          </cell>
          <cell r="K2032">
            <v>0</v>
          </cell>
          <cell r="L2032">
            <v>2003</v>
          </cell>
          <cell r="M2032">
            <v>2.3741395647076486</v>
          </cell>
          <cell r="N2032" t="str">
            <v>NG43</v>
          </cell>
          <cell r="O2032">
            <v>59.02</v>
          </cell>
          <cell r="P2032">
            <v>2</v>
          </cell>
        </row>
        <row r="2033">
          <cell r="A2033" t="str">
            <v>ON</v>
          </cell>
          <cell r="B2033">
            <v>4</v>
          </cell>
          <cell r="C2033">
            <v>3</v>
          </cell>
          <cell r="D2033" t="str">
            <v>C</v>
          </cell>
          <cell r="E2033">
            <v>3.4</v>
          </cell>
          <cell r="F2033">
            <v>37706</v>
          </cell>
          <cell r="G2033">
            <v>0.79900000000000004</v>
          </cell>
          <cell r="H2033">
            <v>0.7</v>
          </cell>
          <cell r="I2033" t="str">
            <v>4          0</v>
          </cell>
          <cell r="J2033">
            <v>0</v>
          </cell>
          <cell r="K2033">
            <v>0</v>
          </cell>
          <cell r="L2033">
            <v>2003</v>
          </cell>
          <cell r="M2033" t="str">
            <v>No Trade</v>
          </cell>
          <cell r="N2033" t="str">
            <v>NG43</v>
          </cell>
          <cell r="O2033">
            <v>59.02</v>
          </cell>
          <cell r="P2033">
            <v>1</v>
          </cell>
        </row>
        <row r="2034">
          <cell r="A2034" t="str">
            <v>ON</v>
          </cell>
          <cell r="B2034">
            <v>4</v>
          </cell>
          <cell r="C2034">
            <v>3</v>
          </cell>
          <cell r="D2034" t="str">
            <v>P</v>
          </cell>
          <cell r="E2034">
            <v>3.4</v>
          </cell>
          <cell r="F2034">
            <v>37706</v>
          </cell>
          <cell r="G2034">
            <v>8.7999999999999995E-2</v>
          </cell>
          <cell r="H2034">
            <v>0.1</v>
          </cell>
          <cell r="I2034" t="str">
            <v>8          0</v>
          </cell>
          <cell r="J2034">
            <v>0</v>
          </cell>
          <cell r="K2034">
            <v>0</v>
          </cell>
          <cell r="L2034">
            <v>2003</v>
          </cell>
          <cell r="M2034">
            <v>2.4026124747289752</v>
          </cell>
          <cell r="N2034" t="str">
            <v>NG43</v>
          </cell>
          <cell r="O2034">
            <v>59.02</v>
          </cell>
          <cell r="P2034">
            <v>2</v>
          </cell>
        </row>
        <row r="2035">
          <cell r="A2035" t="str">
            <v>ON</v>
          </cell>
          <cell r="B2035">
            <v>4</v>
          </cell>
          <cell r="C2035">
            <v>3</v>
          </cell>
          <cell r="D2035" t="str">
            <v>C</v>
          </cell>
          <cell r="E2035">
            <v>3.45</v>
          </cell>
          <cell r="F2035">
            <v>37706</v>
          </cell>
          <cell r="G2035">
            <v>0.76100000000000001</v>
          </cell>
          <cell r="H2035">
            <v>0.66</v>
          </cell>
          <cell r="I2035" t="str">
            <v>8          0</v>
          </cell>
          <cell r="J2035">
            <v>0</v>
          </cell>
          <cell r="K2035">
            <v>0</v>
          </cell>
          <cell r="L2035">
            <v>2003</v>
          </cell>
          <cell r="M2035" t="str">
            <v>No Trade</v>
          </cell>
          <cell r="N2035" t="str">
            <v>NG43</v>
          </cell>
          <cell r="O2035">
            <v>59.02</v>
          </cell>
          <cell r="P2035">
            <v>1</v>
          </cell>
        </row>
        <row r="2036">
          <cell r="A2036" t="str">
            <v>ON</v>
          </cell>
          <cell r="B2036">
            <v>4</v>
          </cell>
          <cell r="C2036">
            <v>3</v>
          </cell>
          <cell r="D2036" t="str">
            <v>P</v>
          </cell>
          <cell r="E2036">
            <v>3.45</v>
          </cell>
          <cell r="F2036">
            <v>37706</v>
          </cell>
          <cell r="G2036">
            <v>0.1</v>
          </cell>
          <cell r="H2036">
            <v>0.12</v>
          </cell>
          <cell r="I2036" t="str">
            <v>2          0</v>
          </cell>
          <cell r="J2036">
            <v>0</v>
          </cell>
          <cell r="K2036">
            <v>0</v>
          </cell>
          <cell r="L2036">
            <v>2003</v>
          </cell>
          <cell r="M2036">
            <v>2.4353438657260047</v>
          </cell>
          <cell r="N2036" t="str">
            <v>NG43</v>
          </cell>
          <cell r="O2036">
            <v>59.02</v>
          </cell>
          <cell r="P2036">
            <v>2</v>
          </cell>
        </row>
        <row r="2037">
          <cell r="A2037" t="str">
            <v>ON</v>
          </cell>
          <cell r="B2037">
            <v>4</v>
          </cell>
          <cell r="C2037">
            <v>3</v>
          </cell>
          <cell r="D2037" t="str">
            <v>C</v>
          </cell>
          <cell r="E2037">
            <v>3.5</v>
          </cell>
          <cell r="F2037">
            <v>37706</v>
          </cell>
          <cell r="G2037">
            <v>0.72399999999999998</v>
          </cell>
          <cell r="H2037">
            <v>0.63</v>
          </cell>
          <cell r="I2037" t="str">
            <v>3          0</v>
          </cell>
          <cell r="J2037">
            <v>0</v>
          </cell>
          <cell r="K2037">
            <v>0</v>
          </cell>
          <cell r="L2037">
            <v>2003</v>
          </cell>
          <cell r="M2037" t="str">
            <v>No Trade</v>
          </cell>
          <cell r="N2037" t="str">
            <v>NG43</v>
          </cell>
          <cell r="O2037">
            <v>59.02</v>
          </cell>
          <cell r="P2037">
            <v>1</v>
          </cell>
        </row>
        <row r="2038">
          <cell r="A2038" t="str">
            <v>ON</v>
          </cell>
          <cell r="B2038">
            <v>4</v>
          </cell>
          <cell r="C2038">
            <v>3</v>
          </cell>
          <cell r="D2038" t="str">
            <v>P</v>
          </cell>
          <cell r="E2038">
            <v>3.5</v>
          </cell>
          <cell r="F2038">
            <v>37706</v>
          </cell>
          <cell r="G2038">
            <v>0.113</v>
          </cell>
          <cell r="H2038">
            <v>0.13</v>
          </cell>
          <cell r="I2038" t="str">
            <v>7          0</v>
          </cell>
          <cell r="J2038">
            <v>0</v>
          </cell>
          <cell r="K2038">
            <v>0</v>
          </cell>
          <cell r="L2038">
            <v>2003</v>
          </cell>
          <cell r="M2038">
            <v>2.4678094565962594</v>
          </cell>
          <cell r="N2038" t="str">
            <v>NG43</v>
          </cell>
          <cell r="O2038">
            <v>59.02</v>
          </cell>
          <cell r="P2038">
            <v>2</v>
          </cell>
        </row>
        <row r="2039">
          <cell r="A2039" t="str">
            <v>ON</v>
          </cell>
          <cell r="B2039">
            <v>4</v>
          </cell>
          <cell r="C2039">
            <v>3</v>
          </cell>
          <cell r="D2039" t="str">
            <v>C</v>
          </cell>
          <cell r="E2039">
            <v>3.55</v>
          </cell>
          <cell r="F2039">
            <v>37706</v>
          </cell>
          <cell r="G2039">
            <v>0.68799999999999994</v>
          </cell>
          <cell r="H2039">
            <v>0.6</v>
          </cell>
          <cell r="I2039" t="str">
            <v>0          0</v>
          </cell>
          <cell r="J2039">
            <v>0</v>
          </cell>
          <cell r="K2039">
            <v>0</v>
          </cell>
          <cell r="L2039">
            <v>2003</v>
          </cell>
          <cell r="M2039" t="str">
            <v>No Trade</v>
          </cell>
          <cell r="N2039" t="str">
            <v>NG43</v>
          </cell>
          <cell r="O2039">
            <v>59.02</v>
          </cell>
          <cell r="P2039">
            <v>1</v>
          </cell>
        </row>
        <row r="2040">
          <cell r="A2040" t="str">
            <v>ON</v>
          </cell>
          <cell r="B2040">
            <v>4</v>
          </cell>
          <cell r="C2040">
            <v>3</v>
          </cell>
          <cell r="D2040" t="str">
            <v>P</v>
          </cell>
          <cell r="E2040">
            <v>3.55</v>
          </cell>
          <cell r="F2040">
            <v>37706</v>
          </cell>
          <cell r="G2040">
            <v>0.127</v>
          </cell>
          <cell r="H2040">
            <v>0.15</v>
          </cell>
          <cell r="I2040" t="str">
            <v>3          0</v>
          </cell>
          <cell r="J2040">
            <v>0</v>
          </cell>
          <cell r="K2040">
            <v>0</v>
          </cell>
          <cell r="L2040">
            <v>2003</v>
          </cell>
          <cell r="M2040">
            <v>2.499947832820903</v>
          </cell>
          <cell r="N2040" t="str">
            <v>NG43</v>
          </cell>
          <cell r="O2040">
            <v>59.02</v>
          </cell>
          <cell r="P2040">
            <v>2</v>
          </cell>
        </row>
        <row r="2041">
          <cell r="A2041" t="str">
            <v>ON</v>
          </cell>
          <cell r="B2041">
            <v>4</v>
          </cell>
          <cell r="C2041">
            <v>3</v>
          </cell>
          <cell r="D2041" t="str">
            <v>C</v>
          </cell>
          <cell r="E2041">
            <v>3.6</v>
          </cell>
          <cell r="F2041">
            <v>37706</v>
          </cell>
          <cell r="G2041">
            <v>0.65400000000000003</v>
          </cell>
          <cell r="H2041">
            <v>0.56000000000000005</v>
          </cell>
          <cell r="I2041" t="str">
            <v>8          0</v>
          </cell>
          <cell r="J2041">
            <v>0</v>
          </cell>
          <cell r="K2041">
            <v>0</v>
          </cell>
          <cell r="L2041">
            <v>2003</v>
          </cell>
          <cell r="M2041" t="str">
            <v>No Trade</v>
          </cell>
          <cell r="N2041" t="str">
            <v>NG43</v>
          </cell>
          <cell r="O2041">
            <v>59.02</v>
          </cell>
          <cell r="P2041">
            <v>1</v>
          </cell>
        </row>
        <row r="2042">
          <cell r="A2042" t="str">
            <v>ON</v>
          </cell>
          <cell r="B2042">
            <v>4</v>
          </cell>
          <cell r="C2042">
            <v>3</v>
          </cell>
          <cell r="D2042" t="str">
            <v>P</v>
          </cell>
          <cell r="E2042">
            <v>3.6</v>
          </cell>
          <cell r="F2042">
            <v>37706</v>
          </cell>
          <cell r="G2042">
            <v>0.14199999999999999</v>
          </cell>
          <cell r="H2042">
            <v>0.17</v>
          </cell>
          <cell r="I2042" t="str">
            <v>1          0</v>
          </cell>
          <cell r="J2042">
            <v>0</v>
          </cell>
          <cell r="K2042">
            <v>0</v>
          </cell>
          <cell r="L2042">
            <v>2003</v>
          </cell>
          <cell r="M2042">
            <v>2.5317252868375237</v>
          </cell>
          <cell r="N2042" t="str">
            <v>NG43</v>
          </cell>
          <cell r="O2042">
            <v>59.02</v>
          </cell>
          <cell r="P2042">
            <v>2</v>
          </cell>
        </row>
        <row r="2043">
          <cell r="A2043" t="str">
            <v>ON</v>
          </cell>
          <cell r="B2043">
            <v>4</v>
          </cell>
          <cell r="C2043">
            <v>3</v>
          </cell>
          <cell r="D2043" t="str">
            <v>C</v>
          </cell>
          <cell r="E2043">
            <v>3.65</v>
          </cell>
          <cell r="F2043">
            <v>37706</v>
          </cell>
          <cell r="G2043">
            <v>0.621</v>
          </cell>
          <cell r="H2043">
            <v>0.53</v>
          </cell>
          <cell r="I2043" t="str">
            <v>5          0</v>
          </cell>
          <cell r="J2043">
            <v>0</v>
          </cell>
          <cell r="K2043">
            <v>0</v>
          </cell>
          <cell r="L2043">
            <v>2003</v>
          </cell>
          <cell r="M2043" t="str">
            <v>No Trade</v>
          </cell>
          <cell r="N2043" t="str">
            <v>NG43</v>
          </cell>
          <cell r="O2043">
            <v>59.02</v>
          </cell>
          <cell r="P2043">
            <v>1</v>
          </cell>
        </row>
        <row r="2044">
          <cell r="A2044" t="str">
            <v>ON</v>
          </cell>
          <cell r="B2044">
            <v>4</v>
          </cell>
          <cell r="C2044">
            <v>3</v>
          </cell>
          <cell r="D2044" t="str">
            <v>P</v>
          </cell>
          <cell r="E2044">
            <v>3.65</v>
          </cell>
          <cell r="F2044">
            <v>37706</v>
          </cell>
          <cell r="G2044">
            <v>0.158</v>
          </cell>
          <cell r="H2044">
            <v>0.19</v>
          </cell>
          <cell r="I2044" t="str">
            <v>0          0</v>
          </cell>
          <cell r="J2044">
            <v>0</v>
          </cell>
          <cell r="K2044">
            <v>0</v>
          </cell>
          <cell r="L2044">
            <v>2003</v>
          </cell>
          <cell r="M2044">
            <v>2.5631269965928798</v>
          </cell>
          <cell r="N2044" t="str">
            <v>NG43</v>
          </cell>
          <cell r="O2044">
            <v>59.02</v>
          </cell>
          <cell r="P2044">
            <v>2</v>
          </cell>
        </row>
        <row r="2045">
          <cell r="A2045" t="str">
            <v>ON</v>
          </cell>
          <cell r="B2045">
            <v>4</v>
          </cell>
          <cell r="C2045">
            <v>3</v>
          </cell>
          <cell r="D2045" t="str">
            <v>C</v>
          </cell>
          <cell r="E2045">
            <v>3.7</v>
          </cell>
          <cell r="F2045">
            <v>37706</v>
          </cell>
          <cell r="G2045">
            <v>0.58899999999999997</v>
          </cell>
          <cell r="H2045">
            <v>0.5</v>
          </cell>
          <cell r="I2045" t="str">
            <v>7          0</v>
          </cell>
          <cell r="J2045">
            <v>0</v>
          </cell>
          <cell r="K2045">
            <v>0</v>
          </cell>
          <cell r="L2045">
            <v>2003</v>
          </cell>
          <cell r="M2045" t="str">
            <v>No Trade</v>
          </cell>
          <cell r="N2045" t="str">
            <v>NG43</v>
          </cell>
          <cell r="O2045">
            <v>59.02</v>
          </cell>
          <cell r="P2045">
            <v>1</v>
          </cell>
        </row>
        <row r="2046">
          <cell r="A2046" t="str">
            <v>ON</v>
          </cell>
          <cell r="B2046">
            <v>4</v>
          </cell>
          <cell r="C2046">
            <v>3</v>
          </cell>
          <cell r="D2046" t="str">
            <v>P</v>
          </cell>
          <cell r="E2046">
            <v>3.7</v>
          </cell>
          <cell r="F2046">
            <v>37706</v>
          </cell>
          <cell r="G2046">
            <v>0.17599999999999999</v>
          </cell>
          <cell r="H2046">
            <v>0.21</v>
          </cell>
          <cell r="I2046" t="str">
            <v>1          0</v>
          </cell>
          <cell r="J2046">
            <v>0</v>
          </cell>
          <cell r="K2046">
            <v>0</v>
          </cell>
          <cell r="L2046">
            <v>2003</v>
          </cell>
          <cell r="M2046">
            <v>2.5967300401582549</v>
          </cell>
          <cell r="N2046" t="str">
            <v>NG43</v>
          </cell>
          <cell r="O2046">
            <v>59.02</v>
          </cell>
          <cell r="P2046">
            <v>2</v>
          </cell>
        </row>
        <row r="2047">
          <cell r="A2047" t="str">
            <v>ON</v>
          </cell>
          <cell r="B2047">
            <v>4</v>
          </cell>
          <cell r="C2047">
            <v>3</v>
          </cell>
          <cell r="D2047" t="str">
            <v>C</v>
          </cell>
          <cell r="E2047">
            <v>3.75</v>
          </cell>
          <cell r="F2047">
            <v>37706</v>
          </cell>
          <cell r="G2047">
            <v>0.55600000000000005</v>
          </cell>
          <cell r="H2047">
            <v>0.47</v>
          </cell>
          <cell r="I2047" t="str">
            <v>9          0</v>
          </cell>
          <cell r="J2047">
            <v>0</v>
          </cell>
          <cell r="K2047">
            <v>0</v>
          </cell>
          <cell r="L2047">
            <v>2003</v>
          </cell>
          <cell r="M2047" t="str">
            <v>No Trade</v>
          </cell>
          <cell r="N2047" t="str">
            <v>NG43</v>
          </cell>
          <cell r="O2047">
            <v>59.02</v>
          </cell>
          <cell r="P2047">
            <v>1</v>
          </cell>
        </row>
        <row r="2048">
          <cell r="A2048" t="str">
            <v>ON</v>
          </cell>
          <cell r="B2048">
            <v>4</v>
          </cell>
          <cell r="C2048">
            <v>3</v>
          </cell>
          <cell r="D2048" t="str">
            <v>P</v>
          </cell>
          <cell r="E2048">
            <v>3.75</v>
          </cell>
          <cell r="F2048">
            <v>37706</v>
          </cell>
          <cell r="G2048">
            <v>0.19500000000000001</v>
          </cell>
          <cell r="H2048">
            <v>0.23</v>
          </cell>
          <cell r="I2048" t="str">
            <v>2         50</v>
          </cell>
          <cell r="J2048">
            <v>0</v>
          </cell>
          <cell r="K2048">
            <v>0</v>
          </cell>
          <cell r="L2048">
            <v>2003</v>
          </cell>
          <cell r="M2048">
            <v>2.6296467175029834</v>
          </cell>
          <cell r="N2048" t="str">
            <v>NG43</v>
          </cell>
          <cell r="O2048">
            <v>59.02</v>
          </cell>
          <cell r="P2048">
            <v>2</v>
          </cell>
        </row>
        <row r="2049">
          <cell r="A2049" t="str">
            <v>ON</v>
          </cell>
          <cell r="B2049">
            <v>4</v>
          </cell>
          <cell r="C2049">
            <v>3</v>
          </cell>
          <cell r="D2049" t="str">
            <v>C</v>
          </cell>
          <cell r="E2049">
            <v>3.8</v>
          </cell>
          <cell r="F2049">
            <v>37706</v>
          </cell>
          <cell r="G2049">
            <v>0.52800000000000002</v>
          </cell>
          <cell r="H2049">
            <v>0.45</v>
          </cell>
          <cell r="I2049" t="str">
            <v>2          0</v>
          </cell>
          <cell r="J2049">
            <v>0</v>
          </cell>
          <cell r="K2049">
            <v>0</v>
          </cell>
          <cell r="L2049">
            <v>2003</v>
          </cell>
          <cell r="M2049" t="str">
            <v>No Trade</v>
          </cell>
          <cell r="N2049" t="str">
            <v>NG43</v>
          </cell>
          <cell r="O2049">
            <v>59.02</v>
          </cell>
          <cell r="P2049">
            <v>1</v>
          </cell>
        </row>
        <row r="2050">
          <cell r="A2050" t="str">
            <v>ON</v>
          </cell>
          <cell r="B2050">
            <v>4</v>
          </cell>
          <cell r="C2050">
            <v>3</v>
          </cell>
          <cell r="D2050" t="str">
            <v>P</v>
          </cell>
          <cell r="E2050">
            <v>3.8</v>
          </cell>
          <cell r="F2050">
            <v>37706</v>
          </cell>
          <cell r="G2050">
            <v>0.216</v>
          </cell>
          <cell r="H2050">
            <v>0.25</v>
          </cell>
          <cell r="I2050" t="str">
            <v>5          0</v>
          </cell>
          <cell r="J2050">
            <v>0</v>
          </cell>
          <cell r="K2050">
            <v>0</v>
          </cell>
          <cell r="L2050">
            <v>2003</v>
          </cell>
          <cell r="M2050">
            <v>2.6642124658694089</v>
          </cell>
          <cell r="N2050" t="str">
            <v>NG43</v>
          </cell>
          <cell r="O2050">
            <v>59.02</v>
          </cell>
          <cell r="P2050">
            <v>2</v>
          </cell>
        </row>
        <row r="2051">
          <cell r="A2051" t="str">
            <v>ON</v>
          </cell>
          <cell r="B2051">
            <v>4</v>
          </cell>
          <cell r="C2051">
            <v>3</v>
          </cell>
          <cell r="D2051" t="str">
            <v>C</v>
          </cell>
          <cell r="E2051">
            <v>3.85</v>
          </cell>
          <cell r="F2051">
            <v>37706</v>
          </cell>
          <cell r="G2051">
            <v>0.499</v>
          </cell>
          <cell r="H2051">
            <v>0.42</v>
          </cell>
          <cell r="I2051" t="str">
            <v>7          0</v>
          </cell>
          <cell r="J2051">
            <v>0</v>
          </cell>
          <cell r="K2051">
            <v>0</v>
          </cell>
          <cell r="L2051">
            <v>2003</v>
          </cell>
          <cell r="M2051" t="str">
            <v>No Trade</v>
          </cell>
          <cell r="N2051" t="str">
            <v>NG43</v>
          </cell>
          <cell r="O2051">
            <v>59.02</v>
          </cell>
          <cell r="P2051">
            <v>1</v>
          </cell>
        </row>
        <row r="2052">
          <cell r="A2052" t="str">
            <v>ON</v>
          </cell>
          <cell r="B2052">
            <v>4</v>
          </cell>
          <cell r="C2052">
            <v>3</v>
          </cell>
          <cell r="D2052" t="str">
            <v>P</v>
          </cell>
          <cell r="E2052">
            <v>3.85</v>
          </cell>
          <cell r="F2052">
            <v>37706</v>
          </cell>
          <cell r="G2052">
            <v>0.23699999999999999</v>
          </cell>
          <cell r="H2052">
            <v>0.27</v>
          </cell>
          <cell r="I2052" t="str">
            <v>9          0</v>
          </cell>
          <cell r="J2052">
            <v>0</v>
          </cell>
          <cell r="K2052">
            <v>0</v>
          </cell>
          <cell r="L2052">
            <v>2003</v>
          </cell>
          <cell r="M2052">
            <v>2.6958193836089137</v>
          </cell>
          <cell r="N2052" t="str">
            <v>NG43</v>
          </cell>
          <cell r="O2052">
            <v>59.02</v>
          </cell>
          <cell r="P2052">
            <v>2</v>
          </cell>
        </row>
        <row r="2053">
          <cell r="A2053" t="str">
            <v>ON</v>
          </cell>
          <cell r="B2053">
            <v>4</v>
          </cell>
          <cell r="C2053">
            <v>3</v>
          </cell>
          <cell r="D2053" t="str">
            <v>C</v>
          </cell>
          <cell r="E2053">
            <v>3.9</v>
          </cell>
          <cell r="F2053">
            <v>37706</v>
          </cell>
          <cell r="G2053">
            <v>0.47299999999999998</v>
          </cell>
          <cell r="H2053">
            <v>0.4</v>
          </cell>
          <cell r="I2053" t="str">
            <v>3          0</v>
          </cell>
          <cell r="J2053">
            <v>0</v>
          </cell>
          <cell r="K2053">
            <v>0</v>
          </cell>
          <cell r="L2053">
            <v>2003</v>
          </cell>
          <cell r="M2053" t="str">
            <v>No Trade</v>
          </cell>
          <cell r="N2053" t="str">
            <v>NG43</v>
          </cell>
          <cell r="O2053">
            <v>59.02</v>
          </cell>
          <cell r="P2053">
            <v>1</v>
          </cell>
        </row>
        <row r="2054">
          <cell r="A2054" t="str">
            <v>ON</v>
          </cell>
          <cell r="B2054">
            <v>4</v>
          </cell>
          <cell r="C2054">
            <v>3</v>
          </cell>
          <cell r="D2054" t="str">
            <v>P</v>
          </cell>
          <cell r="E2054">
            <v>3.9</v>
          </cell>
          <cell r="F2054">
            <v>37706</v>
          </cell>
          <cell r="G2054">
            <v>0.26</v>
          </cell>
          <cell r="H2054">
            <v>0.3</v>
          </cell>
          <cell r="I2054" t="str">
            <v>4          0</v>
          </cell>
          <cell r="J2054">
            <v>0</v>
          </cell>
          <cell r="K2054">
            <v>0</v>
          </cell>
          <cell r="L2054">
            <v>2003</v>
          </cell>
          <cell r="M2054">
            <v>2.7289568778848525</v>
          </cell>
          <cell r="N2054" t="str">
            <v>NG43</v>
          </cell>
          <cell r="O2054">
            <v>59.02</v>
          </cell>
          <cell r="P2054">
            <v>2</v>
          </cell>
        </row>
        <row r="2055">
          <cell r="A2055" t="str">
            <v>ON</v>
          </cell>
          <cell r="B2055">
            <v>4</v>
          </cell>
          <cell r="C2055">
            <v>3</v>
          </cell>
          <cell r="D2055" t="str">
            <v>C</v>
          </cell>
          <cell r="E2055">
            <v>3.95</v>
          </cell>
          <cell r="F2055">
            <v>37706</v>
          </cell>
          <cell r="G2055">
            <v>0.44800000000000001</v>
          </cell>
          <cell r="H2055">
            <v>0.37</v>
          </cell>
          <cell r="I2055" t="str">
            <v>9          0</v>
          </cell>
          <cell r="J2055">
            <v>0</v>
          </cell>
          <cell r="K2055">
            <v>0</v>
          </cell>
          <cell r="L2055">
            <v>2003</v>
          </cell>
          <cell r="M2055" t="str">
            <v>No Trade</v>
          </cell>
          <cell r="N2055" t="str">
            <v>NG43</v>
          </cell>
          <cell r="O2055">
            <v>59.02</v>
          </cell>
          <cell r="P2055">
            <v>1</v>
          </cell>
        </row>
        <row r="2056">
          <cell r="A2056" t="str">
            <v>ON</v>
          </cell>
          <cell r="B2056">
            <v>4</v>
          </cell>
          <cell r="C2056">
            <v>3</v>
          </cell>
          <cell r="D2056" t="str">
            <v>P</v>
          </cell>
          <cell r="E2056">
            <v>3.95</v>
          </cell>
          <cell r="F2056">
            <v>37706</v>
          </cell>
          <cell r="G2056">
            <v>0.28399999999999997</v>
          </cell>
          <cell r="H2056">
            <v>0.33</v>
          </cell>
          <cell r="I2056" t="str">
            <v>0          0</v>
          </cell>
          <cell r="J2056">
            <v>0</v>
          </cell>
          <cell r="K2056">
            <v>0</v>
          </cell>
          <cell r="L2056">
            <v>2003</v>
          </cell>
          <cell r="M2056">
            <v>2.7614379397507678</v>
          </cell>
          <cell r="N2056" t="str">
            <v>NG43</v>
          </cell>
          <cell r="O2056">
            <v>59.02</v>
          </cell>
          <cell r="P2056">
            <v>2</v>
          </cell>
        </row>
        <row r="2057">
          <cell r="A2057" t="str">
            <v>ON</v>
          </cell>
          <cell r="B2057">
            <v>4</v>
          </cell>
          <cell r="C2057">
            <v>3</v>
          </cell>
          <cell r="D2057" t="str">
            <v>C</v>
          </cell>
          <cell r="E2057">
            <v>4</v>
          </cell>
          <cell r="F2057">
            <v>37706</v>
          </cell>
          <cell r="G2057">
            <v>0.42299999999999999</v>
          </cell>
          <cell r="H2057">
            <v>0.35</v>
          </cell>
          <cell r="I2057" t="str">
            <v>7        120</v>
          </cell>
          <cell r="J2057">
            <v>0</v>
          </cell>
          <cell r="K2057">
            <v>0</v>
          </cell>
          <cell r="L2057">
            <v>2003</v>
          </cell>
          <cell r="M2057" t="str">
            <v>No Trade</v>
          </cell>
          <cell r="N2057" t="str">
            <v>NG43</v>
          </cell>
          <cell r="O2057">
            <v>59.02</v>
          </cell>
          <cell r="P2057">
            <v>1</v>
          </cell>
        </row>
        <row r="2058">
          <cell r="A2058" t="str">
            <v>ON</v>
          </cell>
          <cell r="B2058">
            <v>4</v>
          </cell>
          <cell r="C2058">
            <v>3</v>
          </cell>
          <cell r="D2058" t="str">
            <v>P</v>
          </cell>
          <cell r="E2058">
            <v>4</v>
          </cell>
          <cell r="F2058">
            <v>37706</v>
          </cell>
          <cell r="G2058">
            <v>0.308</v>
          </cell>
          <cell r="H2058">
            <v>0.35</v>
          </cell>
          <cell r="I2058" t="str">
            <v>8        120</v>
          </cell>
          <cell r="J2058">
            <v>0</v>
          </cell>
          <cell r="K2058">
            <v>0</v>
          </cell>
          <cell r="L2058">
            <v>2003</v>
          </cell>
          <cell r="M2058">
            <v>2.7915033733461265</v>
          </cell>
          <cell r="N2058" t="str">
            <v>NG43</v>
          </cell>
          <cell r="O2058">
            <v>59.02</v>
          </cell>
          <cell r="P2058">
            <v>2</v>
          </cell>
        </row>
        <row r="2059">
          <cell r="A2059" t="str">
            <v>ON</v>
          </cell>
          <cell r="B2059">
            <v>4</v>
          </cell>
          <cell r="C2059">
            <v>3</v>
          </cell>
          <cell r="D2059" t="str">
            <v>C</v>
          </cell>
          <cell r="E2059">
            <v>4.05</v>
          </cell>
          <cell r="F2059">
            <v>37706</v>
          </cell>
          <cell r="G2059">
            <v>0.39900000000000002</v>
          </cell>
          <cell r="H2059">
            <v>0.33</v>
          </cell>
          <cell r="I2059" t="str">
            <v>6          0</v>
          </cell>
          <cell r="J2059">
            <v>0</v>
          </cell>
          <cell r="K2059">
            <v>0</v>
          </cell>
          <cell r="L2059">
            <v>2003</v>
          </cell>
          <cell r="M2059" t="str">
            <v>No Trade</v>
          </cell>
          <cell r="N2059" t="str">
            <v>NG43</v>
          </cell>
          <cell r="O2059">
            <v>59.02</v>
          </cell>
          <cell r="P2059">
            <v>1</v>
          </cell>
        </row>
        <row r="2060">
          <cell r="A2060" t="str">
            <v>ON</v>
          </cell>
          <cell r="B2060">
            <v>4</v>
          </cell>
          <cell r="C2060">
            <v>3</v>
          </cell>
          <cell r="D2060" t="str">
            <v>P</v>
          </cell>
          <cell r="E2060">
            <v>4.05</v>
          </cell>
          <cell r="F2060">
            <v>37706</v>
          </cell>
          <cell r="G2060">
            <v>0.33400000000000002</v>
          </cell>
          <cell r="H2060">
            <v>0.38</v>
          </cell>
          <cell r="I2060" t="str">
            <v>7          0</v>
          </cell>
          <cell r="J2060">
            <v>0</v>
          </cell>
          <cell r="K2060">
            <v>0</v>
          </cell>
          <cell r="L2060">
            <v>2003</v>
          </cell>
          <cell r="M2060">
            <v>2.8229624825976263</v>
          </cell>
          <cell r="N2060" t="str">
            <v>NG43</v>
          </cell>
          <cell r="O2060">
            <v>59.02</v>
          </cell>
          <cell r="P2060">
            <v>2</v>
          </cell>
        </row>
        <row r="2061">
          <cell r="A2061" t="str">
            <v>ON</v>
          </cell>
          <cell r="B2061">
            <v>4</v>
          </cell>
          <cell r="C2061">
            <v>3</v>
          </cell>
          <cell r="D2061" t="str">
            <v>C</v>
          </cell>
          <cell r="E2061">
            <v>4.0999999999999996</v>
          </cell>
          <cell r="F2061">
            <v>37706</v>
          </cell>
          <cell r="G2061">
            <v>0.37</v>
          </cell>
          <cell r="H2061">
            <v>0.31</v>
          </cell>
          <cell r="I2061" t="str">
            <v>7          0</v>
          </cell>
          <cell r="J2061">
            <v>0</v>
          </cell>
          <cell r="K2061">
            <v>0</v>
          </cell>
          <cell r="L2061">
            <v>2003</v>
          </cell>
          <cell r="M2061" t="str">
            <v>No Trade</v>
          </cell>
          <cell r="N2061" t="str">
            <v>NG43</v>
          </cell>
          <cell r="O2061">
            <v>59.02</v>
          </cell>
          <cell r="P2061">
            <v>1</v>
          </cell>
        </row>
        <row r="2062">
          <cell r="A2062" t="str">
            <v>ON</v>
          </cell>
          <cell r="B2062">
            <v>4</v>
          </cell>
          <cell r="C2062">
            <v>3</v>
          </cell>
          <cell r="D2062" t="str">
            <v>P</v>
          </cell>
          <cell r="E2062">
            <v>4.0999999999999996</v>
          </cell>
          <cell r="F2062">
            <v>37706</v>
          </cell>
          <cell r="G2062">
            <v>0.35499999999999998</v>
          </cell>
          <cell r="H2062">
            <v>0.41</v>
          </cell>
          <cell r="I2062" t="str">
            <v>8          0</v>
          </cell>
          <cell r="J2062">
            <v>0</v>
          </cell>
          <cell r="K2062">
            <v>0</v>
          </cell>
          <cell r="L2062">
            <v>2003</v>
          </cell>
          <cell r="M2062">
            <v>2.843873625924783</v>
          </cell>
          <cell r="N2062" t="str">
            <v>NG43</v>
          </cell>
          <cell r="O2062">
            <v>59.02</v>
          </cell>
          <cell r="P2062">
            <v>2</v>
          </cell>
        </row>
        <row r="2063">
          <cell r="A2063" t="str">
            <v>ON</v>
          </cell>
          <cell r="B2063">
            <v>4</v>
          </cell>
          <cell r="C2063">
            <v>3</v>
          </cell>
          <cell r="D2063" t="str">
            <v>C</v>
          </cell>
          <cell r="E2063">
            <v>4.1500000000000004</v>
          </cell>
          <cell r="F2063">
            <v>37706</v>
          </cell>
          <cell r="G2063">
            <v>0.35499999999999998</v>
          </cell>
          <cell r="H2063">
            <v>0.28999999999999998</v>
          </cell>
          <cell r="I2063" t="str">
            <v>8          0</v>
          </cell>
          <cell r="J2063">
            <v>0</v>
          </cell>
          <cell r="K2063">
            <v>0</v>
          </cell>
          <cell r="L2063">
            <v>2003</v>
          </cell>
          <cell r="M2063" t="str">
            <v>No Trade</v>
          </cell>
          <cell r="N2063" t="str">
            <v>NG43</v>
          </cell>
          <cell r="O2063">
            <v>59.02</v>
          </cell>
          <cell r="P2063">
            <v>1</v>
          </cell>
        </row>
        <row r="2064">
          <cell r="A2064" t="str">
            <v>ON</v>
          </cell>
          <cell r="B2064">
            <v>4</v>
          </cell>
          <cell r="C2064">
            <v>3</v>
          </cell>
          <cell r="D2064" t="str">
            <v>C</v>
          </cell>
          <cell r="E2064">
            <v>4.2</v>
          </cell>
          <cell r="F2064">
            <v>37706</v>
          </cell>
          <cell r="G2064">
            <v>0.33600000000000002</v>
          </cell>
          <cell r="H2064">
            <v>0.28000000000000003</v>
          </cell>
          <cell r="I2064" t="str">
            <v>0          0</v>
          </cell>
          <cell r="J2064">
            <v>0</v>
          </cell>
          <cell r="K2064">
            <v>0</v>
          </cell>
          <cell r="L2064">
            <v>2003</v>
          </cell>
          <cell r="M2064" t="str">
            <v>No Trade</v>
          </cell>
          <cell r="N2064" t="str">
            <v>NG43</v>
          </cell>
          <cell r="O2064">
            <v>59.02</v>
          </cell>
          <cell r="P2064">
            <v>1</v>
          </cell>
        </row>
        <row r="2065">
          <cell r="A2065" t="str">
            <v>ON</v>
          </cell>
          <cell r="B2065">
            <v>4</v>
          </cell>
          <cell r="C2065">
            <v>3</v>
          </cell>
          <cell r="D2065" t="str">
            <v>C</v>
          </cell>
          <cell r="E2065">
            <v>4.25</v>
          </cell>
          <cell r="F2065">
            <v>37706</v>
          </cell>
          <cell r="G2065">
            <v>0.317</v>
          </cell>
          <cell r="H2065">
            <v>0.26</v>
          </cell>
          <cell r="I2065" t="str">
            <v>4          0</v>
          </cell>
          <cell r="J2065">
            <v>0</v>
          </cell>
          <cell r="K2065">
            <v>0</v>
          </cell>
          <cell r="L2065">
            <v>2003</v>
          </cell>
          <cell r="M2065" t="str">
            <v>No Trade</v>
          </cell>
          <cell r="N2065" t="str">
            <v>NG43</v>
          </cell>
          <cell r="O2065">
            <v>59.02</v>
          </cell>
          <cell r="P2065">
            <v>1</v>
          </cell>
        </row>
        <row r="2066">
          <cell r="A2066" t="str">
            <v>ON</v>
          </cell>
          <cell r="B2066">
            <v>4</v>
          </cell>
          <cell r="C2066">
            <v>3</v>
          </cell>
          <cell r="D2066" t="str">
            <v>C</v>
          </cell>
          <cell r="E2066">
            <v>4.3</v>
          </cell>
          <cell r="F2066">
            <v>37706</v>
          </cell>
          <cell r="G2066">
            <v>0.29899999999999999</v>
          </cell>
          <cell r="H2066">
            <v>0.24</v>
          </cell>
          <cell r="I2066" t="str">
            <v>8          0</v>
          </cell>
          <cell r="J2066">
            <v>0</v>
          </cell>
          <cell r="K2066">
            <v>0</v>
          </cell>
          <cell r="L2066">
            <v>2003</v>
          </cell>
          <cell r="M2066" t="str">
            <v>No Trade</v>
          </cell>
          <cell r="N2066" t="str">
            <v>NG43</v>
          </cell>
          <cell r="O2066">
            <v>59.02</v>
          </cell>
          <cell r="P2066">
            <v>1</v>
          </cell>
        </row>
        <row r="2067">
          <cell r="A2067" t="str">
            <v>ON</v>
          </cell>
          <cell r="B2067">
            <v>4</v>
          </cell>
          <cell r="C2067">
            <v>3</v>
          </cell>
          <cell r="D2067" t="str">
            <v>C</v>
          </cell>
          <cell r="E2067">
            <v>4.3499999999999996</v>
          </cell>
          <cell r="F2067">
            <v>37706</v>
          </cell>
          <cell r="G2067">
            <v>0.28100000000000003</v>
          </cell>
          <cell r="H2067">
            <v>0.23</v>
          </cell>
          <cell r="I2067" t="str">
            <v>3          0</v>
          </cell>
          <cell r="J2067">
            <v>0</v>
          </cell>
          <cell r="K2067">
            <v>0</v>
          </cell>
          <cell r="L2067">
            <v>2003</v>
          </cell>
          <cell r="M2067" t="str">
            <v>No Trade</v>
          </cell>
          <cell r="N2067" t="str">
            <v>NG43</v>
          </cell>
          <cell r="O2067">
            <v>59.02</v>
          </cell>
          <cell r="P2067">
            <v>1</v>
          </cell>
        </row>
        <row r="2068">
          <cell r="A2068" t="str">
            <v>ON</v>
          </cell>
          <cell r="B2068">
            <v>4</v>
          </cell>
          <cell r="C2068">
            <v>3</v>
          </cell>
          <cell r="D2068" t="str">
            <v>C</v>
          </cell>
          <cell r="E2068">
            <v>4.4000000000000004</v>
          </cell>
          <cell r="F2068">
            <v>37706</v>
          </cell>
          <cell r="G2068">
            <v>0</v>
          </cell>
          <cell r="H2068">
            <v>0</v>
          </cell>
          <cell r="I2068" t="str">
            <v>0          0</v>
          </cell>
          <cell r="J2068">
            <v>0</v>
          </cell>
          <cell r="K2068">
            <v>0</v>
          </cell>
          <cell r="L2068">
            <v>2003</v>
          </cell>
          <cell r="M2068" t="str">
            <v>No Trade</v>
          </cell>
          <cell r="N2068" t="str">
            <v/>
          </cell>
          <cell r="O2068" t="str">
            <v/>
          </cell>
          <cell r="P2068" t="str">
            <v/>
          </cell>
        </row>
        <row r="2069">
          <cell r="A2069" t="str">
            <v>ON</v>
          </cell>
          <cell r="B2069">
            <v>4</v>
          </cell>
          <cell r="C2069">
            <v>3</v>
          </cell>
          <cell r="D2069" t="str">
            <v>C</v>
          </cell>
          <cell r="E2069">
            <v>4.5</v>
          </cell>
          <cell r="F2069">
            <v>37706</v>
          </cell>
          <cell r="G2069">
            <v>0.23599999999999999</v>
          </cell>
          <cell r="H2069">
            <v>0.19</v>
          </cell>
          <cell r="I2069" t="str">
            <v>3          0</v>
          </cell>
          <cell r="J2069">
            <v>0</v>
          </cell>
          <cell r="K2069">
            <v>0</v>
          </cell>
          <cell r="L2069">
            <v>2003</v>
          </cell>
          <cell r="M2069" t="str">
            <v>No Trade</v>
          </cell>
          <cell r="N2069" t="str">
            <v>NG43</v>
          </cell>
          <cell r="O2069">
            <v>59.02</v>
          </cell>
          <cell r="P2069">
            <v>1</v>
          </cell>
        </row>
        <row r="2070">
          <cell r="A2070" t="str">
            <v>ON</v>
          </cell>
          <cell r="B2070">
            <v>4</v>
          </cell>
          <cell r="C2070">
            <v>3</v>
          </cell>
          <cell r="D2070" t="str">
            <v>P</v>
          </cell>
          <cell r="E2070">
            <v>4.5</v>
          </cell>
          <cell r="F2070">
            <v>37706</v>
          </cell>
          <cell r="G2070">
            <v>0</v>
          </cell>
          <cell r="H2070">
            <v>0</v>
          </cell>
          <cell r="I2070" t="str">
            <v>0          0</v>
          </cell>
          <cell r="J2070">
            <v>0</v>
          </cell>
          <cell r="K2070">
            <v>0</v>
          </cell>
          <cell r="L2070">
            <v>2003</v>
          </cell>
          <cell r="M2070" t="str">
            <v>No Trade</v>
          </cell>
          <cell r="N2070" t="str">
            <v/>
          </cell>
          <cell r="O2070" t="str">
            <v/>
          </cell>
          <cell r="P2070" t="str">
            <v/>
          </cell>
        </row>
        <row r="2071">
          <cell r="A2071" t="str">
            <v>ON</v>
          </cell>
          <cell r="B2071">
            <v>4</v>
          </cell>
          <cell r="C2071">
            <v>3</v>
          </cell>
          <cell r="D2071" t="str">
            <v>C</v>
          </cell>
          <cell r="E2071">
            <v>4.6500000000000004</v>
          </cell>
          <cell r="F2071">
            <v>37706</v>
          </cell>
          <cell r="G2071">
            <v>0.19700000000000001</v>
          </cell>
          <cell r="H2071">
            <v>0.16</v>
          </cell>
          <cell r="I2071" t="str">
            <v>1          0</v>
          </cell>
          <cell r="J2071">
            <v>0</v>
          </cell>
          <cell r="K2071">
            <v>0</v>
          </cell>
          <cell r="L2071">
            <v>2003</v>
          </cell>
          <cell r="M2071" t="str">
            <v>No Trade</v>
          </cell>
          <cell r="N2071" t="str">
            <v>NG43</v>
          </cell>
          <cell r="O2071">
            <v>59.02</v>
          </cell>
          <cell r="P2071">
            <v>1</v>
          </cell>
        </row>
        <row r="2072">
          <cell r="A2072" t="str">
            <v>ON</v>
          </cell>
          <cell r="B2072">
            <v>4</v>
          </cell>
          <cell r="C2072">
            <v>3</v>
          </cell>
          <cell r="D2072" t="str">
            <v>C</v>
          </cell>
          <cell r="E2072">
            <v>4.7</v>
          </cell>
          <cell r="F2072">
            <v>37706</v>
          </cell>
          <cell r="G2072">
            <v>0.186</v>
          </cell>
          <cell r="H2072">
            <v>0.15</v>
          </cell>
          <cell r="I2072" t="str">
            <v>2          0</v>
          </cell>
          <cell r="J2072">
            <v>0</v>
          </cell>
          <cell r="K2072">
            <v>0</v>
          </cell>
          <cell r="L2072">
            <v>2003</v>
          </cell>
          <cell r="M2072" t="str">
            <v>No Trade</v>
          </cell>
          <cell r="N2072" t="str">
            <v>NG43</v>
          </cell>
          <cell r="O2072">
            <v>59.02</v>
          </cell>
          <cell r="P2072">
            <v>1</v>
          </cell>
        </row>
        <row r="2073">
          <cell r="A2073" t="str">
            <v>ON</v>
          </cell>
          <cell r="B2073">
            <v>4</v>
          </cell>
          <cell r="C2073">
            <v>3</v>
          </cell>
          <cell r="D2073" t="str">
            <v>C</v>
          </cell>
          <cell r="E2073">
            <v>4.75</v>
          </cell>
          <cell r="F2073">
            <v>37706</v>
          </cell>
          <cell r="G2073">
            <v>0.17499999999999999</v>
          </cell>
          <cell r="H2073">
            <v>0.14000000000000001</v>
          </cell>
          <cell r="I2073" t="str">
            <v>3          0</v>
          </cell>
          <cell r="J2073">
            <v>0</v>
          </cell>
          <cell r="K2073">
            <v>0</v>
          </cell>
          <cell r="L2073">
            <v>2003</v>
          </cell>
          <cell r="M2073" t="str">
            <v>No Trade</v>
          </cell>
          <cell r="N2073" t="str">
            <v>NG43</v>
          </cell>
          <cell r="O2073">
            <v>59.02</v>
          </cell>
          <cell r="P2073">
            <v>1</v>
          </cell>
        </row>
        <row r="2074">
          <cell r="A2074" t="str">
            <v>ON</v>
          </cell>
          <cell r="B2074">
            <v>4</v>
          </cell>
          <cell r="C2074">
            <v>3</v>
          </cell>
          <cell r="D2074" t="str">
            <v>C</v>
          </cell>
          <cell r="E2074">
            <v>4.8</v>
          </cell>
          <cell r="F2074">
            <v>37706</v>
          </cell>
          <cell r="G2074">
            <v>0.16600000000000001</v>
          </cell>
          <cell r="H2074">
            <v>0.13</v>
          </cell>
          <cell r="I2074" t="str">
            <v>4          0</v>
          </cell>
          <cell r="J2074">
            <v>0</v>
          </cell>
          <cell r="K2074">
            <v>0</v>
          </cell>
          <cell r="L2074">
            <v>2003</v>
          </cell>
          <cell r="M2074" t="str">
            <v>No Trade</v>
          </cell>
          <cell r="N2074" t="str">
            <v>NG43</v>
          </cell>
          <cell r="O2074">
            <v>59.02</v>
          </cell>
          <cell r="P2074">
            <v>1</v>
          </cell>
        </row>
        <row r="2075">
          <cell r="A2075" t="str">
            <v>ON</v>
          </cell>
          <cell r="B2075">
            <v>4</v>
          </cell>
          <cell r="C2075">
            <v>3</v>
          </cell>
          <cell r="D2075" t="str">
            <v>C</v>
          </cell>
          <cell r="E2075">
            <v>4.8499999999999996</v>
          </cell>
          <cell r="F2075">
            <v>37706</v>
          </cell>
          <cell r="G2075">
            <v>0.156</v>
          </cell>
          <cell r="H2075">
            <v>0.12</v>
          </cell>
          <cell r="I2075" t="str">
            <v>6          0</v>
          </cell>
          <cell r="J2075">
            <v>0</v>
          </cell>
          <cell r="K2075">
            <v>0</v>
          </cell>
          <cell r="L2075">
            <v>2003</v>
          </cell>
          <cell r="M2075" t="str">
            <v>No Trade</v>
          </cell>
          <cell r="N2075" t="str">
            <v>NG43</v>
          </cell>
          <cell r="O2075">
            <v>59.02</v>
          </cell>
          <cell r="P2075">
            <v>1</v>
          </cell>
        </row>
        <row r="2076">
          <cell r="A2076" t="str">
            <v>ON</v>
          </cell>
          <cell r="B2076">
            <v>4</v>
          </cell>
          <cell r="C2076">
            <v>3</v>
          </cell>
          <cell r="D2076" t="str">
            <v>C</v>
          </cell>
          <cell r="E2076">
            <v>4.9000000000000004</v>
          </cell>
          <cell r="F2076">
            <v>37706</v>
          </cell>
          <cell r="G2076">
            <v>0.14699999999999999</v>
          </cell>
          <cell r="H2076">
            <v>0.11</v>
          </cell>
          <cell r="I2076" t="str">
            <v>9          0</v>
          </cell>
          <cell r="J2076">
            <v>0</v>
          </cell>
          <cell r="K2076">
            <v>0</v>
          </cell>
          <cell r="L2076">
            <v>2003</v>
          </cell>
          <cell r="M2076" t="str">
            <v>No Trade</v>
          </cell>
          <cell r="N2076" t="str">
            <v>NG43</v>
          </cell>
          <cell r="O2076">
            <v>59.02</v>
          </cell>
          <cell r="P2076">
            <v>1</v>
          </cell>
        </row>
        <row r="2077">
          <cell r="A2077" t="str">
            <v>ON</v>
          </cell>
          <cell r="B2077">
            <v>4</v>
          </cell>
          <cell r="C2077">
            <v>3</v>
          </cell>
          <cell r="D2077" t="str">
            <v>C</v>
          </cell>
          <cell r="E2077">
            <v>4.95</v>
          </cell>
          <cell r="F2077">
            <v>37706</v>
          </cell>
          <cell r="G2077">
            <v>0.13900000000000001</v>
          </cell>
          <cell r="H2077">
            <v>0.11</v>
          </cell>
          <cell r="I2077" t="str">
            <v>2          0</v>
          </cell>
          <cell r="J2077">
            <v>0</v>
          </cell>
          <cell r="K2077">
            <v>0</v>
          </cell>
          <cell r="L2077">
            <v>2003</v>
          </cell>
          <cell r="M2077" t="str">
            <v>No Trade</v>
          </cell>
          <cell r="N2077" t="str">
            <v>NG43</v>
          </cell>
          <cell r="O2077">
            <v>59.02</v>
          </cell>
          <cell r="P2077">
            <v>1</v>
          </cell>
        </row>
        <row r="2078">
          <cell r="A2078" t="str">
            <v>ON</v>
          </cell>
          <cell r="B2078">
            <v>4</v>
          </cell>
          <cell r="C2078">
            <v>3</v>
          </cell>
          <cell r="D2078" t="str">
            <v>C</v>
          </cell>
          <cell r="E2078">
            <v>5</v>
          </cell>
          <cell r="F2078">
            <v>37706</v>
          </cell>
          <cell r="G2078">
            <v>0.13100000000000001</v>
          </cell>
          <cell r="H2078">
            <v>0.1</v>
          </cell>
          <cell r="I2078" t="str">
            <v>6        100</v>
          </cell>
          <cell r="J2078">
            <v>0.115</v>
          </cell>
          <cell r="K2078">
            <v>0.11</v>
          </cell>
          <cell r="L2078">
            <v>2003</v>
          </cell>
          <cell r="M2078" t="str">
            <v>No Trade</v>
          </cell>
          <cell r="N2078" t="str">
            <v>NG43</v>
          </cell>
          <cell r="O2078">
            <v>59.02</v>
          </cell>
          <cell r="P2078">
            <v>1</v>
          </cell>
        </row>
        <row r="2079">
          <cell r="A2079" t="str">
            <v>ON</v>
          </cell>
          <cell r="B2079">
            <v>4</v>
          </cell>
          <cell r="C2079">
            <v>3</v>
          </cell>
          <cell r="D2079" t="str">
            <v>C</v>
          </cell>
          <cell r="E2079">
            <v>5.05</v>
          </cell>
          <cell r="F2079">
            <v>37706</v>
          </cell>
          <cell r="G2079">
            <v>0.124</v>
          </cell>
          <cell r="H2079">
            <v>0.1</v>
          </cell>
          <cell r="I2079" t="str">
            <v>0          0</v>
          </cell>
          <cell r="J2079">
            <v>0</v>
          </cell>
          <cell r="K2079">
            <v>0</v>
          </cell>
          <cell r="L2079">
            <v>2003</v>
          </cell>
          <cell r="M2079" t="str">
            <v>No Trade</v>
          </cell>
          <cell r="N2079" t="str">
            <v>NG43</v>
          </cell>
          <cell r="O2079">
            <v>59.02</v>
          </cell>
          <cell r="P2079">
            <v>1</v>
          </cell>
        </row>
        <row r="2080">
          <cell r="A2080" t="str">
            <v>ON</v>
          </cell>
          <cell r="B2080">
            <v>4</v>
          </cell>
          <cell r="C2080">
            <v>3</v>
          </cell>
          <cell r="D2080" t="str">
            <v>C</v>
          </cell>
          <cell r="E2080">
            <v>5.0999999999999996</v>
          </cell>
          <cell r="F2080">
            <v>37706</v>
          </cell>
          <cell r="G2080">
            <v>0.11700000000000001</v>
          </cell>
          <cell r="H2080">
            <v>0.09</v>
          </cell>
          <cell r="I2080" t="str">
            <v>4          0</v>
          </cell>
          <cell r="J2080">
            <v>0</v>
          </cell>
          <cell r="K2080">
            <v>0</v>
          </cell>
          <cell r="L2080">
            <v>2003</v>
          </cell>
          <cell r="M2080" t="str">
            <v>No Trade</v>
          </cell>
          <cell r="N2080" t="str">
            <v>NG43</v>
          </cell>
          <cell r="O2080">
            <v>59.02</v>
          </cell>
          <cell r="P2080">
            <v>1</v>
          </cell>
        </row>
        <row r="2081">
          <cell r="A2081" t="str">
            <v>ON</v>
          </cell>
          <cell r="B2081">
            <v>4</v>
          </cell>
          <cell r="C2081">
            <v>3</v>
          </cell>
          <cell r="D2081" t="str">
            <v>C</v>
          </cell>
          <cell r="E2081">
            <v>5.15</v>
          </cell>
          <cell r="F2081">
            <v>37706</v>
          </cell>
          <cell r="G2081">
            <v>0.111</v>
          </cell>
          <cell r="H2081">
            <v>0.08</v>
          </cell>
          <cell r="I2081" t="str">
            <v>8          0</v>
          </cell>
          <cell r="J2081">
            <v>0</v>
          </cell>
          <cell r="K2081">
            <v>0</v>
          </cell>
          <cell r="L2081">
            <v>2003</v>
          </cell>
          <cell r="M2081" t="str">
            <v>No Trade</v>
          </cell>
          <cell r="N2081" t="str">
            <v>NG43</v>
          </cell>
          <cell r="O2081">
            <v>59.02</v>
          </cell>
          <cell r="P2081">
            <v>1</v>
          </cell>
        </row>
        <row r="2082">
          <cell r="A2082" t="str">
            <v>ON</v>
          </cell>
          <cell r="B2082">
            <v>4</v>
          </cell>
          <cell r="C2082">
            <v>3</v>
          </cell>
          <cell r="D2082" t="str">
            <v>C</v>
          </cell>
          <cell r="E2082">
            <v>5.2</v>
          </cell>
          <cell r="F2082">
            <v>37706</v>
          </cell>
          <cell r="G2082">
            <v>0.104</v>
          </cell>
          <cell r="H2082">
            <v>0.08</v>
          </cell>
          <cell r="I2082" t="str">
            <v>3          0</v>
          </cell>
          <cell r="J2082">
            <v>0</v>
          </cell>
          <cell r="K2082">
            <v>0</v>
          </cell>
          <cell r="L2082">
            <v>2003</v>
          </cell>
          <cell r="M2082" t="str">
            <v>No Trade</v>
          </cell>
          <cell r="N2082" t="str">
            <v>NG43</v>
          </cell>
          <cell r="O2082">
            <v>59.02</v>
          </cell>
          <cell r="P2082">
            <v>1</v>
          </cell>
        </row>
        <row r="2083">
          <cell r="A2083" t="str">
            <v>ON</v>
          </cell>
          <cell r="B2083">
            <v>4</v>
          </cell>
          <cell r="C2083">
            <v>3</v>
          </cell>
          <cell r="D2083" t="str">
            <v>C</v>
          </cell>
          <cell r="E2083">
            <v>5.25</v>
          </cell>
          <cell r="F2083">
            <v>37706</v>
          </cell>
          <cell r="G2083">
            <v>9.9000000000000005E-2</v>
          </cell>
          <cell r="H2083">
            <v>7.0000000000000007E-2</v>
          </cell>
          <cell r="I2083" t="str">
            <v>9          0</v>
          </cell>
          <cell r="J2083">
            <v>0</v>
          </cell>
          <cell r="K2083">
            <v>0</v>
          </cell>
          <cell r="L2083">
            <v>2003</v>
          </cell>
          <cell r="M2083" t="str">
            <v>No Trade</v>
          </cell>
          <cell r="N2083" t="str">
            <v>NG43</v>
          </cell>
          <cell r="O2083">
            <v>59.02</v>
          </cell>
          <cell r="P2083">
            <v>1</v>
          </cell>
        </row>
        <row r="2084">
          <cell r="A2084" t="str">
            <v>ON</v>
          </cell>
          <cell r="B2084">
            <v>4</v>
          </cell>
          <cell r="C2084">
            <v>3</v>
          </cell>
          <cell r="D2084" t="str">
            <v>C</v>
          </cell>
          <cell r="E2084">
            <v>5.3</v>
          </cell>
          <cell r="F2084">
            <v>37706</v>
          </cell>
          <cell r="G2084">
            <v>9.2999999999999999E-2</v>
          </cell>
          <cell r="H2084">
            <v>7.0000000000000007E-2</v>
          </cell>
          <cell r="I2084" t="str">
            <v>4          0</v>
          </cell>
          <cell r="J2084">
            <v>0</v>
          </cell>
          <cell r="K2084">
            <v>0</v>
          </cell>
          <cell r="L2084">
            <v>2003</v>
          </cell>
          <cell r="M2084" t="str">
            <v>No Trade</v>
          </cell>
          <cell r="N2084" t="str">
            <v>NG43</v>
          </cell>
          <cell r="O2084">
            <v>59.02</v>
          </cell>
          <cell r="P2084">
            <v>1</v>
          </cell>
        </row>
        <row r="2085">
          <cell r="A2085" t="str">
            <v>ON</v>
          </cell>
          <cell r="B2085">
            <v>4</v>
          </cell>
          <cell r="C2085">
            <v>3</v>
          </cell>
          <cell r="D2085" t="str">
            <v>C</v>
          </cell>
          <cell r="E2085">
            <v>5.35</v>
          </cell>
          <cell r="F2085">
            <v>37706</v>
          </cell>
          <cell r="G2085">
            <v>8.7999999999999995E-2</v>
          </cell>
          <cell r="H2085">
            <v>7.0000000000000007E-2</v>
          </cell>
          <cell r="I2085" t="str">
            <v>0          0</v>
          </cell>
          <cell r="J2085">
            <v>0</v>
          </cell>
          <cell r="K2085">
            <v>0</v>
          </cell>
          <cell r="L2085">
            <v>2003</v>
          </cell>
          <cell r="M2085" t="str">
            <v>No Trade</v>
          </cell>
          <cell r="N2085" t="str">
            <v>NG43</v>
          </cell>
          <cell r="O2085">
            <v>59.02</v>
          </cell>
          <cell r="P2085">
            <v>1</v>
          </cell>
        </row>
        <row r="2086">
          <cell r="A2086" t="str">
            <v>ON</v>
          </cell>
          <cell r="B2086">
            <v>4</v>
          </cell>
          <cell r="C2086">
            <v>3</v>
          </cell>
          <cell r="D2086" t="str">
            <v>C</v>
          </cell>
          <cell r="E2086">
            <v>5.4</v>
          </cell>
          <cell r="F2086">
            <v>37706</v>
          </cell>
          <cell r="G2086">
            <v>8.3000000000000004E-2</v>
          </cell>
          <cell r="H2086">
            <v>0.06</v>
          </cell>
          <cell r="I2086" t="str">
            <v>6          0</v>
          </cell>
          <cell r="J2086">
            <v>0</v>
          </cell>
          <cell r="K2086">
            <v>0</v>
          </cell>
          <cell r="L2086">
            <v>2003</v>
          </cell>
          <cell r="M2086" t="str">
            <v>No Trade</v>
          </cell>
          <cell r="N2086" t="str">
            <v>NG43</v>
          </cell>
          <cell r="O2086">
            <v>59.02</v>
          </cell>
          <cell r="P2086">
            <v>1</v>
          </cell>
        </row>
        <row r="2087">
          <cell r="A2087" t="str">
            <v>ON</v>
          </cell>
          <cell r="B2087">
            <v>4</v>
          </cell>
          <cell r="C2087">
            <v>3</v>
          </cell>
          <cell r="D2087" t="str">
            <v>C</v>
          </cell>
          <cell r="E2087">
            <v>5.45</v>
          </cell>
          <cell r="F2087">
            <v>37706</v>
          </cell>
          <cell r="G2087">
            <v>7.9000000000000001E-2</v>
          </cell>
          <cell r="H2087">
            <v>0.06</v>
          </cell>
          <cell r="I2087" t="str">
            <v>3          0</v>
          </cell>
          <cell r="J2087">
            <v>0</v>
          </cell>
          <cell r="K2087">
            <v>0</v>
          </cell>
          <cell r="L2087">
            <v>2003</v>
          </cell>
          <cell r="M2087" t="str">
            <v>No Trade</v>
          </cell>
          <cell r="N2087" t="str">
            <v>NG43</v>
          </cell>
          <cell r="O2087">
            <v>59.02</v>
          </cell>
          <cell r="P2087">
            <v>1</v>
          </cell>
        </row>
        <row r="2088">
          <cell r="A2088" t="str">
            <v>ON</v>
          </cell>
          <cell r="B2088">
            <v>4</v>
          </cell>
          <cell r="C2088">
            <v>3</v>
          </cell>
          <cell r="D2088" t="str">
            <v>C</v>
          </cell>
          <cell r="E2088">
            <v>5.5</v>
          </cell>
          <cell r="F2088">
            <v>37706</v>
          </cell>
          <cell r="G2088">
            <v>7.4999999999999997E-2</v>
          </cell>
          <cell r="H2088">
            <v>0.05</v>
          </cell>
          <cell r="I2088" t="str">
            <v>9      1,450</v>
          </cell>
          <cell r="J2088">
            <v>0</v>
          </cell>
          <cell r="K2088">
            <v>0</v>
          </cell>
          <cell r="L2088">
            <v>2003</v>
          </cell>
          <cell r="M2088" t="str">
            <v>No Trade</v>
          </cell>
          <cell r="N2088" t="str">
            <v>NG43</v>
          </cell>
          <cell r="O2088">
            <v>59.02</v>
          </cell>
          <cell r="P2088">
            <v>1</v>
          </cell>
        </row>
        <row r="2089">
          <cell r="A2089" t="str">
            <v>ON</v>
          </cell>
          <cell r="B2089">
            <v>4</v>
          </cell>
          <cell r="C2089">
            <v>3</v>
          </cell>
          <cell r="D2089" t="str">
            <v>P</v>
          </cell>
          <cell r="E2089">
            <v>5.5</v>
          </cell>
          <cell r="F2089">
            <v>37706</v>
          </cell>
          <cell r="G2089">
            <v>0</v>
          </cell>
          <cell r="H2089">
            <v>0</v>
          </cell>
          <cell r="I2089" t="str">
            <v>0          0</v>
          </cell>
          <cell r="J2089">
            <v>0</v>
          </cell>
          <cell r="K2089">
            <v>0</v>
          </cell>
          <cell r="L2089">
            <v>2003</v>
          </cell>
          <cell r="M2089" t="str">
            <v>No Trade</v>
          </cell>
          <cell r="N2089" t="str">
            <v/>
          </cell>
          <cell r="O2089" t="str">
            <v/>
          </cell>
          <cell r="P2089" t="str">
            <v/>
          </cell>
        </row>
        <row r="2090">
          <cell r="A2090" t="str">
            <v>ON</v>
          </cell>
          <cell r="B2090">
            <v>4</v>
          </cell>
          <cell r="C2090">
            <v>3</v>
          </cell>
          <cell r="D2090" t="str">
            <v>C</v>
          </cell>
          <cell r="E2090">
            <v>5.6</v>
          </cell>
          <cell r="F2090">
            <v>37706</v>
          </cell>
          <cell r="G2090">
            <v>6.7000000000000004E-2</v>
          </cell>
          <cell r="H2090">
            <v>0.05</v>
          </cell>
          <cell r="I2090" t="str">
            <v>3          0</v>
          </cell>
          <cell r="J2090">
            <v>0</v>
          </cell>
          <cell r="K2090">
            <v>0</v>
          </cell>
          <cell r="L2090">
            <v>2003</v>
          </cell>
          <cell r="M2090" t="str">
            <v>No Trade</v>
          </cell>
          <cell r="N2090" t="str">
            <v>NG43</v>
          </cell>
          <cell r="O2090">
            <v>59.02</v>
          </cell>
          <cell r="P2090">
            <v>1</v>
          </cell>
        </row>
        <row r="2091">
          <cell r="A2091" t="str">
            <v>ON</v>
          </cell>
          <cell r="B2091">
            <v>4</v>
          </cell>
          <cell r="C2091">
            <v>3</v>
          </cell>
          <cell r="D2091" t="str">
            <v>P</v>
          </cell>
          <cell r="E2091">
            <v>5.6</v>
          </cell>
          <cell r="F2091">
            <v>37706</v>
          </cell>
          <cell r="G2091">
            <v>0</v>
          </cell>
          <cell r="H2091">
            <v>0</v>
          </cell>
          <cell r="I2091" t="str">
            <v>0          0</v>
          </cell>
          <cell r="J2091">
            <v>0</v>
          </cell>
          <cell r="K2091">
            <v>0</v>
          </cell>
          <cell r="L2091">
            <v>2003</v>
          </cell>
          <cell r="M2091" t="str">
            <v>No Trade</v>
          </cell>
          <cell r="N2091" t="str">
            <v/>
          </cell>
          <cell r="O2091" t="str">
            <v/>
          </cell>
          <cell r="P2091" t="str">
            <v/>
          </cell>
        </row>
        <row r="2092">
          <cell r="A2092" t="str">
            <v>ON</v>
          </cell>
          <cell r="B2092">
            <v>4</v>
          </cell>
          <cell r="C2092">
            <v>3</v>
          </cell>
          <cell r="D2092" t="str">
            <v>C</v>
          </cell>
          <cell r="E2092">
            <v>5.7</v>
          </cell>
          <cell r="F2092">
            <v>37706</v>
          </cell>
          <cell r="G2092">
            <v>0.06</v>
          </cell>
          <cell r="H2092">
            <v>0.04</v>
          </cell>
          <cell r="I2092" t="str">
            <v>8          0</v>
          </cell>
          <cell r="J2092">
            <v>0</v>
          </cell>
          <cell r="K2092">
            <v>0</v>
          </cell>
          <cell r="L2092">
            <v>2003</v>
          </cell>
          <cell r="M2092" t="str">
            <v>No Trade</v>
          </cell>
          <cell r="N2092" t="str">
            <v>NG43</v>
          </cell>
          <cell r="O2092">
            <v>59.02</v>
          </cell>
          <cell r="P2092">
            <v>1</v>
          </cell>
        </row>
        <row r="2093">
          <cell r="A2093" t="str">
            <v>ON</v>
          </cell>
          <cell r="B2093">
            <v>4</v>
          </cell>
          <cell r="C2093">
            <v>3</v>
          </cell>
          <cell r="D2093" t="str">
            <v>C</v>
          </cell>
          <cell r="E2093">
            <v>5.8</v>
          </cell>
          <cell r="F2093">
            <v>37706</v>
          </cell>
          <cell r="G2093">
            <v>5.3999999999999999E-2</v>
          </cell>
          <cell r="H2093">
            <v>0.04</v>
          </cell>
          <cell r="I2093" t="str">
            <v>3          0</v>
          </cell>
          <cell r="J2093">
            <v>0</v>
          </cell>
          <cell r="K2093">
            <v>0</v>
          </cell>
          <cell r="L2093">
            <v>2003</v>
          </cell>
          <cell r="M2093" t="str">
            <v>No Trade</v>
          </cell>
          <cell r="N2093" t="str">
            <v>NG43</v>
          </cell>
          <cell r="O2093">
            <v>59.02</v>
          </cell>
          <cell r="P2093">
            <v>1</v>
          </cell>
        </row>
        <row r="2094">
          <cell r="A2094" t="str">
            <v>ON</v>
          </cell>
          <cell r="B2094">
            <v>4</v>
          </cell>
          <cell r="C2094">
            <v>3</v>
          </cell>
          <cell r="D2094" t="str">
            <v>P</v>
          </cell>
          <cell r="E2094">
            <v>5.8</v>
          </cell>
          <cell r="F2094">
            <v>37706</v>
          </cell>
          <cell r="G2094">
            <v>5.2999999999999999E-2</v>
          </cell>
          <cell r="H2094">
            <v>0.05</v>
          </cell>
          <cell r="I2094" t="str">
            <v>3          0</v>
          </cell>
          <cell r="J2094">
            <v>0</v>
          </cell>
          <cell r="K2094">
            <v>0</v>
          </cell>
          <cell r="L2094">
            <v>2003</v>
          </cell>
          <cell r="M2094">
            <v>1.7929035675998215</v>
          </cell>
          <cell r="N2094" t="str">
            <v>NG43</v>
          </cell>
          <cell r="O2094">
            <v>59.02</v>
          </cell>
          <cell r="P2094">
            <v>2</v>
          </cell>
        </row>
        <row r="2095">
          <cell r="A2095" t="str">
            <v>ON</v>
          </cell>
          <cell r="B2095">
            <v>4</v>
          </cell>
          <cell r="C2095">
            <v>3</v>
          </cell>
          <cell r="D2095" t="str">
            <v>C</v>
          </cell>
          <cell r="E2095">
            <v>5.9</v>
          </cell>
          <cell r="F2095">
            <v>37706</v>
          </cell>
          <cell r="G2095">
            <v>4.9000000000000002E-2</v>
          </cell>
          <cell r="H2095">
            <v>0.03</v>
          </cell>
          <cell r="I2095" t="str">
            <v>8          0</v>
          </cell>
          <cell r="J2095">
            <v>0</v>
          </cell>
          <cell r="K2095">
            <v>0</v>
          </cell>
          <cell r="L2095">
            <v>2003</v>
          </cell>
          <cell r="M2095" t="str">
            <v>No Trade</v>
          </cell>
          <cell r="N2095" t="str">
            <v>NG43</v>
          </cell>
          <cell r="O2095">
            <v>59.02</v>
          </cell>
          <cell r="P2095">
            <v>1</v>
          </cell>
        </row>
        <row r="2096">
          <cell r="A2096" t="str">
            <v>ON</v>
          </cell>
          <cell r="B2096">
            <v>4</v>
          </cell>
          <cell r="C2096">
            <v>3</v>
          </cell>
          <cell r="D2096" t="str">
            <v>P</v>
          </cell>
          <cell r="E2096">
            <v>5.9</v>
          </cell>
          <cell r="F2096">
            <v>37706</v>
          </cell>
          <cell r="G2096">
            <v>0</v>
          </cell>
          <cell r="H2096">
            <v>0</v>
          </cell>
          <cell r="I2096" t="str">
            <v>0          0</v>
          </cell>
          <cell r="J2096">
            <v>0</v>
          </cell>
          <cell r="K2096">
            <v>0</v>
          </cell>
          <cell r="L2096">
            <v>2003</v>
          </cell>
          <cell r="M2096" t="str">
            <v>No Trade</v>
          </cell>
          <cell r="N2096" t="str">
            <v/>
          </cell>
          <cell r="O2096" t="str">
            <v/>
          </cell>
          <cell r="P2096" t="str">
            <v/>
          </cell>
        </row>
        <row r="2097">
          <cell r="A2097" t="str">
            <v>ON</v>
          </cell>
          <cell r="B2097">
            <v>4</v>
          </cell>
          <cell r="C2097">
            <v>3</v>
          </cell>
          <cell r="D2097" t="str">
            <v>C</v>
          </cell>
          <cell r="E2097">
            <v>5.95</v>
          </cell>
          <cell r="F2097">
            <v>37706</v>
          </cell>
          <cell r="G2097">
            <v>4.5999999999999999E-2</v>
          </cell>
          <cell r="H2097">
            <v>0.03</v>
          </cell>
          <cell r="I2097" t="str">
            <v>6          0</v>
          </cell>
          <cell r="J2097">
            <v>0</v>
          </cell>
          <cell r="K2097">
            <v>0</v>
          </cell>
          <cell r="L2097">
            <v>2003</v>
          </cell>
          <cell r="M2097" t="str">
            <v>No Trade</v>
          </cell>
          <cell r="N2097" t="str">
            <v>NG43</v>
          </cell>
          <cell r="O2097">
            <v>59.02</v>
          </cell>
          <cell r="P2097">
            <v>1</v>
          </cell>
        </row>
        <row r="2098">
          <cell r="A2098" t="str">
            <v>ON</v>
          </cell>
          <cell r="B2098">
            <v>4</v>
          </cell>
          <cell r="C2098">
            <v>3</v>
          </cell>
          <cell r="D2098" t="str">
            <v>P</v>
          </cell>
          <cell r="E2098">
            <v>5.95</v>
          </cell>
          <cell r="F2098">
            <v>37706</v>
          </cell>
          <cell r="G2098">
            <v>0</v>
          </cell>
          <cell r="H2098">
            <v>0</v>
          </cell>
          <cell r="I2098" t="str">
            <v>0          0</v>
          </cell>
          <cell r="J2098">
            <v>0</v>
          </cell>
          <cell r="K2098">
            <v>0</v>
          </cell>
          <cell r="L2098">
            <v>2003</v>
          </cell>
          <cell r="M2098" t="str">
            <v>No Trade</v>
          </cell>
          <cell r="N2098" t="str">
            <v/>
          </cell>
          <cell r="O2098" t="str">
            <v/>
          </cell>
          <cell r="P2098" t="str">
            <v/>
          </cell>
        </row>
        <row r="2099">
          <cell r="A2099" t="str">
            <v>ON</v>
          </cell>
          <cell r="B2099">
            <v>4</v>
          </cell>
          <cell r="C2099">
            <v>3</v>
          </cell>
          <cell r="D2099" t="str">
            <v>C</v>
          </cell>
          <cell r="E2099">
            <v>6</v>
          </cell>
          <cell r="F2099">
            <v>37706</v>
          </cell>
          <cell r="G2099">
            <v>4.4999999999999998E-2</v>
          </cell>
          <cell r="H2099">
            <v>0.03</v>
          </cell>
          <cell r="I2099" t="str">
            <v>5      2,108</v>
          </cell>
          <cell r="J2099">
            <v>3.5999999999999997E-2</v>
          </cell>
          <cell r="K2099">
            <v>3.5000000000000003E-2</v>
          </cell>
          <cell r="L2099">
            <v>2003</v>
          </cell>
          <cell r="M2099" t="str">
            <v>No Trade</v>
          </cell>
          <cell r="N2099" t="str">
            <v>NG43</v>
          </cell>
          <cell r="O2099">
            <v>59.02</v>
          </cell>
          <cell r="P2099">
            <v>1</v>
          </cell>
        </row>
        <row r="2100">
          <cell r="A2100" t="str">
            <v>ON</v>
          </cell>
          <cell r="B2100">
            <v>4</v>
          </cell>
          <cell r="C2100">
            <v>3</v>
          </cell>
          <cell r="D2100" t="str">
            <v>P</v>
          </cell>
          <cell r="E2100">
            <v>6</v>
          </cell>
          <cell r="F2100">
            <v>37706</v>
          </cell>
          <cell r="G2100">
            <v>0</v>
          </cell>
          <cell r="H2100">
            <v>0</v>
          </cell>
          <cell r="I2100" t="str">
            <v>0          0</v>
          </cell>
          <cell r="J2100">
            <v>0</v>
          </cell>
          <cell r="K2100">
            <v>0</v>
          </cell>
          <cell r="L2100">
            <v>2003</v>
          </cell>
          <cell r="M2100" t="str">
            <v>No Trade</v>
          </cell>
          <cell r="N2100" t="str">
            <v/>
          </cell>
          <cell r="O2100" t="str">
            <v/>
          </cell>
          <cell r="P2100" t="str">
            <v/>
          </cell>
        </row>
        <row r="2101">
          <cell r="A2101" t="str">
            <v>ON</v>
          </cell>
          <cell r="B2101">
            <v>4</v>
          </cell>
          <cell r="C2101">
            <v>3</v>
          </cell>
          <cell r="D2101" t="str">
            <v>C</v>
          </cell>
          <cell r="E2101">
            <v>6.1</v>
          </cell>
          <cell r="F2101">
            <v>37706</v>
          </cell>
          <cell r="G2101">
            <v>0.04</v>
          </cell>
          <cell r="H2101">
            <v>0.03</v>
          </cell>
          <cell r="I2101" t="str">
            <v>1          0</v>
          </cell>
          <cell r="J2101">
            <v>0</v>
          </cell>
          <cell r="K2101">
            <v>0</v>
          </cell>
          <cell r="L2101">
            <v>2003</v>
          </cell>
          <cell r="M2101" t="str">
            <v>No Trade</v>
          </cell>
          <cell r="N2101" t="str">
            <v>NG43</v>
          </cell>
          <cell r="O2101">
            <v>59.02</v>
          </cell>
          <cell r="P2101">
            <v>1</v>
          </cell>
        </row>
        <row r="2102">
          <cell r="A2102" t="str">
            <v>ON</v>
          </cell>
          <cell r="B2102">
            <v>4</v>
          </cell>
          <cell r="C2102">
            <v>3</v>
          </cell>
          <cell r="D2102" t="str">
            <v>P</v>
          </cell>
          <cell r="E2102">
            <v>6.1</v>
          </cell>
          <cell r="F2102">
            <v>37706</v>
          </cell>
          <cell r="G2102">
            <v>0</v>
          </cell>
          <cell r="H2102">
            <v>0</v>
          </cell>
          <cell r="I2102" t="str">
            <v>0          0</v>
          </cell>
          <cell r="J2102">
            <v>0</v>
          </cell>
          <cell r="K2102">
            <v>0</v>
          </cell>
          <cell r="L2102">
            <v>2003</v>
          </cell>
          <cell r="M2102" t="str">
            <v>No Trade</v>
          </cell>
          <cell r="N2102" t="str">
            <v/>
          </cell>
          <cell r="O2102" t="str">
            <v/>
          </cell>
          <cell r="P2102" t="str">
            <v/>
          </cell>
        </row>
        <row r="2103">
          <cell r="A2103" t="str">
            <v>ON</v>
          </cell>
          <cell r="B2103">
            <v>4</v>
          </cell>
          <cell r="C2103">
            <v>3</v>
          </cell>
          <cell r="D2103" t="str">
            <v>C</v>
          </cell>
          <cell r="E2103">
            <v>6.15</v>
          </cell>
          <cell r="F2103">
            <v>37706</v>
          </cell>
          <cell r="G2103">
            <v>3.7999999999999999E-2</v>
          </cell>
          <cell r="H2103">
            <v>0.03</v>
          </cell>
          <cell r="I2103" t="str">
            <v>0          0</v>
          </cell>
          <cell r="J2103">
            <v>0</v>
          </cell>
          <cell r="K2103">
            <v>0</v>
          </cell>
          <cell r="L2103">
            <v>2003</v>
          </cell>
          <cell r="M2103" t="str">
            <v>No Trade</v>
          </cell>
          <cell r="N2103" t="str">
            <v>NG43</v>
          </cell>
          <cell r="O2103">
            <v>59.02</v>
          </cell>
          <cell r="P2103">
            <v>1</v>
          </cell>
        </row>
        <row r="2104">
          <cell r="A2104" t="str">
            <v>ON</v>
          </cell>
          <cell r="B2104">
            <v>4</v>
          </cell>
          <cell r="C2104">
            <v>3</v>
          </cell>
          <cell r="D2104" t="str">
            <v>C</v>
          </cell>
          <cell r="E2104">
            <v>6.2</v>
          </cell>
          <cell r="F2104">
            <v>37706</v>
          </cell>
          <cell r="G2104">
            <v>3.5999999999999997E-2</v>
          </cell>
          <cell r="H2104">
            <v>0.02</v>
          </cell>
          <cell r="I2104" t="str">
            <v>8          0</v>
          </cell>
          <cell r="J2104">
            <v>0</v>
          </cell>
          <cell r="K2104">
            <v>0</v>
          </cell>
          <cell r="L2104">
            <v>2003</v>
          </cell>
          <cell r="M2104" t="str">
            <v>No Trade</v>
          </cell>
          <cell r="N2104" t="str">
            <v>NG43</v>
          </cell>
          <cell r="O2104">
            <v>59.02</v>
          </cell>
          <cell r="P2104">
            <v>1</v>
          </cell>
        </row>
        <row r="2105">
          <cell r="A2105" t="str">
            <v>ON</v>
          </cell>
          <cell r="B2105">
            <v>4</v>
          </cell>
          <cell r="C2105">
            <v>3</v>
          </cell>
          <cell r="D2105" t="str">
            <v>P</v>
          </cell>
          <cell r="E2105">
            <v>6.2</v>
          </cell>
          <cell r="F2105">
            <v>37706</v>
          </cell>
          <cell r="G2105">
            <v>0</v>
          </cell>
          <cell r="H2105">
            <v>0</v>
          </cell>
          <cell r="I2105" t="str">
            <v>0          0</v>
          </cell>
          <cell r="J2105">
            <v>0</v>
          </cell>
          <cell r="K2105">
            <v>0</v>
          </cell>
          <cell r="L2105">
            <v>2003</v>
          </cell>
          <cell r="M2105" t="str">
            <v>No Trade</v>
          </cell>
          <cell r="N2105" t="str">
            <v/>
          </cell>
          <cell r="O2105" t="str">
            <v/>
          </cell>
          <cell r="P2105" t="str">
            <v/>
          </cell>
        </row>
        <row r="2106">
          <cell r="A2106" t="str">
            <v>ON</v>
          </cell>
          <cell r="B2106">
            <v>4</v>
          </cell>
          <cell r="C2106">
            <v>3</v>
          </cell>
          <cell r="D2106" t="str">
            <v>C</v>
          </cell>
          <cell r="E2106">
            <v>6.25</v>
          </cell>
          <cell r="F2106">
            <v>37706</v>
          </cell>
          <cell r="G2106">
            <v>3.5000000000000003E-2</v>
          </cell>
          <cell r="H2106">
            <v>0.02</v>
          </cell>
          <cell r="I2106" t="str">
            <v>7          0</v>
          </cell>
          <cell r="J2106">
            <v>0</v>
          </cell>
          <cell r="K2106">
            <v>0</v>
          </cell>
          <cell r="L2106">
            <v>2003</v>
          </cell>
          <cell r="M2106" t="str">
            <v>No Trade</v>
          </cell>
          <cell r="N2106" t="str">
            <v>NG43</v>
          </cell>
          <cell r="O2106">
            <v>59.02</v>
          </cell>
          <cell r="P2106">
            <v>1</v>
          </cell>
        </row>
        <row r="2107">
          <cell r="A2107" t="str">
            <v>ON</v>
          </cell>
          <cell r="B2107">
            <v>4</v>
          </cell>
          <cell r="C2107">
            <v>3</v>
          </cell>
          <cell r="D2107" t="str">
            <v>P</v>
          </cell>
          <cell r="E2107">
            <v>6.25</v>
          </cell>
          <cell r="F2107">
            <v>37706</v>
          </cell>
          <cell r="G2107">
            <v>0</v>
          </cell>
          <cell r="H2107">
            <v>0</v>
          </cell>
          <cell r="I2107" t="str">
            <v>0          0</v>
          </cell>
          <cell r="J2107">
            <v>0</v>
          </cell>
          <cell r="K2107">
            <v>0</v>
          </cell>
          <cell r="L2107">
            <v>2003</v>
          </cell>
          <cell r="M2107" t="str">
            <v>No Trade</v>
          </cell>
          <cell r="N2107" t="str">
            <v/>
          </cell>
          <cell r="O2107" t="str">
            <v/>
          </cell>
          <cell r="P2107" t="str">
            <v/>
          </cell>
        </row>
        <row r="2108">
          <cell r="A2108" t="str">
            <v>ON</v>
          </cell>
          <cell r="B2108">
            <v>4</v>
          </cell>
          <cell r="C2108">
            <v>3</v>
          </cell>
          <cell r="D2108" t="str">
            <v>C</v>
          </cell>
          <cell r="E2108">
            <v>6.3</v>
          </cell>
          <cell r="F2108">
            <v>37706</v>
          </cell>
          <cell r="G2108">
            <v>3.3000000000000002E-2</v>
          </cell>
          <cell r="H2108">
            <v>0.02</v>
          </cell>
          <cell r="I2108" t="str">
            <v>6          0</v>
          </cell>
          <cell r="J2108">
            <v>0</v>
          </cell>
          <cell r="K2108">
            <v>0</v>
          </cell>
          <cell r="L2108">
            <v>2003</v>
          </cell>
          <cell r="M2108" t="str">
            <v>No Trade</v>
          </cell>
          <cell r="N2108" t="str">
            <v>NG43</v>
          </cell>
          <cell r="O2108">
            <v>59.02</v>
          </cell>
          <cell r="P2108">
            <v>1</v>
          </cell>
        </row>
        <row r="2109">
          <cell r="A2109" t="str">
            <v>ON</v>
          </cell>
          <cell r="B2109">
            <v>4</v>
          </cell>
          <cell r="C2109">
            <v>3</v>
          </cell>
          <cell r="D2109" t="str">
            <v>P</v>
          </cell>
          <cell r="E2109">
            <v>6.3</v>
          </cell>
          <cell r="F2109">
            <v>37706</v>
          </cell>
          <cell r="G2109">
            <v>0</v>
          </cell>
          <cell r="H2109">
            <v>0</v>
          </cell>
          <cell r="I2109" t="str">
            <v>0          0</v>
          </cell>
          <cell r="J2109">
            <v>0</v>
          </cell>
          <cell r="K2109">
            <v>0</v>
          </cell>
          <cell r="L2109">
            <v>2003</v>
          </cell>
          <cell r="M2109" t="str">
            <v>No Trade</v>
          </cell>
          <cell r="N2109" t="str">
            <v/>
          </cell>
          <cell r="O2109" t="str">
            <v/>
          </cell>
          <cell r="P2109" t="str">
            <v/>
          </cell>
        </row>
        <row r="2110">
          <cell r="A2110" t="str">
            <v>ON</v>
          </cell>
          <cell r="B2110">
            <v>4</v>
          </cell>
          <cell r="C2110">
            <v>3</v>
          </cell>
          <cell r="D2110" t="str">
            <v>C</v>
          </cell>
          <cell r="E2110">
            <v>6.35</v>
          </cell>
          <cell r="F2110">
            <v>37706</v>
          </cell>
          <cell r="G2110">
            <v>3.1E-2</v>
          </cell>
          <cell r="H2110">
            <v>0.02</v>
          </cell>
          <cell r="I2110" t="str">
            <v>4          0</v>
          </cell>
          <cell r="J2110">
            <v>0</v>
          </cell>
          <cell r="K2110">
            <v>0</v>
          </cell>
          <cell r="L2110">
            <v>2003</v>
          </cell>
          <cell r="M2110" t="str">
            <v>No Trade</v>
          </cell>
          <cell r="N2110" t="str">
            <v>NG43</v>
          </cell>
          <cell r="O2110">
            <v>59.02</v>
          </cell>
          <cell r="P2110">
            <v>1</v>
          </cell>
        </row>
        <row r="2111">
          <cell r="A2111" t="str">
            <v>ON</v>
          </cell>
          <cell r="B2111">
            <v>4</v>
          </cell>
          <cell r="C2111">
            <v>3</v>
          </cell>
          <cell r="D2111" t="str">
            <v>P</v>
          </cell>
          <cell r="E2111">
            <v>6.35</v>
          </cell>
          <cell r="F2111">
            <v>37706</v>
          </cell>
          <cell r="G2111">
            <v>0</v>
          </cell>
          <cell r="H2111">
            <v>0</v>
          </cell>
          <cell r="I2111" t="str">
            <v>0          0</v>
          </cell>
          <cell r="J2111">
            <v>0</v>
          </cell>
          <cell r="K2111">
            <v>0</v>
          </cell>
          <cell r="L2111">
            <v>2003</v>
          </cell>
          <cell r="M2111" t="str">
            <v>No Trade</v>
          </cell>
          <cell r="N2111" t="str">
            <v/>
          </cell>
          <cell r="O2111" t="str">
            <v/>
          </cell>
          <cell r="P2111" t="str">
            <v/>
          </cell>
        </row>
        <row r="2112">
          <cell r="A2112" t="str">
            <v>ON</v>
          </cell>
          <cell r="B2112">
            <v>4</v>
          </cell>
          <cell r="C2112">
            <v>3</v>
          </cell>
          <cell r="D2112" t="str">
            <v>C</v>
          </cell>
          <cell r="E2112">
            <v>6.4</v>
          </cell>
          <cell r="F2112">
            <v>37706</v>
          </cell>
          <cell r="G2112">
            <v>0.03</v>
          </cell>
          <cell r="H2112">
            <v>0.02</v>
          </cell>
          <cell r="I2112" t="str">
            <v>3          0</v>
          </cell>
          <cell r="J2112">
            <v>0</v>
          </cell>
          <cell r="K2112">
            <v>0</v>
          </cell>
          <cell r="L2112">
            <v>2003</v>
          </cell>
          <cell r="M2112" t="str">
            <v>No Trade</v>
          </cell>
          <cell r="N2112" t="str">
            <v>NG43</v>
          </cell>
          <cell r="O2112">
            <v>59.02</v>
          </cell>
          <cell r="P2112">
            <v>1</v>
          </cell>
        </row>
        <row r="2113">
          <cell r="A2113" t="str">
            <v>ON</v>
          </cell>
          <cell r="B2113">
            <v>4</v>
          </cell>
          <cell r="C2113">
            <v>3</v>
          </cell>
          <cell r="D2113" t="str">
            <v>P</v>
          </cell>
          <cell r="E2113">
            <v>6.4</v>
          </cell>
          <cell r="F2113">
            <v>37706</v>
          </cell>
          <cell r="G2113">
            <v>0</v>
          </cell>
          <cell r="H2113">
            <v>0</v>
          </cell>
          <cell r="I2113" t="str">
            <v>0          0</v>
          </cell>
          <cell r="J2113">
            <v>0</v>
          </cell>
          <cell r="K2113">
            <v>0</v>
          </cell>
          <cell r="L2113">
            <v>2003</v>
          </cell>
          <cell r="M2113" t="str">
            <v>No Trade</v>
          </cell>
          <cell r="N2113" t="str">
            <v/>
          </cell>
          <cell r="O2113" t="str">
            <v/>
          </cell>
          <cell r="P2113" t="str">
            <v/>
          </cell>
        </row>
        <row r="2114">
          <cell r="A2114" t="str">
            <v>ON</v>
          </cell>
          <cell r="B2114">
            <v>4</v>
          </cell>
          <cell r="C2114">
            <v>3</v>
          </cell>
          <cell r="D2114" t="str">
            <v>C</v>
          </cell>
          <cell r="E2114">
            <v>6.45</v>
          </cell>
          <cell r="F2114">
            <v>37706</v>
          </cell>
          <cell r="G2114">
            <v>2.9000000000000001E-2</v>
          </cell>
          <cell r="H2114">
            <v>0.02</v>
          </cell>
          <cell r="I2114" t="str">
            <v>2          0</v>
          </cell>
          <cell r="J2114">
            <v>0</v>
          </cell>
          <cell r="K2114">
            <v>0</v>
          </cell>
          <cell r="L2114">
            <v>2003</v>
          </cell>
          <cell r="M2114" t="str">
            <v>No Trade</v>
          </cell>
          <cell r="N2114" t="str">
            <v>NG43</v>
          </cell>
          <cell r="O2114">
            <v>59.02</v>
          </cell>
          <cell r="P2114">
            <v>1</v>
          </cell>
        </row>
        <row r="2115">
          <cell r="A2115" t="str">
            <v>ON</v>
          </cell>
          <cell r="B2115">
            <v>4</v>
          </cell>
          <cell r="C2115">
            <v>3</v>
          </cell>
          <cell r="D2115" t="str">
            <v>P</v>
          </cell>
          <cell r="E2115">
            <v>6.45</v>
          </cell>
          <cell r="F2115">
            <v>37706</v>
          </cell>
          <cell r="G2115">
            <v>0</v>
          </cell>
          <cell r="H2115">
            <v>0</v>
          </cell>
          <cell r="I2115" t="str">
            <v>0          0</v>
          </cell>
          <cell r="J2115">
            <v>0</v>
          </cell>
          <cell r="K2115">
            <v>0</v>
          </cell>
          <cell r="L2115">
            <v>2003</v>
          </cell>
          <cell r="M2115" t="str">
            <v>No Trade</v>
          </cell>
          <cell r="N2115" t="str">
            <v/>
          </cell>
          <cell r="O2115" t="str">
            <v/>
          </cell>
          <cell r="P2115" t="str">
            <v/>
          </cell>
        </row>
        <row r="2116">
          <cell r="A2116" t="str">
            <v>ON</v>
          </cell>
          <cell r="B2116">
            <v>4</v>
          </cell>
          <cell r="C2116">
            <v>3</v>
          </cell>
          <cell r="D2116" t="str">
            <v>C</v>
          </cell>
          <cell r="E2116">
            <v>6.5</v>
          </cell>
          <cell r="F2116">
            <v>37706</v>
          </cell>
          <cell r="G2116">
            <v>2.7E-2</v>
          </cell>
          <cell r="H2116">
            <v>0.02</v>
          </cell>
          <cell r="I2116" t="str">
            <v>1         16</v>
          </cell>
          <cell r="J2116">
            <v>2.1999999999999999E-2</v>
          </cell>
          <cell r="K2116">
            <v>2.1999999999999999E-2</v>
          </cell>
          <cell r="L2116">
            <v>2003</v>
          </cell>
          <cell r="M2116" t="str">
            <v>No Trade</v>
          </cell>
          <cell r="N2116" t="str">
            <v>NG43</v>
          </cell>
          <cell r="O2116">
            <v>59.02</v>
          </cell>
          <cell r="P2116">
            <v>1</v>
          </cell>
        </row>
        <row r="2117">
          <cell r="A2117" t="str">
            <v>ON</v>
          </cell>
          <cell r="B2117">
            <v>4</v>
          </cell>
          <cell r="C2117">
            <v>3</v>
          </cell>
          <cell r="D2117" t="str">
            <v>P</v>
          </cell>
          <cell r="E2117">
            <v>6.5</v>
          </cell>
          <cell r="F2117">
            <v>37706</v>
          </cell>
          <cell r="G2117">
            <v>0</v>
          </cell>
          <cell r="H2117">
            <v>0</v>
          </cell>
          <cell r="I2117" t="str">
            <v>0          0</v>
          </cell>
          <cell r="J2117">
            <v>0</v>
          </cell>
          <cell r="K2117">
            <v>0</v>
          </cell>
          <cell r="L2117">
            <v>2003</v>
          </cell>
          <cell r="M2117" t="str">
            <v>No Trade</v>
          </cell>
          <cell r="N2117" t="str">
            <v/>
          </cell>
          <cell r="O2117" t="str">
            <v/>
          </cell>
          <cell r="P2117" t="str">
            <v/>
          </cell>
        </row>
        <row r="2118">
          <cell r="A2118" t="str">
            <v>ON</v>
          </cell>
          <cell r="B2118">
            <v>4</v>
          </cell>
          <cell r="C2118">
            <v>3</v>
          </cell>
          <cell r="D2118" t="str">
            <v>C</v>
          </cell>
          <cell r="E2118">
            <v>6.6</v>
          </cell>
          <cell r="F2118">
            <v>37706</v>
          </cell>
          <cell r="G2118">
            <v>2.5000000000000001E-2</v>
          </cell>
          <cell r="H2118">
            <v>0.01</v>
          </cell>
          <cell r="I2118" t="str">
            <v>9          0</v>
          </cell>
          <cell r="J2118">
            <v>0</v>
          </cell>
          <cell r="K2118">
            <v>0</v>
          </cell>
          <cell r="L2118">
            <v>2003</v>
          </cell>
          <cell r="M2118" t="str">
            <v>No Trade</v>
          </cell>
          <cell r="N2118" t="str">
            <v>NG43</v>
          </cell>
          <cell r="O2118">
            <v>59.02</v>
          </cell>
          <cell r="P2118">
            <v>1</v>
          </cell>
        </row>
        <row r="2119">
          <cell r="A2119" t="str">
            <v>ON</v>
          </cell>
          <cell r="B2119">
            <v>4</v>
          </cell>
          <cell r="C2119">
            <v>3</v>
          </cell>
          <cell r="D2119" t="str">
            <v>C</v>
          </cell>
          <cell r="E2119">
            <v>6.7</v>
          </cell>
          <cell r="F2119">
            <v>37706</v>
          </cell>
          <cell r="G2119">
            <v>2.3E-2</v>
          </cell>
          <cell r="H2119">
            <v>0.01</v>
          </cell>
          <cell r="I2119" t="str">
            <v>8          0</v>
          </cell>
          <cell r="J2119">
            <v>0</v>
          </cell>
          <cell r="K2119">
            <v>0</v>
          </cell>
          <cell r="L2119">
            <v>2003</v>
          </cell>
          <cell r="M2119" t="str">
            <v>No Trade</v>
          </cell>
          <cell r="N2119" t="str">
            <v>NG43</v>
          </cell>
          <cell r="O2119">
            <v>59.02</v>
          </cell>
          <cell r="P2119">
            <v>1</v>
          </cell>
        </row>
        <row r="2120">
          <cell r="A2120" t="str">
            <v>ON</v>
          </cell>
          <cell r="B2120">
            <v>4</v>
          </cell>
          <cell r="C2120">
            <v>3</v>
          </cell>
          <cell r="D2120" t="str">
            <v>C</v>
          </cell>
          <cell r="E2120">
            <v>7</v>
          </cell>
          <cell r="F2120">
            <v>37706</v>
          </cell>
          <cell r="G2120">
            <v>1.7999999999999999E-2</v>
          </cell>
          <cell r="H2120">
            <v>0.01</v>
          </cell>
          <cell r="I2120" t="str">
            <v>4      1,293</v>
          </cell>
          <cell r="J2120">
            <v>1.6E-2</v>
          </cell>
          <cell r="K2120">
            <v>1.6E-2</v>
          </cell>
          <cell r="L2120">
            <v>2003</v>
          </cell>
          <cell r="M2120" t="str">
            <v>No Trade</v>
          </cell>
          <cell r="N2120" t="str">
            <v>NG43</v>
          </cell>
          <cell r="O2120">
            <v>59.02</v>
          </cell>
          <cell r="P2120">
            <v>1</v>
          </cell>
        </row>
        <row r="2121">
          <cell r="A2121" t="str">
            <v>ON</v>
          </cell>
          <cell r="B2121">
            <v>4</v>
          </cell>
          <cell r="C2121">
            <v>3</v>
          </cell>
          <cell r="D2121" t="str">
            <v>C</v>
          </cell>
          <cell r="E2121">
            <v>7.5</v>
          </cell>
          <cell r="F2121">
            <v>37706</v>
          </cell>
          <cell r="G2121">
            <v>1.2E-2</v>
          </cell>
          <cell r="H2121">
            <v>0</v>
          </cell>
          <cell r="I2121" t="str">
            <v>9          0</v>
          </cell>
          <cell r="J2121">
            <v>0</v>
          </cell>
          <cell r="K2121">
            <v>0</v>
          </cell>
          <cell r="L2121">
            <v>2003</v>
          </cell>
          <cell r="M2121" t="str">
            <v>No Trade</v>
          </cell>
          <cell r="N2121" t="str">
            <v>NG43</v>
          </cell>
          <cell r="O2121">
            <v>59.02</v>
          </cell>
          <cell r="P2121">
            <v>1</v>
          </cell>
        </row>
        <row r="2122">
          <cell r="A2122" t="str">
            <v>ON</v>
          </cell>
          <cell r="B2122">
            <v>4</v>
          </cell>
          <cell r="C2122">
            <v>3</v>
          </cell>
          <cell r="D2122" t="str">
            <v>C</v>
          </cell>
          <cell r="E2122">
            <v>8</v>
          </cell>
          <cell r="F2122">
            <v>37706</v>
          </cell>
          <cell r="G2122">
            <v>8.9999999999999993E-3</v>
          </cell>
          <cell r="H2122">
            <v>0</v>
          </cell>
          <cell r="I2122" t="str">
            <v>7          0</v>
          </cell>
          <cell r="J2122">
            <v>0</v>
          </cell>
          <cell r="K2122">
            <v>0</v>
          </cell>
          <cell r="L2122">
            <v>2003</v>
          </cell>
          <cell r="M2122" t="str">
            <v>No Trade</v>
          </cell>
          <cell r="N2122" t="str">
            <v>NG43</v>
          </cell>
          <cell r="O2122">
            <v>59.02</v>
          </cell>
          <cell r="P2122">
            <v>1</v>
          </cell>
        </row>
        <row r="2123">
          <cell r="A2123" t="str">
            <v>ON</v>
          </cell>
          <cell r="B2123">
            <v>4</v>
          </cell>
          <cell r="C2123">
            <v>3</v>
          </cell>
          <cell r="D2123" t="str">
            <v>C</v>
          </cell>
          <cell r="E2123">
            <v>10</v>
          </cell>
          <cell r="F2123">
            <v>37706</v>
          </cell>
          <cell r="G2123">
            <v>3.0000000000000001E-3</v>
          </cell>
          <cell r="H2123">
            <v>0</v>
          </cell>
          <cell r="I2123" t="str">
            <v>3          0</v>
          </cell>
          <cell r="J2123">
            <v>0</v>
          </cell>
          <cell r="K2123">
            <v>0</v>
          </cell>
          <cell r="L2123">
            <v>2003</v>
          </cell>
          <cell r="M2123" t="str">
            <v>No Trade</v>
          </cell>
          <cell r="N2123" t="str">
            <v>NG43</v>
          </cell>
          <cell r="O2123">
            <v>59.02</v>
          </cell>
          <cell r="P2123">
            <v>1</v>
          </cell>
        </row>
        <row r="2124">
          <cell r="A2124" t="str">
            <v>ON</v>
          </cell>
          <cell r="B2124">
            <v>5</v>
          </cell>
          <cell r="C2124">
            <v>3</v>
          </cell>
          <cell r="D2124" t="str">
            <v>C</v>
          </cell>
          <cell r="E2124">
            <v>1</v>
          </cell>
          <cell r="F2124">
            <v>37736</v>
          </cell>
          <cell r="G2124">
            <v>0</v>
          </cell>
          <cell r="H2124">
            <v>0</v>
          </cell>
          <cell r="I2124" t="str">
            <v>0          0</v>
          </cell>
          <cell r="J2124">
            <v>0</v>
          </cell>
          <cell r="K2124">
            <v>0</v>
          </cell>
          <cell r="L2124">
            <v>2003</v>
          </cell>
          <cell r="M2124" t="str">
            <v>No Trade</v>
          </cell>
          <cell r="N2124" t="str">
            <v/>
          </cell>
          <cell r="O2124" t="str">
            <v/>
          </cell>
          <cell r="P2124" t="str">
            <v/>
          </cell>
        </row>
        <row r="2125">
          <cell r="A2125" t="str">
            <v>ON</v>
          </cell>
          <cell r="B2125">
            <v>5</v>
          </cell>
          <cell r="C2125">
            <v>3</v>
          </cell>
          <cell r="D2125" t="str">
            <v>P</v>
          </cell>
          <cell r="E2125">
            <v>2</v>
          </cell>
          <cell r="F2125">
            <v>37736</v>
          </cell>
          <cell r="G2125">
            <v>1E-3</v>
          </cell>
          <cell r="H2125">
            <v>0</v>
          </cell>
          <cell r="I2125" t="str">
            <v>1          0</v>
          </cell>
          <cell r="J2125">
            <v>0</v>
          </cell>
          <cell r="K2125">
            <v>0</v>
          </cell>
          <cell r="L2125">
            <v>2003</v>
          </cell>
          <cell r="M2125">
            <v>1.6253561031787063</v>
          </cell>
          <cell r="N2125" t="str">
            <v>NG53</v>
          </cell>
          <cell r="O2125">
            <v>59.02</v>
          </cell>
          <cell r="P2125">
            <v>2</v>
          </cell>
        </row>
        <row r="2126">
          <cell r="A2126" t="str">
            <v>ON</v>
          </cell>
          <cell r="B2126">
            <v>5</v>
          </cell>
          <cell r="C2126">
            <v>3</v>
          </cell>
          <cell r="D2126" t="str">
            <v>P</v>
          </cell>
          <cell r="E2126">
            <v>2.1</v>
          </cell>
          <cell r="F2126">
            <v>37736</v>
          </cell>
          <cell r="G2126">
            <v>1E-3</v>
          </cell>
          <cell r="H2126">
            <v>0</v>
          </cell>
          <cell r="I2126" t="str">
            <v>1          0</v>
          </cell>
          <cell r="J2126">
            <v>0</v>
          </cell>
          <cell r="K2126">
            <v>0</v>
          </cell>
          <cell r="L2126">
            <v>2003</v>
          </cell>
          <cell r="M2126">
            <v>1.6004370442589988</v>
          </cell>
          <cell r="N2126" t="str">
            <v>NG53</v>
          </cell>
          <cell r="O2126">
            <v>59.02</v>
          </cell>
          <cell r="P2126">
            <v>2</v>
          </cell>
        </row>
        <row r="2127">
          <cell r="A2127" t="str">
            <v>ON</v>
          </cell>
          <cell r="B2127">
            <v>5</v>
          </cell>
          <cell r="C2127">
            <v>3</v>
          </cell>
          <cell r="D2127" t="str">
            <v>P</v>
          </cell>
          <cell r="E2127">
            <v>2.25</v>
          </cell>
          <cell r="F2127">
            <v>37736</v>
          </cell>
          <cell r="G2127">
            <v>1E-3</v>
          </cell>
          <cell r="H2127">
            <v>0</v>
          </cell>
          <cell r="I2127" t="str">
            <v>2          0</v>
          </cell>
          <cell r="J2127">
            <v>0</v>
          </cell>
          <cell r="K2127">
            <v>0</v>
          </cell>
          <cell r="L2127">
            <v>2003</v>
          </cell>
          <cell r="M2127">
            <v>1.5653352027097129</v>
          </cell>
          <cell r="N2127" t="str">
            <v>NG53</v>
          </cell>
          <cell r="O2127">
            <v>59.02</v>
          </cell>
          <cell r="P2127">
            <v>2</v>
          </cell>
        </row>
        <row r="2128">
          <cell r="A2128" t="str">
            <v>ON</v>
          </cell>
          <cell r="B2128">
            <v>5</v>
          </cell>
          <cell r="C2128">
            <v>3</v>
          </cell>
          <cell r="D2128" t="str">
            <v>P</v>
          </cell>
          <cell r="E2128">
            <v>2.5</v>
          </cell>
          <cell r="F2128">
            <v>37736</v>
          </cell>
          <cell r="G2128">
            <v>5.0000000000000001E-3</v>
          </cell>
          <cell r="H2128">
            <v>0</v>
          </cell>
          <cell r="I2128" t="str">
            <v>6          0</v>
          </cell>
          <cell r="J2128">
            <v>0</v>
          </cell>
          <cell r="K2128">
            <v>0</v>
          </cell>
          <cell r="L2128">
            <v>2003</v>
          </cell>
          <cell r="M2128">
            <v>1.7208332549251797</v>
          </cell>
          <cell r="N2128" t="str">
            <v>NG53</v>
          </cell>
          <cell r="O2128">
            <v>59.02</v>
          </cell>
          <cell r="P2128">
            <v>2</v>
          </cell>
        </row>
        <row r="2129">
          <cell r="A2129" t="str">
            <v>ON</v>
          </cell>
          <cell r="B2129">
            <v>5</v>
          </cell>
          <cell r="C2129">
            <v>3</v>
          </cell>
          <cell r="D2129" t="str">
            <v>P</v>
          </cell>
          <cell r="E2129">
            <v>2.5499999999999998</v>
          </cell>
          <cell r="F2129">
            <v>37736</v>
          </cell>
          <cell r="G2129">
            <v>0</v>
          </cell>
          <cell r="H2129">
            <v>0</v>
          </cell>
          <cell r="I2129" t="str">
            <v>0          0</v>
          </cell>
          <cell r="J2129">
            <v>0</v>
          </cell>
          <cell r="K2129">
            <v>0</v>
          </cell>
          <cell r="L2129">
            <v>2003</v>
          </cell>
          <cell r="M2129" t="str">
            <v>No Trade</v>
          </cell>
          <cell r="N2129" t="str">
            <v/>
          </cell>
          <cell r="O2129" t="str">
            <v/>
          </cell>
          <cell r="P2129" t="str">
            <v/>
          </cell>
        </row>
        <row r="2130">
          <cell r="A2130" t="str">
            <v>ON</v>
          </cell>
          <cell r="B2130">
            <v>5</v>
          </cell>
          <cell r="C2130">
            <v>3</v>
          </cell>
          <cell r="D2130" t="str">
            <v>P</v>
          </cell>
          <cell r="E2130">
            <v>2.7</v>
          </cell>
          <cell r="F2130">
            <v>37736</v>
          </cell>
          <cell r="G2130">
            <v>0</v>
          </cell>
          <cell r="H2130">
            <v>0</v>
          </cell>
          <cell r="I2130" t="str">
            <v>0          0</v>
          </cell>
          <cell r="J2130">
            <v>0</v>
          </cell>
          <cell r="K2130">
            <v>0</v>
          </cell>
          <cell r="L2130">
            <v>2003</v>
          </cell>
          <cell r="M2130" t="str">
            <v>No Trade</v>
          </cell>
          <cell r="N2130" t="str">
            <v/>
          </cell>
          <cell r="O2130" t="str">
            <v/>
          </cell>
          <cell r="P2130" t="str">
            <v/>
          </cell>
        </row>
        <row r="2131">
          <cell r="A2131" t="str">
            <v>ON</v>
          </cell>
          <cell r="B2131">
            <v>5</v>
          </cell>
          <cell r="C2131">
            <v>3</v>
          </cell>
          <cell r="D2131" t="str">
            <v>P</v>
          </cell>
          <cell r="E2131">
            <v>2.75</v>
          </cell>
          <cell r="F2131">
            <v>37736</v>
          </cell>
          <cell r="G2131">
            <v>1.4999999999999999E-2</v>
          </cell>
          <cell r="H2131">
            <v>0.01</v>
          </cell>
          <cell r="I2131" t="str">
            <v>8          0</v>
          </cell>
          <cell r="J2131">
            <v>0</v>
          </cell>
          <cell r="K2131">
            <v>0</v>
          </cell>
          <cell r="L2131">
            <v>2003</v>
          </cell>
          <cell r="M2131">
            <v>1.8534191633277242</v>
          </cell>
          <cell r="N2131" t="str">
            <v>NG53</v>
          </cell>
          <cell r="O2131">
            <v>59.02</v>
          </cell>
          <cell r="P2131">
            <v>2</v>
          </cell>
        </row>
        <row r="2132">
          <cell r="A2132" t="str">
            <v>ON</v>
          </cell>
          <cell r="B2132">
            <v>5</v>
          </cell>
          <cell r="C2132">
            <v>3</v>
          </cell>
          <cell r="D2132" t="str">
            <v>P</v>
          </cell>
          <cell r="E2132">
            <v>2.8</v>
          </cell>
          <cell r="F2132">
            <v>37736</v>
          </cell>
          <cell r="G2132">
            <v>1.7999999999999999E-2</v>
          </cell>
          <cell r="H2132">
            <v>0.02</v>
          </cell>
          <cell r="I2132" t="str">
            <v>2          0</v>
          </cell>
          <cell r="J2132">
            <v>0</v>
          </cell>
          <cell r="K2132">
            <v>0</v>
          </cell>
          <cell r="L2132">
            <v>2003</v>
          </cell>
          <cell r="M2132">
            <v>1.8782171552410283</v>
          </cell>
          <cell r="N2132" t="str">
            <v>NG53</v>
          </cell>
          <cell r="O2132">
            <v>59.02</v>
          </cell>
          <cell r="P2132">
            <v>2</v>
          </cell>
        </row>
        <row r="2133">
          <cell r="A2133" t="str">
            <v>ON</v>
          </cell>
          <cell r="B2133">
            <v>5</v>
          </cell>
          <cell r="C2133">
            <v>3</v>
          </cell>
          <cell r="D2133" t="str">
            <v>P</v>
          </cell>
          <cell r="E2133">
            <v>2.85</v>
          </cell>
          <cell r="F2133">
            <v>37736</v>
          </cell>
          <cell r="G2133">
            <v>2.1000000000000001E-2</v>
          </cell>
          <cell r="H2133">
            <v>0.02</v>
          </cell>
          <cell r="I2133" t="str">
            <v>6          0</v>
          </cell>
          <cell r="J2133">
            <v>0</v>
          </cell>
          <cell r="K2133">
            <v>0</v>
          </cell>
          <cell r="L2133">
            <v>2003</v>
          </cell>
          <cell r="M2133">
            <v>1.8986000378255627</v>
          </cell>
          <cell r="N2133" t="str">
            <v>NG53</v>
          </cell>
          <cell r="O2133">
            <v>59.02</v>
          </cell>
          <cell r="P2133">
            <v>2</v>
          </cell>
        </row>
        <row r="2134">
          <cell r="A2134" t="str">
            <v>ON</v>
          </cell>
          <cell r="B2134">
            <v>5</v>
          </cell>
          <cell r="C2134">
            <v>3</v>
          </cell>
          <cell r="D2134" t="str">
            <v>P</v>
          </cell>
          <cell r="E2134">
            <v>2.9</v>
          </cell>
          <cell r="F2134">
            <v>37736</v>
          </cell>
          <cell r="G2134">
            <v>0</v>
          </cell>
          <cell r="H2134">
            <v>0</v>
          </cell>
          <cell r="I2134" t="str">
            <v>0          0</v>
          </cell>
          <cell r="J2134">
            <v>0</v>
          </cell>
          <cell r="K2134">
            <v>0</v>
          </cell>
          <cell r="L2134">
            <v>2003</v>
          </cell>
          <cell r="M2134" t="str">
            <v>No Trade</v>
          </cell>
          <cell r="N2134" t="str">
            <v/>
          </cell>
          <cell r="O2134" t="str">
            <v/>
          </cell>
          <cell r="P2134" t="str">
            <v/>
          </cell>
        </row>
        <row r="2135">
          <cell r="A2135" t="str">
            <v>ON</v>
          </cell>
          <cell r="B2135">
            <v>5</v>
          </cell>
          <cell r="C2135">
            <v>3</v>
          </cell>
          <cell r="D2135" t="str">
            <v>P</v>
          </cell>
          <cell r="E2135">
            <v>2.95</v>
          </cell>
          <cell r="F2135">
            <v>37736</v>
          </cell>
          <cell r="G2135">
            <v>0.03</v>
          </cell>
          <cell r="H2135">
            <v>0.03</v>
          </cell>
          <cell r="I2135" t="str">
            <v>7          0</v>
          </cell>
          <cell r="J2135">
            <v>0</v>
          </cell>
          <cell r="K2135">
            <v>0</v>
          </cell>
          <cell r="L2135">
            <v>2003</v>
          </cell>
          <cell r="M2135">
            <v>1.9543976278748929</v>
          </cell>
          <cell r="N2135" t="str">
            <v>NG53</v>
          </cell>
          <cell r="O2135">
            <v>59.02</v>
          </cell>
          <cell r="P2135">
            <v>2</v>
          </cell>
        </row>
        <row r="2136">
          <cell r="A2136" t="str">
            <v>ON</v>
          </cell>
          <cell r="B2136">
            <v>5</v>
          </cell>
          <cell r="C2136">
            <v>3</v>
          </cell>
          <cell r="D2136" t="str">
            <v>C</v>
          </cell>
          <cell r="E2136">
            <v>3</v>
          </cell>
          <cell r="F2136">
            <v>37736</v>
          </cell>
          <cell r="G2136">
            <v>0.91</v>
          </cell>
          <cell r="H2136">
            <v>0.91</v>
          </cell>
          <cell r="I2136" t="str">
            <v>0          0</v>
          </cell>
          <cell r="J2136">
            <v>0</v>
          </cell>
          <cell r="K2136">
            <v>0</v>
          </cell>
          <cell r="L2136">
            <v>2003</v>
          </cell>
          <cell r="M2136" t="str">
            <v>No Trade</v>
          </cell>
          <cell r="N2136" t="str">
            <v>NG53</v>
          </cell>
          <cell r="O2136">
            <v>59.02</v>
          </cell>
          <cell r="P2136">
            <v>1</v>
          </cell>
        </row>
        <row r="2137">
          <cell r="A2137" t="str">
            <v>ON</v>
          </cell>
          <cell r="B2137">
            <v>5</v>
          </cell>
          <cell r="C2137">
            <v>3</v>
          </cell>
          <cell r="D2137" t="str">
            <v>P</v>
          </cell>
          <cell r="E2137">
            <v>3</v>
          </cell>
          <cell r="F2137">
            <v>37736</v>
          </cell>
          <cell r="G2137">
            <v>3.5999999999999997E-2</v>
          </cell>
          <cell r="H2137">
            <v>0.04</v>
          </cell>
          <cell r="I2137" t="str">
            <v>3          0</v>
          </cell>
          <cell r="J2137">
            <v>0</v>
          </cell>
          <cell r="K2137">
            <v>0</v>
          </cell>
          <cell r="L2137">
            <v>2003</v>
          </cell>
          <cell r="M2137">
            <v>1.9861010615366499</v>
          </cell>
          <cell r="N2137" t="str">
            <v>NG53</v>
          </cell>
          <cell r="O2137">
            <v>59.02</v>
          </cell>
          <cell r="P2137">
            <v>2</v>
          </cell>
        </row>
        <row r="2138">
          <cell r="A2138" t="str">
            <v>ON</v>
          </cell>
          <cell r="B2138">
            <v>5</v>
          </cell>
          <cell r="C2138">
            <v>3</v>
          </cell>
          <cell r="D2138" t="str">
            <v>P</v>
          </cell>
          <cell r="E2138">
            <v>3.1</v>
          </cell>
          <cell r="F2138">
            <v>37736</v>
          </cell>
          <cell r="G2138">
            <v>4.9000000000000002E-2</v>
          </cell>
          <cell r="H2138">
            <v>0.05</v>
          </cell>
          <cell r="I2138" t="str">
            <v>9          0</v>
          </cell>
          <cell r="J2138">
            <v>0</v>
          </cell>
          <cell r="K2138">
            <v>0</v>
          </cell>
          <cell r="L2138">
            <v>2003</v>
          </cell>
          <cell r="M2138">
            <v>2.0409838542429402</v>
          </cell>
          <cell r="N2138" t="str">
            <v>NG53</v>
          </cell>
          <cell r="O2138">
            <v>59.02</v>
          </cell>
          <cell r="P2138">
            <v>2</v>
          </cell>
        </row>
        <row r="2139">
          <cell r="A2139" t="str">
            <v>ON</v>
          </cell>
          <cell r="B2139">
            <v>5</v>
          </cell>
          <cell r="C2139">
            <v>3</v>
          </cell>
          <cell r="D2139" t="str">
            <v>P</v>
          </cell>
          <cell r="E2139">
            <v>3.15</v>
          </cell>
          <cell r="F2139">
            <v>37736</v>
          </cell>
          <cell r="G2139">
            <v>5.7000000000000002E-2</v>
          </cell>
          <cell r="H2139">
            <v>0.06</v>
          </cell>
          <cell r="I2139" t="str">
            <v>8          0</v>
          </cell>
          <cell r="J2139">
            <v>0</v>
          </cell>
          <cell r="K2139">
            <v>0</v>
          </cell>
          <cell r="L2139">
            <v>2003</v>
          </cell>
          <cell r="M2139">
            <v>2.0702138422753711</v>
          </cell>
          <cell r="N2139" t="str">
            <v>NG53</v>
          </cell>
          <cell r="O2139">
            <v>59.02</v>
          </cell>
          <cell r="P2139">
            <v>2</v>
          </cell>
        </row>
        <row r="2140">
          <cell r="A2140" t="str">
            <v>ON</v>
          </cell>
          <cell r="B2140">
            <v>5</v>
          </cell>
          <cell r="C2140">
            <v>3</v>
          </cell>
          <cell r="D2140" t="str">
            <v>P</v>
          </cell>
          <cell r="E2140">
            <v>3.2</v>
          </cell>
          <cell r="F2140">
            <v>37736</v>
          </cell>
          <cell r="G2140">
            <v>6.5000000000000002E-2</v>
          </cell>
          <cell r="H2140">
            <v>7.0000000000000007E-2</v>
          </cell>
          <cell r="I2140" t="str">
            <v>8          0</v>
          </cell>
          <cell r="J2140">
            <v>0</v>
          </cell>
          <cell r="K2140">
            <v>0</v>
          </cell>
          <cell r="L2140">
            <v>2003</v>
          </cell>
          <cell r="M2140">
            <v>2.0954459043089941</v>
          </cell>
          <cell r="N2140" t="str">
            <v>NG53</v>
          </cell>
          <cell r="O2140">
            <v>59.02</v>
          </cell>
          <cell r="P2140">
            <v>2</v>
          </cell>
        </row>
        <row r="2141">
          <cell r="A2141" t="str">
            <v>ON</v>
          </cell>
          <cell r="B2141">
            <v>5</v>
          </cell>
          <cell r="C2141">
            <v>3</v>
          </cell>
          <cell r="D2141" t="str">
            <v>C</v>
          </cell>
          <cell r="E2141">
            <v>3.25</v>
          </cell>
          <cell r="F2141">
            <v>37736</v>
          </cell>
          <cell r="G2141">
            <v>0.88300000000000001</v>
          </cell>
          <cell r="H2141">
            <v>0.88</v>
          </cell>
          <cell r="I2141" t="str">
            <v>3          0</v>
          </cell>
          <cell r="J2141">
            <v>0</v>
          </cell>
          <cell r="K2141">
            <v>0</v>
          </cell>
          <cell r="L2141">
            <v>2003</v>
          </cell>
          <cell r="M2141" t="str">
            <v>No Trade</v>
          </cell>
          <cell r="N2141" t="str">
            <v>NG53</v>
          </cell>
          <cell r="O2141">
            <v>59.02</v>
          </cell>
          <cell r="P2141">
            <v>1</v>
          </cell>
        </row>
        <row r="2142">
          <cell r="A2142" t="str">
            <v>ON</v>
          </cell>
          <cell r="B2142">
            <v>5</v>
          </cell>
          <cell r="C2142">
            <v>3</v>
          </cell>
          <cell r="D2142" t="str">
            <v>P</v>
          </cell>
          <cell r="E2142">
            <v>3.25</v>
          </cell>
          <cell r="F2142">
            <v>37736</v>
          </cell>
          <cell r="G2142">
            <v>7.4999999999999997E-2</v>
          </cell>
          <cell r="H2142">
            <v>0.08</v>
          </cell>
          <cell r="I2142" t="str">
            <v>9          0</v>
          </cell>
          <cell r="J2142">
            <v>0</v>
          </cell>
          <cell r="K2142">
            <v>0</v>
          </cell>
          <cell r="L2142">
            <v>2003</v>
          </cell>
          <cell r="M2142">
            <v>2.1257297592783684</v>
          </cell>
          <cell r="N2142" t="str">
            <v>NG53</v>
          </cell>
          <cell r="O2142">
            <v>59.02</v>
          </cell>
          <cell r="P2142">
            <v>2</v>
          </cell>
        </row>
        <row r="2143">
          <cell r="A2143" t="str">
            <v>ON</v>
          </cell>
          <cell r="B2143">
            <v>5</v>
          </cell>
          <cell r="C2143">
            <v>3</v>
          </cell>
          <cell r="D2143" t="str">
            <v>P</v>
          </cell>
          <cell r="E2143">
            <v>3.3</v>
          </cell>
          <cell r="F2143">
            <v>37736</v>
          </cell>
          <cell r="G2143">
            <v>8.5000000000000006E-2</v>
          </cell>
          <cell r="H2143">
            <v>0.1</v>
          </cell>
          <cell r="I2143" t="str">
            <v>0          0</v>
          </cell>
          <cell r="J2143">
            <v>0</v>
          </cell>
          <cell r="K2143">
            <v>0</v>
          </cell>
          <cell r="L2143">
            <v>2003</v>
          </cell>
          <cell r="M2143">
            <v>2.1521711956003973</v>
          </cell>
          <cell r="N2143" t="str">
            <v>NG53</v>
          </cell>
          <cell r="O2143">
            <v>59.02</v>
          </cell>
          <cell r="P2143">
            <v>2</v>
          </cell>
        </row>
        <row r="2144">
          <cell r="A2144" t="str">
            <v>ON</v>
          </cell>
          <cell r="B2144">
            <v>5</v>
          </cell>
          <cell r="C2144">
            <v>3</v>
          </cell>
          <cell r="D2144" t="str">
            <v>P</v>
          </cell>
          <cell r="E2144">
            <v>3.35</v>
          </cell>
          <cell r="F2144">
            <v>37736</v>
          </cell>
          <cell r="G2144">
            <v>9.6000000000000002E-2</v>
          </cell>
          <cell r="H2144">
            <v>0.11</v>
          </cell>
          <cell r="I2144" t="str">
            <v>3          0</v>
          </cell>
          <cell r="J2144">
            <v>0</v>
          </cell>
          <cell r="K2144">
            <v>0</v>
          </cell>
          <cell r="L2144">
            <v>2003</v>
          </cell>
          <cell r="M2144">
            <v>2.1789801662762942</v>
          </cell>
          <cell r="N2144" t="str">
            <v>NG53</v>
          </cell>
          <cell r="O2144">
            <v>59.02</v>
          </cell>
          <cell r="P2144">
            <v>2</v>
          </cell>
        </row>
        <row r="2145">
          <cell r="A2145" t="str">
            <v>ON</v>
          </cell>
          <cell r="B2145">
            <v>5</v>
          </cell>
          <cell r="C2145">
            <v>3</v>
          </cell>
          <cell r="D2145" t="str">
            <v>P</v>
          </cell>
          <cell r="E2145">
            <v>3.4</v>
          </cell>
          <cell r="F2145">
            <v>37736</v>
          </cell>
          <cell r="G2145">
            <v>0.109</v>
          </cell>
          <cell r="H2145">
            <v>0.12</v>
          </cell>
          <cell r="I2145" t="str">
            <v>7          0</v>
          </cell>
          <cell r="J2145">
            <v>0</v>
          </cell>
          <cell r="K2145">
            <v>0</v>
          </cell>
          <cell r="L2145">
            <v>2003</v>
          </cell>
          <cell r="M2145">
            <v>2.2091384874267983</v>
          </cell>
          <cell r="N2145" t="str">
            <v>NG53</v>
          </cell>
          <cell r="O2145">
            <v>59.02</v>
          </cell>
          <cell r="P2145">
            <v>2</v>
          </cell>
        </row>
        <row r="2146">
          <cell r="A2146" t="str">
            <v>ON</v>
          </cell>
          <cell r="B2146">
            <v>5</v>
          </cell>
          <cell r="C2146">
            <v>3</v>
          </cell>
          <cell r="D2146" t="str">
            <v>P</v>
          </cell>
          <cell r="E2146">
            <v>3.45</v>
          </cell>
          <cell r="F2146">
            <v>37736</v>
          </cell>
          <cell r="G2146">
            <v>0.122</v>
          </cell>
          <cell r="H2146">
            <v>0.14000000000000001</v>
          </cell>
          <cell r="I2146" t="str">
            <v>3          0</v>
          </cell>
          <cell r="J2146">
            <v>0</v>
          </cell>
          <cell r="K2146">
            <v>0</v>
          </cell>
          <cell r="L2146">
            <v>2003</v>
          </cell>
          <cell r="M2146">
            <v>2.2359330796959238</v>
          </cell>
          <cell r="N2146" t="str">
            <v>NG53</v>
          </cell>
          <cell r="O2146">
            <v>59.02</v>
          </cell>
          <cell r="P2146">
            <v>2</v>
          </cell>
        </row>
        <row r="2147">
          <cell r="A2147" t="str">
            <v>ON</v>
          </cell>
          <cell r="B2147">
            <v>5</v>
          </cell>
          <cell r="C2147">
            <v>3</v>
          </cell>
          <cell r="D2147" t="str">
            <v>C</v>
          </cell>
          <cell r="E2147">
            <v>3.5</v>
          </cell>
          <cell r="F2147">
            <v>37736</v>
          </cell>
          <cell r="G2147">
            <v>0.68300000000000005</v>
          </cell>
          <cell r="H2147">
            <v>0.6</v>
          </cell>
          <cell r="I2147" t="str">
            <v>3          0</v>
          </cell>
          <cell r="J2147">
            <v>0</v>
          </cell>
          <cell r="K2147">
            <v>0</v>
          </cell>
          <cell r="L2147">
            <v>2003</v>
          </cell>
          <cell r="M2147" t="str">
            <v>No Trade</v>
          </cell>
          <cell r="N2147" t="str">
            <v>NG53</v>
          </cell>
          <cell r="O2147">
            <v>59.02</v>
          </cell>
          <cell r="P2147">
            <v>1</v>
          </cell>
        </row>
        <row r="2148">
          <cell r="A2148" t="str">
            <v>ON</v>
          </cell>
          <cell r="B2148">
            <v>5</v>
          </cell>
          <cell r="C2148">
            <v>3</v>
          </cell>
          <cell r="D2148" t="str">
            <v>P</v>
          </cell>
          <cell r="E2148">
            <v>3.5</v>
          </cell>
          <cell r="F2148">
            <v>37736</v>
          </cell>
          <cell r="G2148">
            <v>0.13600000000000001</v>
          </cell>
          <cell r="H2148">
            <v>0.16</v>
          </cell>
          <cell r="I2148" t="str">
            <v>0          0</v>
          </cell>
          <cell r="J2148">
            <v>0</v>
          </cell>
          <cell r="K2148">
            <v>0</v>
          </cell>
          <cell r="L2148">
            <v>2003</v>
          </cell>
          <cell r="M2148">
            <v>2.2626993137921789</v>
          </cell>
          <cell r="N2148" t="str">
            <v>NG53</v>
          </cell>
          <cell r="O2148">
            <v>59.02</v>
          </cell>
          <cell r="P2148">
            <v>2</v>
          </cell>
        </row>
        <row r="2149">
          <cell r="A2149" t="str">
            <v>ON</v>
          </cell>
          <cell r="B2149">
            <v>5</v>
          </cell>
          <cell r="C2149">
            <v>3</v>
          </cell>
          <cell r="D2149" t="str">
            <v>C</v>
          </cell>
          <cell r="E2149">
            <v>3.55</v>
          </cell>
          <cell r="F2149">
            <v>37736</v>
          </cell>
          <cell r="G2149">
            <v>0.65</v>
          </cell>
          <cell r="H2149">
            <v>0.56999999999999995</v>
          </cell>
          <cell r="I2149" t="str">
            <v>2          0</v>
          </cell>
          <cell r="J2149">
            <v>0</v>
          </cell>
          <cell r="K2149">
            <v>0</v>
          </cell>
          <cell r="L2149">
            <v>2003</v>
          </cell>
          <cell r="M2149" t="str">
            <v>No Trade</v>
          </cell>
          <cell r="N2149" t="str">
            <v>NG53</v>
          </cell>
          <cell r="O2149">
            <v>59.02</v>
          </cell>
          <cell r="P2149">
            <v>1</v>
          </cell>
        </row>
        <row r="2150">
          <cell r="A2150" t="str">
            <v>ON</v>
          </cell>
          <cell r="B2150">
            <v>5</v>
          </cell>
          <cell r="C2150">
            <v>3</v>
          </cell>
          <cell r="D2150" t="str">
            <v>P</v>
          </cell>
          <cell r="E2150">
            <v>3.55</v>
          </cell>
          <cell r="F2150">
            <v>37736</v>
          </cell>
          <cell r="G2150">
            <v>0.152</v>
          </cell>
          <cell r="H2150">
            <v>0.17</v>
          </cell>
          <cell r="I2150" t="str">
            <v>8          0</v>
          </cell>
          <cell r="J2150">
            <v>0</v>
          </cell>
          <cell r="K2150">
            <v>0</v>
          </cell>
          <cell r="L2150">
            <v>2003</v>
          </cell>
          <cell r="M2150">
            <v>2.2919194855646263</v>
          </cell>
          <cell r="N2150" t="str">
            <v>NG53</v>
          </cell>
          <cell r="O2150">
            <v>59.02</v>
          </cell>
          <cell r="P2150">
            <v>2</v>
          </cell>
        </row>
        <row r="2151">
          <cell r="A2151" t="str">
            <v>ON</v>
          </cell>
          <cell r="B2151">
            <v>5</v>
          </cell>
          <cell r="C2151">
            <v>3</v>
          </cell>
          <cell r="D2151" t="str">
            <v>C</v>
          </cell>
          <cell r="E2151">
            <v>3.6</v>
          </cell>
          <cell r="F2151">
            <v>37736</v>
          </cell>
          <cell r="G2151">
            <v>0.61799999999999999</v>
          </cell>
          <cell r="H2151">
            <v>0.54</v>
          </cell>
          <cell r="I2151" t="str">
            <v>4          0</v>
          </cell>
          <cell r="J2151">
            <v>0</v>
          </cell>
          <cell r="K2151">
            <v>0</v>
          </cell>
          <cell r="L2151">
            <v>2003</v>
          </cell>
          <cell r="M2151" t="str">
            <v>No Trade</v>
          </cell>
          <cell r="N2151" t="str">
            <v>NG53</v>
          </cell>
          <cell r="O2151">
            <v>59.02</v>
          </cell>
          <cell r="P2151">
            <v>1</v>
          </cell>
        </row>
        <row r="2152">
          <cell r="A2152" t="str">
            <v>ON</v>
          </cell>
          <cell r="B2152">
            <v>5</v>
          </cell>
          <cell r="C2152">
            <v>3</v>
          </cell>
          <cell r="D2152" t="str">
            <v>P</v>
          </cell>
          <cell r="E2152">
            <v>3.6</v>
          </cell>
          <cell r="F2152">
            <v>37736</v>
          </cell>
          <cell r="G2152">
            <v>0.16900000000000001</v>
          </cell>
          <cell r="H2152">
            <v>0.19</v>
          </cell>
          <cell r="I2152" t="str">
            <v>7          0</v>
          </cell>
          <cell r="J2152">
            <v>0</v>
          </cell>
          <cell r="K2152">
            <v>0</v>
          </cell>
          <cell r="L2152">
            <v>2003</v>
          </cell>
          <cell r="M2152">
            <v>2.3206719066159427</v>
          </cell>
          <cell r="N2152" t="str">
            <v>NG53</v>
          </cell>
          <cell r="O2152">
            <v>59.02</v>
          </cell>
          <cell r="P2152">
            <v>2</v>
          </cell>
        </row>
        <row r="2153">
          <cell r="A2153" t="str">
            <v>ON</v>
          </cell>
          <cell r="B2153">
            <v>5</v>
          </cell>
          <cell r="C2153">
            <v>3</v>
          </cell>
          <cell r="D2153" t="str">
            <v>C</v>
          </cell>
          <cell r="E2153">
            <v>3.65</v>
          </cell>
          <cell r="F2153">
            <v>37736</v>
          </cell>
          <cell r="G2153">
            <v>0.58699999999999997</v>
          </cell>
          <cell r="H2153">
            <v>0.51</v>
          </cell>
          <cell r="I2153" t="str">
            <v>5          0</v>
          </cell>
          <cell r="J2153">
            <v>0</v>
          </cell>
          <cell r="K2153">
            <v>0</v>
          </cell>
          <cell r="L2153">
            <v>2003</v>
          </cell>
          <cell r="M2153" t="str">
            <v>No Trade</v>
          </cell>
          <cell r="N2153" t="str">
            <v>NG53</v>
          </cell>
          <cell r="O2153">
            <v>59.02</v>
          </cell>
          <cell r="P2153">
            <v>1</v>
          </cell>
        </row>
        <row r="2154">
          <cell r="A2154" t="str">
            <v>ON</v>
          </cell>
          <cell r="B2154">
            <v>5</v>
          </cell>
          <cell r="C2154">
            <v>3</v>
          </cell>
          <cell r="D2154" t="str">
            <v>P</v>
          </cell>
          <cell r="E2154">
            <v>3.65</v>
          </cell>
          <cell r="F2154">
            <v>37736</v>
          </cell>
          <cell r="G2154">
            <v>0.188</v>
          </cell>
          <cell r="H2154">
            <v>0.21</v>
          </cell>
          <cell r="I2154" t="str">
            <v>8          0</v>
          </cell>
          <cell r="J2154">
            <v>0</v>
          </cell>
          <cell r="K2154">
            <v>0</v>
          </cell>
          <cell r="L2154">
            <v>2003</v>
          </cell>
          <cell r="M2154">
            <v>2.3512093711621356</v>
          </cell>
          <cell r="N2154" t="str">
            <v>NG53</v>
          </cell>
          <cell r="O2154">
            <v>59.02</v>
          </cell>
          <cell r="P2154">
            <v>2</v>
          </cell>
        </row>
        <row r="2155">
          <cell r="A2155" t="str">
            <v>ON</v>
          </cell>
          <cell r="B2155">
            <v>5</v>
          </cell>
          <cell r="C2155">
            <v>3</v>
          </cell>
          <cell r="D2155" t="str">
            <v>C</v>
          </cell>
          <cell r="E2155">
            <v>3.7</v>
          </cell>
          <cell r="F2155">
            <v>37736</v>
          </cell>
          <cell r="G2155">
            <v>0.55000000000000004</v>
          </cell>
          <cell r="H2155">
            <v>0.47</v>
          </cell>
          <cell r="I2155" t="str">
            <v>7          4</v>
          </cell>
          <cell r="J2155">
            <v>0.48099999999999998</v>
          </cell>
          <cell r="K2155">
            <v>0.48</v>
          </cell>
          <cell r="L2155">
            <v>2003</v>
          </cell>
          <cell r="M2155" t="str">
            <v>No Trade</v>
          </cell>
          <cell r="N2155" t="str">
            <v>NG53</v>
          </cell>
          <cell r="O2155">
            <v>59.02</v>
          </cell>
          <cell r="P2155">
            <v>1</v>
          </cell>
        </row>
        <row r="2156">
          <cell r="A2156" t="str">
            <v>ON</v>
          </cell>
          <cell r="B2156">
            <v>5</v>
          </cell>
          <cell r="C2156">
            <v>3</v>
          </cell>
          <cell r="D2156" t="str">
            <v>P</v>
          </cell>
          <cell r="E2156">
            <v>3.7</v>
          </cell>
          <cell r="F2156">
            <v>37736</v>
          </cell>
          <cell r="G2156">
            <v>0.19700000000000001</v>
          </cell>
          <cell r="H2156">
            <v>0.23</v>
          </cell>
          <cell r="I2156" t="str">
            <v>0          2</v>
          </cell>
          <cell r="J2156">
            <v>0.23100000000000001</v>
          </cell>
          <cell r="K2156">
            <v>0.23</v>
          </cell>
          <cell r="L2156">
            <v>2003</v>
          </cell>
          <cell r="M2156">
            <v>2.3577370471336425</v>
          </cell>
          <cell r="N2156" t="str">
            <v>NG53</v>
          </cell>
          <cell r="O2156">
            <v>59.02</v>
          </cell>
          <cell r="P2156">
            <v>2</v>
          </cell>
        </row>
        <row r="2157">
          <cell r="A2157" t="str">
            <v>ON</v>
          </cell>
          <cell r="B2157">
            <v>5</v>
          </cell>
          <cell r="C2157">
            <v>3</v>
          </cell>
          <cell r="D2157" t="str">
            <v>C</v>
          </cell>
          <cell r="E2157">
            <v>3.75</v>
          </cell>
          <cell r="F2157">
            <v>37736</v>
          </cell>
          <cell r="G2157">
            <v>0.52100000000000002</v>
          </cell>
          <cell r="H2157">
            <v>0.45</v>
          </cell>
          <cell r="I2157" t="str">
            <v>0          0</v>
          </cell>
          <cell r="J2157">
            <v>0</v>
          </cell>
          <cell r="K2157">
            <v>0</v>
          </cell>
          <cell r="L2157">
            <v>2003</v>
          </cell>
          <cell r="M2157" t="str">
            <v>No Trade</v>
          </cell>
          <cell r="N2157" t="str">
            <v>NG53</v>
          </cell>
          <cell r="O2157">
            <v>59.02</v>
          </cell>
          <cell r="P2157">
            <v>1</v>
          </cell>
        </row>
        <row r="2158">
          <cell r="A2158" t="str">
            <v>ON</v>
          </cell>
          <cell r="B2158">
            <v>5</v>
          </cell>
          <cell r="C2158">
            <v>3</v>
          </cell>
          <cell r="D2158" t="str">
            <v>P</v>
          </cell>
          <cell r="E2158">
            <v>3.75</v>
          </cell>
          <cell r="F2158">
            <v>37736</v>
          </cell>
          <cell r="G2158">
            <v>0.218</v>
          </cell>
          <cell r="H2158">
            <v>0.25</v>
          </cell>
          <cell r="I2158" t="str">
            <v>3         50</v>
          </cell>
          <cell r="J2158">
            <v>0</v>
          </cell>
          <cell r="K2158">
            <v>0</v>
          </cell>
          <cell r="L2158">
            <v>2003</v>
          </cell>
          <cell r="M2158">
            <v>2.388354943184368</v>
          </cell>
          <cell r="N2158" t="str">
            <v>NG53</v>
          </cell>
          <cell r="O2158">
            <v>59.02</v>
          </cell>
          <cell r="P2158">
            <v>2</v>
          </cell>
        </row>
        <row r="2159">
          <cell r="A2159" t="str">
            <v>ON</v>
          </cell>
          <cell r="B2159">
            <v>5</v>
          </cell>
          <cell r="C2159">
            <v>3</v>
          </cell>
          <cell r="D2159" t="str">
            <v>C</v>
          </cell>
          <cell r="E2159">
            <v>3.8</v>
          </cell>
          <cell r="F2159">
            <v>37736</v>
          </cell>
          <cell r="G2159">
            <v>0.502</v>
          </cell>
          <cell r="H2159">
            <v>0.43</v>
          </cell>
          <cell r="I2159" t="str">
            <v>5          0</v>
          </cell>
          <cell r="J2159">
            <v>0</v>
          </cell>
          <cell r="K2159">
            <v>0</v>
          </cell>
          <cell r="L2159">
            <v>2003</v>
          </cell>
          <cell r="M2159" t="str">
            <v>No Trade</v>
          </cell>
          <cell r="N2159" t="str">
            <v>NG53</v>
          </cell>
          <cell r="O2159">
            <v>59.02</v>
          </cell>
          <cell r="P2159">
            <v>1</v>
          </cell>
        </row>
        <row r="2160">
          <cell r="A2160" t="str">
            <v>ON</v>
          </cell>
          <cell r="B2160">
            <v>5</v>
          </cell>
          <cell r="C2160">
            <v>3</v>
          </cell>
          <cell r="D2160" t="str">
            <v>P</v>
          </cell>
          <cell r="E2160">
            <v>3.8</v>
          </cell>
          <cell r="F2160">
            <v>37736</v>
          </cell>
          <cell r="G2160">
            <v>0.25</v>
          </cell>
          <cell r="H2160">
            <v>0.28000000000000003</v>
          </cell>
          <cell r="I2160" t="str">
            <v>7          0</v>
          </cell>
          <cell r="J2160">
            <v>0</v>
          </cell>
          <cell r="K2160">
            <v>0</v>
          </cell>
          <cell r="L2160">
            <v>2003</v>
          </cell>
          <cell r="M2160">
            <v>2.4371462445632526</v>
          </cell>
          <cell r="N2160" t="str">
            <v>NG53</v>
          </cell>
          <cell r="O2160">
            <v>59.02</v>
          </cell>
          <cell r="P2160">
            <v>2</v>
          </cell>
        </row>
        <row r="2161">
          <cell r="A2161" t="str">
            <v>ON</v>
          </cell>
          <cell r="B2161">
            <v>5</v>
          </cell>
          <cell r="C2161">
            <v>3</v>
          </cell>
          <cell r="D2161" t="str">
            <v>C</v>
          </cell>
          <cell r="E2161">
            <v>3.85</v>
          </cell>
          <cell r="F2161">
            <v>37736</v>
          </cell>
          <cell r="G2161">
            <v>0.47599999999999998</v>
          </cell>
          <cell r="H2161">
            <v>0.41</v>
          </cell>
          <cell r="I2161" t="str">
            <v>2          0</v>
          </cell>
          <cell r="J2161">
            <v>0</v>
          </cell>
          <cell r="K2161">
            <v>0</v>
          </cell>
          <cell r="L2161">
            <v>2003</v>
          </cell>
          <cell r="M2161" t="str">
            <v>No Trade</v>
          </cell>
          <cell r="N2161" t="str">
            <v>NG53</v>
          </cell>
          <cell r="O2161">
            <v>59.02</v>
          </cell>
          <cell r="P2161">
            <v>1</v>
          </cell>
        </row>
        <row r="2162">
          <cell r="A2162" t="str">
            <v>ON</v>
          </cell>
          <cell r="B2162">
            <v>5</v>
          </cell>
          <cell r="C2162">
            <v>3</v>
          </cell>
          <cell r="D2162" t="str">
            <v>P</v>
          </cell>
          <cell r="E2162">
            <v>3.85</v>
          </cell>
          <cell r="F2162">
            <v>37736</v>
          </cell>
          <cell r="G2162">
            <v>0.27300000000000002</v>
          </cell>
          <cell r="H2162">
            <v>0.31</v>
          </cell>
          <cell r="I2162" t="str">
            <v>3          0</v>
          </cell>
          <cell r="J2162">
            <v>0</v>
          </cell>
          <cell r="K2162">
            <v>0</v>
          </cell>
          <cell r="L2162">
            <v>2003</v>
          </cell>
          <cell r="M2162">
            <v>2.4654505713133439</v>
          </cell>
          <cell r="N2162" t="str">
            <v>NG53</v>
          </cell>
          <cell r="O2162">
            <v>59.02</v>
          </cell>
          <cell r="P2162">
            <v>2</v>
          </cell>
        </row>
        <row r="2163">
          <cell r="A2163" t="str">
            <v>ON</v>
          </cell>
          <cell r="B2163">
            <v>5</v>
          </cell>
          <cell r="C2163">
            <v>3</v>
          </cell>
          <cell r="D2163" t="str">
            <v>C</v>
          </cell>
          <cell r="E2163">
            <v>3.9</v>
          </cell>
          <cell r="F2163">
            <v>37736</v>
          </cell>
          <cell r="G2163">
            <v>0.45100000000000001</v>
          </cell>
          <cell r="H2163">
            <v>0.38</v>
          </cell>
          <cell r="I2163" t="str">
            <v>8          0</v>
          </cell>
          <cell r="J2163">
            <v>0</v>
          </cell>
          <cell r="K2163">
            <v>0</v>
          </cell>
          <cell r="L2163">
            <v>2003</v>
          </cell>
          <cell r="M2163" t="str">
            <v>No Trade</v>
          </cell>
          <cell r="N2163" t="str">
            <v>NG53</v>
          </cell>
          <cell r="O2163">
            <v>59.02</v>
          </cell>
          <cell r="P2163">
            <v>1</v>
          </cell>
        </row>
        <row r="2164">
          <cell r="A2164" t="str">
            <v>ON</v>
          </cell>
          <cell r="B2164">
            <v>5</v>
          </cell>
          <cell r="C2164">
            <v>3</v>
          </cell>
          <cell r="D2164" t="str">
            <v>P</v>
          </cell>
          <cell r="E2164">
            <v>3.9</v>
          </cell>
          <cell r="F2164">
            <v>37736</v>
          </cell>
          <cell r="G2164">
            <v>0.29699999999999999</v>
          </cell>
          <cell r="H2164">
            <v>0.33</v>
          </cell>
          <cell r="I2164" t="str">
            <v>9          0</v>
          </cell>
          <cell r="J2164">
            <v>0</v>
          </cell>
          <cell r="K2164">
            <v>0</v>
          </cell>
          <cell r="L2164">
            <v>2003</v>
          </cell>
          <cell r="M2164">
            <v>2.493303302090387</v>
          </cell>
          <cell r="N2164" t="str">
            <v>NG53</v>
          </cell>
          <cell r="O2164">
            <v>59.02</v>
          </cell>
          <cell r="P2164">
            <v>2</v>
          </cell>
        </row>
        <row r="2165">
          <cell r="A2165" t="str">
            <v>ON</v>
          </cell>
          <cell r="B2165">
            <v>5</v>
          </cell>
          <cell r="C2165">
            <v>3</v>
          </cell>
          <cell r="D2165" t="str">
            <v>C</v>
          </cell>
          <cell r="E2165">
            <v>3.95</v>
          </cell>
          <cell r="F2165">
            <v>37736</v>
          </cell>
          <cell r="G2165">
            <v>0.42799999999999999</v>
          </cell>
          <cell r="H2165">
            <v>0.36</v>
          </cell>
          <cell r="I2165" t="str">
            <v>6          0</v>
          </cell>
          <cell r="J2165">
            <v>0</v>
          </cell>
          <cell r="K2165">
            <v>0</v>
          </cell>
          <cell r="L2165">
            <v>2003</v>
          </cell>
          <cell r="M2165" t="str">
            <v>No Trade</v>
          </cell>
          <cell r="N2165" t="str">
            <v>NG53</v>
          </cell>
          <cell r="O2165">
            <v>59.02</v>
          </cell>
          <cell r="P2165">
            <v>1</v>
          </cell>
        </row>
        <row r="2166">
          <cell r="A2166" t="str">
            <v>ON</v>
          </cell>
          <cell r="B2166">
            <v>5</v>
          </cell>
          <cell r="C2166">
            <v>3</v>
          </cell>
          <cell r="D2166" t="str">
            <v>P</v>
          </cell>
          <cell r="E2166">
            <v>3.95</v>
          </cell>
          <cell r="F2166">
            <v>37736</v>
          </cell>
          <cell r="G2166">
            <v>0.32300000000000001</v>
          </cell>
          <cell r="H2166">
            <v>0.36</v>
          </cell>
          <cell r="I2166" t="str">
            <v>7          0</v>
          </cell>
          <cell r="J2166">
            <v>0</v>
          </cell>
          <cell r="K2166">
            <v>0</v>
          </cell>
          <cell r="L2166">
            <v>2003</v>
          </cell>
          <cell r="M2166">
            <v>2.5223562140823748</v>
          </cell>
          <cell r="N2166" t="str">
            <v>NG53</v>
          </cell>
          <cell r="O2166">
            <v>59.02</v>
          </cell>
          <cell r="P2166">
            <v>2</v>
          </cell>
        </row>
        <row r="2167">
          <cell r="A2167" t="str">
            <v>ON</v>
          </cell>
          <cell r="B2167">
            <v>5</v>
          </cell>
          <cell r="C2167">
            <v>3</v>
          </cell>
          <cell r="D2167" t="str">
            <v>C</v>
          </cell>
          <cell r="E2167">
            <v>4</v>
          </cell>
          <cell r="F2167">
            <v>37736</v>
          </cell>
          <cell r="G2167">
            <v>0.40400000000000003</v>
          </cell>
          <cell r="H2167">
            <v>0.34</v>
          </cell>
          <cell r="I2167" t="str">
            <v>5          8</v>
          </cell>
          <cell r="J2167">
            <v>0</v>
          </cell>
          <cell r="K2167">
            <v>0</v>
          </cell>
          <cell r="L2167">
            <v>2003</v>
          </cell>
          <cell r="M2167" t="str">
            <v>No Trade</v>
          </cell>
          <cell r="N2167" t="str">
            <v>NG53</v>
          </cell>
          <cell r="O2167">
            <v>59.02</v>
          </cell>
          <cell r="P2167">
            <v>1</v>
          </cell>
        </row>
        <row r="2168">
          <cell r="A2168" t="str">
            <v>ON</v>
          </cell>
          <cell r="B2168">
            <v>5</v>
          </cell>
          <cell r="C2168">
            <v>3</v>
          </cell>
          <cell r="D2168" t="str">
            <v>P</v>
          </cell>
          <cell r="E2168">
            <v>4</v>
          </cell>
          <cell r="F2168">
            <v>37736</v>
          </cell>
          <cell r="G2168">
            <v>0.34899999999999998</v>
          </cell>
          <cell r="H2168">
            <v>0.39</v>
          </cell>
          <cell r="I2168" t="str">
            <v>6         50</v>
          </cell>
          <cell r="J2168">
            <v>0.35699999999999998</v>
          </cell>
          <cell r="K2168">
            <v>0.35699999999999998</v>
          </cell>
          <cell r="L2168">
            <v>2003</v>
          </cell>
          <cell r="M2168">
            <v>2.5493665391720772</v>
          </cell>
          <cell r="N2168" t="str">
            <v>NG53</v>
          </cell>
          <cell r="O2168">
            <v>59.02</v>
          </cell>
          <cell r="P2168">
            <v>2</v>
          </cell>
        </row>
        <row r="2169">
          <cell r="A2169" t="str">
            <v>ON</v>
          </cell>
          <cell r="B2169">
            <v>5</v>
          </cell>
          <cell r="C2169">
            <v>3</v>
          </cell>
          <cell r="D2169" t="str">
            <v>C</v>
          </cell>
          <cell r="E2169">
            <v>4.0999999999999996</v>
          </cell>
          <cell r="F2169">
            <v>37736</v>
          </cell>
          <cell r="G2169">
            <v>0.36099999999999999</v>
          </cell>
          <cell r="H2169">
            <v>0.3</v>
          </cell>
          <cell r="I2169" t="str">
            <v>7          0</v>
          </cell>
          <cell r="J2169">
            <v>0</v>
          </cell>
          <cell r="K2169">
            <v>0</v>
          </cell>
          <cell r="L2169">
            <v>2003</v>
          </cell>
          <cell r="M2169" t="str">
            <v>No Trade</v>
          </cell>
          <cell r="N2169" t="str">
            <v>NG53</v>
          </cell>
          <cell r="O2169">
            <v>59.02</v>
          </cell>
          <cell r="P2169">
            <v>1</v>
          </cell>
        </row>
        <row r="2170">
          <cell r="A2170" t="str">
            <v>ON</v>
          </cell>
          <cell r="B2170">
            <v>5</v>
          </cell>
          <cell r="C2170">
            <v>3</v>
          </cell>
          <cell r="D2170" t="str">
            <v>P</v>
          </cell>
          <cell r="E2170">
            <v>4.0999999999999996</v>
          </cell>
          <cell r="F2170">
            <v>37736</v>
          </cell>
          <cell r="G2170">
            <v>0.40600000000000003</v>
          </cell>
          <cell r="H2170">
            <v>0.45</v>
          </cell>
          <cell r="I2170" t="str">
            <v>7          0</v>
          </cell>
          <cell r="J2170">
            <v>0</v>
          </cell>
          <cell r="K2170">
            <v>0</v>
          </cell>
          <cell r="L2170">
            <v>2003</v>
          </cell>
          <cell r="M2170">
            <v>2.6052735236055669</v>
          </cell>
          <cell r="N2170" t="str">
            <v>NG53</v>
          </cell>
          <cell r="O2170">
            <v>59.02</v>
          </cell>
          <cell r="P2170">
            <v>2</v>
          </cell>
        </row>
        <row r="2171">
          <cell r="A2171" t="str">
            <v>ON</v>
          </cell>
          <cell r="B2171">
            <v>5</v>
          </cell>
          <cell r="C2171">
            <v>3</v>
          </cell>
          <cell r="D2171" t="str">
            <v>C</v>
          </cell>
          <cell r="E2171">
            <v>4.25</v>
          </cell>
          <cell r="F2171">
            <v>37736</v>
          </cell>
          <cell r="G2171">
            <v>0.30499999999999999</v>
          </cell>
          <cell r="H2171">
            <v>0.25</v>
          </cell>
          <cell r="I2171" t="str">
            <v>7          0</v>
          </cell>
          <cell r="J2171">
            <v>0</v>
          </cell>
          <cell r="K2171">
            <v>0</v>
          </cell>
          <cell r="L2171">
            <v>2003</v>
          </cell>
          <cell r="M2171" t="str">
            <v>No Trade</v>
          </cell>
          <cell r="N2171" t="str">
            <v>NG53</v>
          </cell>
          <cell r="O2171">
            <v>59.02</v>
          </cell>
          <cell r="P2171">
            <v>1</v>
          </cell>
        </row>
        <row r="2172">
          <cell r="A2172" t="str">
            <v>ON</v>
          </cell>
          <cell r="B2172">
            <v>5</v>
          </cell>
          <cell r="C2172">
            <v>3</v>
          </cell>
          <cell r="D2172" t="str">
            <v>C</v>
          </cell>
          <cell r="E2172">
            <v>4.4000000000000004</v>
          </cell>
          <cell r="F2172">
            <v>37736</v>
          </cell>
          <cell r="G2172">
            <v>0.25700000000000001</v>
          </cell>
          <cell r="H2172">
            <v>0.21</v>
          </cell>
          <cell r="I2172" t="str">
            <v>5          0</v>
          </cell>
          <cell r="J2172">
            <v>0</v>
          </cell>
          <cell r="K2172">
            <v>0</v>
          </cell>
          <cell r="L2172">
            <v>2003</v>
          </cell>
          <cell r="M2172" t="str">
            <v>No Trade</v>
          </cell>
          <cell r="N2172" t="str">
            <v>NG53</v>
          </cell>
          <cell r="O2172">
            <v>59.02</v>
          </cell>
          <cell r="P2172">
            <v>1</v>
          </cell>
        </row>
        <row r="2173">
          <cell r="A2173" t="str">
            <v>ON</v>
          </cell>
          <cell r="B2173">
            <v>5</v>
          </cell>
          <cell r="C2173">
            <v>3</v>
          </cell>
          <cell r="D2173" t="str">
            <v>C</v>
          </cell>
          <cell r="E2173">
            <v>4.5</v>
          </cell>
          <cell r="F2173">
            <v>37736</v>
          </cell>
          <cell r="G2173">
            <v>0.22900000000000001</v>
          </cell>
          <cell r="H2173">
            <v>0.19</v>
          </cell>
          <cell r="I2173" t="str">
            <v>1          0</v>
          </cell>
          <cell r="J2173">
            <v>0</v>
          </cell>
          <cell r="K2173">
            <v>0</v>
          </cell>
          <cell r="L2173">
            <v>2003</v>
          </cell>
          <cell r="M2173" t="str">
            <v>No Trade</v>
          </cell>
          <cell r="N2173" t="str">
            <v>NG53</v>
          </cell>
          <cell r="O2173">
            <v>59.02</v>
          </cell>
          <cell r="P2173">
            <v>1</v>
          </cell>
        </row>
        <row r="2174">
          <cell r="A2174" t="str">
            <v>ON</v>
          </cell>
          <cell r="B2174">
            <v>5</v>
          </cell>
          <cell r="C2174">
            <v>3</v>
          </cell>
          <cell r="D2174" t="str">
            <v>C</v>
          </cell>
          <cell r="E2174">
            <v>4.6500000000000004</v>
          </cell>
          <cell r="F2174">
            <v>37736</v>
          </cell>
          <cell r="G2174">
            <v>0.19400000000000001</v>
          </cell>
          <cell r="H2174">
            <v>0.16</v>
          </cell>
          <cell r="I2174" t="str">
            <v>0          0</v>
          </cell>
          <cell r="J2174">
            <v>0</v>
          </cell>
          <cell r="K2174">
            <v>0</v>
          </cell>
          <cell r="L2174">
            <v>2003</v>
          </cell>
          <cell r="M2174" t="str">
            <v>No Trade</v>
          </cell>
          <cell r="N2174" t="str">
            <v>NG53</v>
          </cell>
          <cell r="O2174">
            <v>59.02</v>
          </cell>
          <cell r="P2174">
            <v>1</v>
          </cell>
        </row>
        <row r="2175">
          <cell r="A2175" t="str">
            <v>ON</v>
          </cell>
          <cell r="B2175">
            <v>5</v>
          </cell>
          <cell r="C2175">
            <v>3</v>
          </cell>
          <cell r="D2175" t="str">
            <v>C</v>
          </cell>
          <cell r="E2175">
            <v>4.7</v>
          </cell>
          <cell r="F2175">
            <v>37736</v>
          </cell>
          <cell r="G2175">
            <v>0.183</v>
          </cell>
          <cell r="H2175">
            <v>0.15</v>
          </cell>
          <cell r="I2175" t="str">
            <v>1          0</v>
          </cell>
          <cell r="J2175">
            <v>0</v>
          </cell>
          <cell r="K2175">
            <v>0</v>
          </cell>
          <cell r="L2175">
            <v>2003</v>
          </cell>
          <cell r="M2175" t="str">
            <v>No Trade</v>
          </cell>
          <cell r="N2175" t="str">
            <v>NG53</v>
          </cell>
          <cell r="O2175">
            <v>59.02</v>
          </cell>
          <cell r="P2175">
            <v>1</v>
          </cell>
        </row>
        <row r="2176">
          <cell r="A2176" t="str">
            <v>ON</v>
          </cell>
          <cell r="B2176">
            <v>5</v>
          </cell>
          <cell r="C2176">
            <v>3</v>
          </cell>
          <cell r="D2176" t="str">
            <v>C</v>
          </cell>
          <cell r="E2176">
            <v>4.75</v>
          </cell>
          <cell r="F2176">
            <v>37736</v>
          </cell>
          <cell r="G2176">
            <v>0.17299999999999999</v>
          </cell>
          <cell r="H2176">
            <v>0.14000000000000001</v>
          </cell>
          <cell r="I2176" t="str">
            <v>3          0</v>
          </cell>
          <cell r="J2176">
            <v>0</v>
          </cell>
          <cell r="K2176">
            <v>0</v>
          </cell>
          <cell r="L2176">
            <v>2003</v>
          </cell>
          <cell r="M2176" t="str">
            <v>No Trade</v>
          </cell>
          <cell r="N2176" t="str">
            <v>NG53</v>
          </cell>
          <cell r="O2176">
            <v>59.02</v>
          </cell>
          <cell r="P2176">
            <v>1</v>
          </cell>
        </row>
        <row r="2177">
          <cell r="A2177" t="str">
            <v>ON</v>
          </cell>
          <cell r="B2177">
            <v>5</v>
          </cell>
          <cell r="C2177">
            <v>3</v>
          </cell>
          <cell r="D2177" t="str">
            <v>C</v>
          </cell>
          <cell r="E2177">
            <v>4.8499999999999996</v>
          </cell>
          <cell r="F2177">
            <v>37736</v>
          </cell>
          <cell r="G2177">
            <v>0.155</v>
          </cell>
          <cell r="H2177">
            <v>0.12</v>
          </cell>
          <cell r="I2177" t="str">
            <v>7          0</v>
          </cell>
          <cell r="J2177">
            <v>0</v>
          </cell>
          <cell r="K2177">
            <v>0</v>
          </cell>
          <cell r="L2177">
            <v>2003</v>
          </cell>
          <cell r="M2177" t="str">
            <v>No Trade</v>
          </cell>
          <cell r="N2177" t="str">
            <v>NG53</v>
          </cell>
          <cell r="O2177">
            <v>59.02</v>
          </cell>
          <cell r="P2177">
            <v>1</v>
          </cell>
        </row>
        <row r="2178">
          <cell r="A2178" t="str">
            <v>ON</v>
          </cell>
          <cell r="B2178">
            <v>5</v>
          </cell>
          <cell r="C2178">
            <v>3</v>
          </cell>
          <cell r="D2178" t="str">
            <v>C</v>
          </cell>
          <cell r="E2178">
            <v>4.9000000000000004</v>
          </cell>
          <cell r="F2178">
            <v>37736</v>
          </cell>
          <cell r="G2178">
            <v>0.14699999999999999</v>
          </cell>
          <cell r="H2178">
            <v>0.12</v>
          </cell>
          <cell r="I2178" t="str">
            <v>0          0</v>
          </cell>
          <cell r="J2178">
            <v>0</v>
          </cell>
          <cell r="K2178">
            <v>0</v>
          </cell>
          <cell r="L2178">
            <v>2003</v>
          </cell>
          <cell r="M2178" t="str">
            <v>No Trade</v>
          </cell>
          <cell r="N2178" t="str">
            <v>NG53</v>
          </cell>
          <cell r="O2178">
            <v>59.02</v>
          </cell>
          <cell r="P2178">
            <v>1</v>
          </cell>
        </row>
        <row r="2179">
          <cell r="A2179" t="str">
            <v>ON</v>
          </cell>
          <cell r="B2179">
            <v>5</v>
          </cell>
          <cell r="C2179">
            <v>3</v>
          </cell>
          <cell r="D2179" t="str">
            <v>C</v>
          </cell>
          <cell r="E2179">
            <v>5</v>
          </cell>
          <cell r="F2179">
            <v>37736</v>
          </cell>
          <cell r="G2179">
            <v>0.13600000000000001</v>
          </cell>
          <cell r="H2179">
            <v>0.11</v>
          </cell>
          <cell r="I2179" t="str">
            <v>1         33</v>
          </cell>
          <cell r="J2179">
            <v>0.12</v>
          </cell>
          <cell r="K2179">
            <v>0.115</v>
          </cell>
          <cell r="L2179">
            <v>2003</v>
          </cell>
          <cell r="M2179" t="str">
            <v>No Trade</v>
          </cell>
          <cell r="N2179" t="str">
            <v>NG53</v>
          </cell>
          <cell r="O2179">
            <v>59.02</v>
          </cell>
          <cell r="P2179">
            <v>1</v>
          </cell>
        </row>
        <row r="2180">
          <cell r="A2180" t="str">
            <v>ON</v>
          </cell>
          <cell r="B2180">
            <v>5</v>
          </cell>
          <cell r="C2180">
            <v>3</v>
          </cell>
          <cell r="D2180" t="str">
            <v>C</v>
          </cell>
          <cell r="E2180">
            <v>5.2</v>
          </cell>
          <cell r="F2180">
            <v>37736</v>
          </cell>
          <cell r="G2180">
            <v>0.106</v>
          </cell>
          <cell r="H2180">
            <v>0.08</v>
          </cell>
          <cell r="I2180" t="str">
            <v>6          0</v>
          </cell>
          <cell r="J2180">
            <v>0</v>
          </cell>
          <cell r="K2180">
            <v>0</v>
          </cell>
          <cell r="L2180">
            <v>2003</v>
          </cell>
          <cell r="M2180" t="str">
            <v>No Trade</v>
          </cell>
          <cell r="N2180" t="str">
            <v>NG53</v>
          </cell>
          <cell r="O2180">
            <v>59.02</v>
          </cell>
          <cell r="P2180">
            <v>1</v>
          </cell>
        </row>
        <row r="2181">
          <cell r="A2181" t="str">
            <v>ON</v>
          </cell>
          <cell r="B2181">
            <v>5</v>
          </cell>
          <cell r="C2181">
            <v>3</v>
          </cell>
          <cell r="D2181" t="str">
            <v>C</v>
          </cell>
          <cell r="E2181">
            <v>5.35</v>
          </cell>
          <cell r="F2181">
            <v>37736</v>
          </cell>
          <cell r="G2181">
            <v>0.09</v>
          </cell>
          <cell r="H2181">
            <v>7.0000000000000007E-2</v>
          </cell>
          <cell r="I2181" t="str">
            <v>3          0</v>
          </cell>
          <cell r="J2181">
            <v>0</v>
          </cell>
          <cell r="K2181">
            <v>0</v>
          </cell>
          <cell r="L2181">
            <v>2003</v>
          </cell>
          <cell r="M2181" t="str">
            <v>No Trade</v>
          </cell>
          <cell r="N2181" t="str">
            <v>NG53</v>
          </cell>
          <cell r="O2181">
            <v>59.02</v>
          </cell>
          <cell r="P2181">
            <v>1</v>
          </cell>
        </row>
        <row r="2182">
          <cell r="A2182" t="str">
            <v>ON</v>
          </cell>
          <cell r="B2182">
            <v>5</v>
          </cell>
          <cell r="C2182">
            <v>3</v>
          </cell>
          <cell r="D2182" t="str">
            <v>C</v>
          </cell>
          <cell r="E2182">
            <v>5.4</v>
          </cell>
          <cell r="F2182">
            <v>37736</v>
          </cell>
          <cell r="G2182">
            <v>8.5999999999999993E-2</v>
          </cell>
          <cell r="H2182">
            <v>0.06</v>
          </cell>
          <cell r="I2182" t="str">
            <v>9          0</v>
          </cell>
          <cell r="J2182">
            <v>0</v>
          </cell>
          <cell r="K2182">
            <v>0</v>
          </cell>
          <cell r="L2182">
            <v>2003</v>
          </cell>
          <cell r="M2182" t="str">
            <v>No Trade</v>
          </cell>
          <cell r="N2182" t="str">
            <v>NG53</v>
          </cell>
          <cell r="O2182">
            <v>59.02</v>
          </cell>
          <cell r="P2182">
            <v>1</v>
          </cell>
        </row>
        <row r="2183">
          <cell r="A2183" t="str">
            <v>ON</v>
          </cell>
          <cell r="B2183">
            <v>5</v>
          </cell>
          <cell r="C2183">
            <v>3</v>
          </cell>
          <cell r="D2183" t="str">
            <v>C</v>
          </cell>
          <cell r="E2183">
            <v>5.45</v>
          </cell>
          <cell r="F2183">
            <v>37736</v>
          </cell>
          <cell r="G2183">
            <v>8.1000000000000003E-2</v>
          </cell>
          <cell r="H2183">
            <v>0.06</v>
          </cell>
          <cell r="I2183" t="str">
            <v>5          0</v>
          </cell>
          <cell r="J2183">
            <v>0</v>
          </cell>
          <cell r="K2183">
            <v>0</v>
          </cell>
          <cell r="L2183">
            <v>2003</v>
          </cell>
          <cell r="M2183" t="str">
            <v>No Trade</v>
          </cell>
          <cell r="N2183" t="str">
            <v>NG53</v>
          </cell>
          <cell r="O2183">
            <v>59.02</v>
          </cell>
          <cell r="P2183">
            <v>1</v>
          </cell>
        </row>
        <row r="2184">
          <cell r="A2184" t="str">
            <v>ON</v>
          </cell>
          <cell r="B2184">
            <v>5</v>
          </cell>
          <cell r="C2184">
            <v>3</v>
          </cell>
          <cell r="D2184" t="str">
            <v>C</v>
          </cell>
          <cell r="E2184">
            <v>5.5</v>
          </cell>
          <cell r="F2184">
            <v>37736</v>
          </cell>
          <cell r="G2184">
            <v>7.6999999999999999E-2</v>
          </cell>
          <cell r="H2184">
            <v>0.06</v>
          </cell>
          <cell r="I2184" t="str">
            <v>2          0</v>
          </cell>
          <cell r="J2184">
            <v>0</v>
          </cell>
          <cell r="K2184">
            <v>0</v>
          </cell>
          <cell r="L2184">
            <v>2003</v>
          </cell>
          <cell r="M2184" t="str">
            <v>No Trade</v>
          </cell>
          <cell r="N2184" t="str">
            <v>NG53</v>
          </cell>
          <cell r="O2184">
            <v>59.02</v>
          </cell>
          <cell r="P2184">
            <v>1</v>
          </cell>
        </row>
        <row r="2185">
          <cell r="A2185" t="str">
            <v>ON</v>
          </cell>
          <cell r="B2185">
            <v>5</v>
          </cell>
          <cell r="C2185">
            <v>3</v>
          </cell>
          <cell r="D2185" t="str">
            <v>C</v>
          </cell>
          <cell r="E2185">
            <v>5.55</v>
          </cell>
          <cell r="F2185">
            <v>37736</v>
          </cell>
          <cell r="G2185">
            <v>7.2999999999999995E-2</v>
          </cell>
          <cell r="H2185">
            <v>0.05</v>
          </cell>
          <cell r="I2185" t="str">
            <v>9          0</v>
          </cell>
          <cell r="J2185">
            <v>0</v>
          </cell>
          <cell r="K2185">
            <v>0</v>
          </cell>
          <cell r="L2185">
            <v>2003</v>
          </cell>
          <cell r="M2185" t="str">
            <v>No Trade</v>
          </cell>
          <cell r="N2185" t="str">
            <v>NG53</v>
          </cell>
          <cell r="O2185">
            <v>59.02</v>
          </cell>
          <cell r="P2185">
            <v>1</v>
          </cell>
        </row>
        <row r="2186">
          <cell r="A2186" t="str">
            <v>ON</v>
          </cell>
          <cell r="B2186">
            <v>5</v>
          </cell>
          <cell r="C2186">
            <v>3</v>
          </cell>
          <cell r="D2186" t="str">
            <v>C</v>
          </cell>
          <cell r="E2186">
            <v>5.6</v>
          </cell>
          <cell r="F2186">
            <v>37736</v>
          </cell>
          <cell r="G2186">
            <v>7.0000000000000007E-2</v>
          </cell>
          <cell r="H2186">
            <v>0.05</v>
          </cell>
          <cell r="I2186" t="str">
            <v>6          0</v>
          </cell>
          <cell r="J2186">
            <v>0</v>
          </cell>
          <cell r="K2186">
            <v>0</v>
          </cell>
          <cell r="L2186">
            <v>2003</v>
          </cell>
          <cell r="M2186" t="str">
            <v>No Trade</v>
          </cell>
          <cell r="N2186" t="str">
            <v>NG53</v>
          </cell>
          <cell r="O2186">
            <v>59.02</v>
          </cell>
          <cell r="P2186">
            <v>1</v>
          </cell>
        </row>
        <row r="2187">
          <cell r="A2187" t="str">
            <v>ON</v>
          </cell>
          <cell r="B2187">
            <v>5</v>
          </cell>
          <cell r="C2187">
            <v>3</v>
          </cell>
          <cell r="D2187" t="str">
            <v>C</v>
          </cell>
          <cell r="E2187">
            <v>5.65</v>
          </cell>
          <cell r="F2187">
            <v>37736</v>
          </cell>
          <cell r="G2187">
            <v>6.6000000000000003E-2</v>
          </cell>
          <cell r="H2187">
            <v>0.05</v>
          </cell>
          <cell r="I2187" t="str">
            <v>3          0</v>
          </cell>
          <cell r="J2187">
            <v>0</v>
          </cell>
          <cell r="K2187">
            <v>0</v>
          </cell>
          <cell r="L2187">
            <v>2003</v>
          </cell>
          <cell r="M2187" t="str">
            <v>No Trade</v>
          </cell>
          <cell r="N2187" t="str">
            <v>NG53</v>
          </cell>
          <cell r="O2187">
            <v>59.02</v>
          </cell>
          <cell r="P2187">
            <v>1</v>
          </cell>
        </row>
        <row r="2188">
          <cell r="A2188" t="str">
            <v>ON</v>
          </cell>
          <cell r="B2188">
            <v>5</v>
          </cell>
          <cell r="C2188">
            <v>3</v>
          </cell>
          <cell r="D2188" t="str">
            <v>C</v>
          </cell>
          <cell r="E2188">
            <v>5.75</v>
          </cell>
          <cell r="F2188">
            <v>37736</v>
          </cell>
          <cell r="G2188">
            <v>0.06</v>
          </cell>
          <cell r="H2188">
            <v>0.04</v>
          </cell>
          <cell r="I2188" t="str">
            <v>8          0</v>
          </cell>
          <cell r="J2188">
            <v>0</v>
          </cell>
          <cell r="K2188">
            <v>0</v>
          </cell>
          <cell r="L2188">
            <v>2003</v>
          </cell>
          <cell r="M2188" t="str">
            <v>No Trade</v>
          </cell>
          <cell r="N2188" t="str">
            <v>NG53</v>
          </cell>
          <cell r="O2188">
            <v>59.02</v>
          </cell>
          <cell r="P2188">
            <v>1</v>
          </cell>
        </row>
        <row r="2189">
          <cell r="A2189" t="str">
            <v>ON</v>
          </cell>
          <cell r="B2189">
            <v>5</v>
          </cell>
          <cell r="C2189">
            <v>3</v>
          </cell>
          <cell r="D2189" t="str">
            <v>C</v>
          </cell>
          <cell r="E2189">
            <v>6</v>
          </cell>
          <cell r="F2189">
            <v>37736</v>
          </cell>
          <cell r="G2189">
            <v>4.9000000000000002E-2</v>
          </cell>
          <cell r="H2189">
            <v>0.03</v>
          </cell>
          <cell r="I2189" t="str">
            <v>7        755</v>
          </cell>
          <cell r="J2189">
            <v>4.2999999999999997E-2</v>
          </cell>
          <cell r="K2189">
            <v>0.04</v>
          </cell>
          <cell r="L2189">
            <v>2003</v>
          </cell>
          <cell r="M2189" t="str">
            <v>No Trade</v>
          </cell>
          <cell r="N2189" t="str">
            <v>NG53</v>
          </cell>
          <cell r="O2189">
            <v>59.02</v>
          </cell>
          <cell r="P2189">
            <v>1</v>
          </cell>
        </row>
        <row r="2190">
          <cell r="A2190" t="str">
            <v>ON</v>
          </cell>
          <cell r="B2190">
            <v>5</v>
          </cell>
          <cell r="C2190">
            <v>3</v>
          </cell>
          <cell r="D2190" t="str">
            <v>C</v>
          </cell>
          <cell r="E2190">
            <v>6.5</v>
          </cell>
          <cell r="F2190">
            <v>37736</v>
          </cell>
          <cell r="G2190">
            <v>0.03</v>
          </cell>
          <cell r="H2190">
            <v>0.02</v>
          </cell>
          <cell r="I2190" t="str">
            <v>3          0</v>
          </cell>
          <cell r="J2190">
            <v>0</v>
          </cell>
          <cell r="K2190">
            <v>0</v>
          </cell>
          <cell r="L2190">
            <v>2003</v>
          </cell>
          <cell r="M2190" t="str">
            <v>No Trade</v>
          </cell>
          <cell r="N2190" t="str">
            <v>NG53</v>
          </cell>
          <cell r="O2190">
            <v>59.02</v>
          </cell>
          <cell r="P2190">
            <v>1</v>
          </cell>
        </row>
        <row r="2191">
          <cell r="A2191" t="str">
            <v>ON</v>
          </cell>
          <cell r="B2191">
            <v>5</v>
          </cell>
          <cell r="C2191">
            <v>3</v>
          </cell>
          <cell r="D2191" t="str">
            <v>C</v>
          </cell>
          <cell r="E2191">
            <v>7</v>
          </cell>
          <cell r="F2191">
            <v>37736</v>
          </cell>
          <cell r="G2191">
            <v>1.9E-2</v>
          </cell>
          <cell r="H2191">
            <v>0.01</v>
          </cell>
          <cell r="I2191" t="str">
            <v>9      1,450</v>
          </cell>
          <cell r="J2191">
            <v>1.7999999999999999E-2</v>
          </cell>
          <cell r="K2191">
            <v>1.7999999999999999E-2</v>
          </cell>
          <cell r="L2191">
            <v>2003</v>
          </cell>
          <cell r="M2191" t="str">
            <v>No Trade</v>
          </cell>
          <cell r="N2191" t="str">
            <v>NG53</v>
          </cell>
          <cell r="O2191">
            <v>59.02</v>
          </cell>
          <cell r="P2191">
            <v>1</v>
          </cell>
        </row>
        <row r="2192">
          <cell r="A2192" t="str">
            <v>ON</v>
          </cell>
          <cell r="B2192">
            <v>5</v>
          </cell>
          <cell r="C2192">
            <v>3</v>
          </cell>
          <cell r="D2192" t="str">
            <v>C</v>
          </cell>
          <cell r="E2192">
            <v>8</v>
          </cell>
          <cell r="F2192">
            <v>37736</v>
          </cell>
          <cell r="G2192">
            <v>0.01</v>
          </cell>
          <cell r="H2192">
            <v>0</v>
          </cell>
          <cell r="I2192" t="str">
            <v>8          0</v>
          </cell>
          <cell r="J2192">
            <v>0</v>
          </cell>
          <cell r="K2192">
            <v>0</v>
          </cell>
          <cell r="L2192">
            <v>2003</v>
          </cell>
          <cell r="M2192" t="str">
            <v>No Trade</v>
          </cell>
          <cell r="N2192" t="str">
            <v>NG53</v>
          </cell>
          <cell r="O2192">
            <v>59.02</v>
          </cell>
          <cell r="P2192">
            <v>1</v>
          </cell>
        </row>
        <row r="2193">
          <cell r="A2193" t="str">
            <v>ON</v>
          </cell>
          <cell r="B2193">
            <v>5</v>
          </cell>
          <cell r="C2193">
            <v>3</v>
          </cell>
          <cell r="D2193" t="str">
            <v>C</v>
          </cell>
          <cell r="E2193">
            <v>10</v>
          </cell>
          <cell r="F2193">
            <v>37736</v>
          </cell>
          <cell r="G2193">
            <v>4.0000000000000001E-3</v>
          </cell>
          <cell r="H2193">
            <v>0</v>
          </cell>
          <cell r="I2193" t="str">
            <v>3          0</v>
          </cell>
          <cell r="J2193">
            <v>0</v>
          </cell>
          <cell r="K2193">
            <v>0</v>
          </cell>
          <cell r="L2193">
            <v>2003</v>
          </cell>
          <cell r="M2193" t="str">
            <v>No Trade</v>
          </cell>
          <cell r="N2193" t="str">
            <v>NG53</v>
          </cell>
          <cell r="O2193">
            <v>59.02</v>
          </cell>
          <cell r="P2193">
            <v>1</v>
          </cell>
        </row>
        <row r="2194">
          <cell r="A2194" t="str">
            <v>ON</v>
          </cell>
          <cell r="B2194">
            <v>6</v>
          </cell>
          <cell r="C2194">
            <v>3</v>
          </cell>
          <cell r="D2194" t="str">
            <v>P</v>
          </cell>
          <cell r="E2194">
            <v>0.25</v>
          </cell>
          <cell r="F2194">
            <v>37768</v>
          </cell>
          <cell r="G2194">
            <v>0</v>
          </cell>
          <cell r="H2194">
            <v>0</v>
          </cell>
          <cell r="I2194" t="str">
            <v>0          0</v>
          </cell>
          <cell r="J2194">
            <v>0</v>
          </cell>
          <cell r="K2194">
            <v>0</v>
          </cell>
          <cell r="L2194">
            <v>2003</v>
          </cell>
          <cell r="M2194" t="str">
            <v>No Trade</v>
          </cell>
          <cell r="N2194" t="str">
            <v/>
          </cell>
          <cell r="O2194" t="str">
            <v/>
          </cell>
          <cell r="P2194" t="str">
            <v/>
          </cell>
        </row>
        <row r="2195">
          <cell r="A2195" t="str">
            <v>ON</v>
          </cell>
          <cell r="B2195">
            <v>6</v>
          </cell>
          <cell r="C2195">
            <v>3</v>
          </cell>
          <cell r="D2195" t="str">
            <v>C</v>
          </cell>
          <cell r="E2195">
            <v>1</v>
          </cell>
          <cell r="F2195">
            <v>37768</v>
          </cell>
          <cell r="G2195">
            <v>2.536</v>
          </cell>
          <cell r="H2195">
            <v>2.5299999999999998</v>
          </cell>
          <cell r="I2195" t="str">
            <v>6          0</v>
          </cell>
          <cell r="J2195">
            <v>0</v>
          </cell>
          <cell r="K2195">
            <v>0</v>
          </cell>
          <cell r="L2195">
            <v>2003</v>
          </cell>
          <cell r="M2195" t="str">
            <v>No Trade</v>
          </cell>
          <cell r="N2195" t="str">
            <v>NG63</v>
          </cell>
          <cell r="O2195">
            <v>38.49</v>
          </cell>
          <cell r="P2195">
            <v>1</v>
          </cell>
        </row>
        <row r="2196">
          <cell r="A2196" t="str">
            <v>ON</v>
          </cell>
          <cell r="B2196">
            <v>6</v>
          </cell>
          <cell r="C2196">
            <v>3</v>
          </cell>
          <cell r="D2196" t="str">
            <v>P</v>
          </cell>
          <cell r="E2196">
            <v>1</v>
          </cell>
          <cell r="F2196">
            <v>37768</v>
          </cell>
          <cell r="G2196">
            <v>1E-3</v>
          </cell>
          <cell r="H2196">
            <v>0</v>
          </cell>
          <cell r="I2196" t="str">
            <v>1          0</v>
          </cell>
          <cell r="J2196">
            <v>0</v>
          </cell>
          <cell r="K2196">
            <v>0</v>
          </cell>
          <cell r="L2196">
            <v>2003</v>
          </cell>
          <cell r="M2196">
            <v>1.6420061074044974</v>
          </cell>
          <cell r="N2196" t="str">
            <v>NG63</v>
          </cell>
          <cell r="O2196">
            <v>38.49</v>
          </cell>
          <cell r="P2196">
            <v>2</v>
          </cell>
        </row>
        <row r="2197">
          <cell r="A2197" t="str">
            <v>ON</v>
          </cell>
          <cell r="B2197">
            <v>6</v>
          </cell>
          <cell r="C2197">
            <v>3</v>
          </cell>
          <cell r="D2197" t="str">
            <v>C</v>
          </cell>
          <cell r="E2197">
            <v>1.5</v>
          </cell>
          <cell r="F2197">
            <v>37768</v>
          </cell>
          <cell r="G2197">
            <v>0</v>
          </cell>
          <cell r="H2197">
            <v>0</v>
          </cell>
          <cell r="I2197" t="str">
            <v>0          0</v>
          </cell>
          <cell r="J2197">
            <v>0</v>
          </cell>
          <cell r="K2197">
            <v>0</v>
          </cell>
          <cell r="L2197">
            <v>2003</v>
          </cell>
          <cell r="M2197" t="str">
            <v>No Trade</v>
          </cell>
          <cell r="N2197" t="str">
            <v/>
          </cell>
          <cell r="O2197" t="str">
            <v/>
          </cell>
          <cell r="P2197" t="str">
            <v/>
          </cell>
        </row>
        <row r="2198">
          <cell r="A2198" t="str">
            <v>ON</v>
          </cell>
          <cell r="B2198">
            <v>6</v>
          </cell>
          <cell r="C2198">
            <v>3</v>
          </cell>
          <cell r="D2198" t="str">
            <v>P</v>
          </cell>
          <cell r="E2198">
            <v>1.5</v>
          </cell>
          <cell r="F2198">
            <v>37768</v>
          </cell>
          <cell r="G2198">
            <v>0</v>
          </cell>
          <cell r="H2198">
            <v>0</v>
          </cell>
          <cell r="I2198" t="str">
            <v>0          0</v>
          </cell>
          <cell r="J2198">
            <v>0</v>
          </cell>
          <cell r="K2198">
            <v>0</v>
          </cell>
          <cell r="L2198">
            <v>2003</v>
          </cell>
          <cell r="M2198" t="str">
            <v>No Trade</v>
          </cell>
          <cell r="N2198" t="str">
            <v/>
          </cell>
          <cell r="O2198" t="str">
            <v/>
          </cell>
          <cell r="P2198" t="str">
            <v/>
          </cell>
        </row>
        <row r="2199">
          <cell r="A2199" t="str">
            <v>ON</v>
          </cell>
          <cell r="B2199">
            <v>6</v>
          </cell>
          <cell r="C2199">
            <v>3</v>
          </cell>
          <cell r="D2199" t="str">
            <v>P</v>
          </cell>
          <cell r="E2199">
            <v>2</v>
          </cell>
          <cell r="F2199">
            <v>37768</v>
          </cell>
          <cell r="G2199">
            <v>1E-3</v>
          </cell>
          <cell r="H2199">
            <v>0</v>
          </cell>
          <cell r="I2199" t="str">
            <v>1          0</v>
          </cell>
          <cell r="J2199">
            <v>0</v>
          </cell>
          <cell r="K2199">
            <v>0</v>
          </cell>
          <cell r="L2199">
            <v>2003</v>
          </cell>
          <cell r="M2199">
            <v>1.3121383848617132</v>
          </cell>
          <cell r="N2199" t="str">
            <v>NG63</v>
          </cell>
          <cell r="O2199">
            <v>38.49</v>
          </cell>
          <cell r="P2199">
            <v>2</v>
          </cell>
        </row>
        <row r="2200">
          <cell r="A2200" t="str">
            <v>ON</v>
          </cell>
          <cell r="B2200">
            <v>6</v>
          </cell>
          <cell r="C2200">
            <v>3</v>
          </cell>
          <cell r="D2200" t="str">
            <v>P</v>
          </cell>
          <cell r="E2200">
            <v>2.1</v>
          </cell>
          <cell r="F2200">
            <v>37768</v>
          </cell>
          <cell r="G2200">
            <v>1E-3</v>
          </cell>
          <cell r="H2200">
            <v>0</v>
          </cell>
          <cell r="I2200" t="str">
            <v>1          0</v>
          </cell>
          <cell r="J2200">
            <v>0</v>
          </cell>
          <cell r="K2200">
            <v>0</v>
          </cell>
          <cell r="L2200">
            <v>2003</v>
          </cell>
          <cell r="M2200">
            <v>1.2894945263224635</v>
          </cell>
          <cell r="N2200" t="str">
            <v>NG63</v>
          </cell>
          <cell r="O2200">
            <v>38.49</v>
          </cell>
          <cell r="P2200">
            <v>2</v>
          </cell>
        </row>
        <row r="2201">
          <cell r="A2201" t="str">
            <v>ON</v>
          </cell>
          <cell r="B2201">
            <v>6</v>
          </cell>
          <cell r="C2201">
            <v>3</v>
          </cell>
          <cell r="D2201" t="str">
            <v>P</v>
          </cell>
          <cell r="E2201">
            <v>2.25</v>
          </cell>
          <cell r="F2201">
            <v>37768</v>
          </cell>
          <cell r="G2201">
            <v>2E-3</v>
          </cell>
          <cell r="H2201">
            <v>0</v>
          </cell>
          <cell r="I2201" t="str">
            <v>3          0</v>
          </cell>
          <cell r="J2201">
            <v>0</v>
          </cell>
          <cell r="K2201">
            <v>0</v>
          </cell>
          <cell r="L2201">
            <v>2003</v>
          </cell>
          <cell r="M2201">
            <v>1.3281763940685032</v>
          </cell>
          <cell r="N2201" t="str">
            <v>NG63</v>
          </cell>
          <cell r="O2201">
            <v>38.49</v>
          </cell>
          <cell r="P2201">
            <v>2</v>
          </cell>
        </row>
        <row r="2202">
          <cell r="A2202" t="str">
            <v>ON</v>
          </cell>
          <cell r="B2202">
            <v>6</v>
          </cell>
          <cell r="C2202">
            <v>3</v>
          </cell>
          <cell r="D2202" t="str">
            <v>P</v>
          </cell>
          <cell r="E2202">
            <v>2.4500000000000002</v>
          </cell>
          <cell r="F2202">
            <v>37768</v>
          </cell>
          <cell r="G2202">
            <v>0</v>
          </cell>
          <cell r="H2202">
            <v>0</v>
          </cell>
          <cell r="I2202" t="str">
            <v>0          0</v>
          </cell>
          <cell r="J2202">
            <v>0</v>
          </cell>
          <cell r="K2202">
            <v>0</v>
          </cell>
          <cell r="L2202">
            <v>2003</v>
          </cell>
          <cell r="M2202" t="str">
            <v>No Trade</v>
          </cell>
          <cell r="N2202" t="str">
            <v/>
          </cell>
          <cell r="O2202" t="str">
            <v/>
          </cell>
          <cell r="P2202" t="str">
            <v/>
          </cell>
        </row>
        <row r="2203">
          <cell r="A2203" t="str">
            <v>ON</v>
          </cell>
          <cell r="B2203">
            <v>6</v>
          </cell>
          <cell r="C2203">
            <v>3</v>
          </cell>
          <cell r="D2203" t="str">
            <v>C</v>
          </cell>
          <cell r="E2203">
            <v>2.5</v>
          </cell>
          <cell r="F2203">
            <v>37768</v>
          </cell>
          <cell r="G2203">
            <v>1.56</v>
          </cell>
          <cell r="H2203">
            <v>1.45</v>
          </cell>
          <cell r="I2203" t="str">
            <v>7          0</v>
          </cell>
          <cell r="J2203">
            <v>0</v>
          </cell>
          <cell r="K2203">
            <v>0</v>
          </cell>
          <cell r="L2203">
            <v>2003</v>
          </cell>
          <cell r="M2203" t="str">
            <v>No Trade</v>
          </cell>
          <cell r="N2203" t="str">
            <v>NG63</v>
          </cell>
          <cell r="O2203">
            <v>38.49</v>
          </cell>
          <cell r="P2203">
            <v>1</v>
          </cell>
        </row>
        <row r="2204">
          <cell r="A2204" t="str">
            <v>ON</v>
          </cell>
          <cell r="B2204">
            <v>6</v>
          </cell>
          <cell r="C2204">
            <v>3</v>
          </cell>
          <cell r="D2204" t="str">
            <v>P</v>
          </cell>
          <cell r="E2204">
            <v>2.5</v>
          </cell>
          <cell r="F2204">
            <v>37768</v>
          </cell>
          <cell r="G2204">
            <v>8.0000000000000002E-3</v>
          </cell>
          <cell r="H2204">
            <v>0.01</v>
          </cell>
          <cell r="I2204" t="str">
            <v>0          0</v>
          </cell>
          <cell r="J2204">
            <v>0</v>
          </cell>
          <cell r="K2204">
            <v>0</v>
          </cell>
          <cell r="L2204">
            <v>2003</v>
          </cell>
          <cell r="M2204">
            <v>1.4483388767306569</v>
          </cell>
          <cell r="N2204" t="str">
            <v>NG63</v>
          </cell>
          <cell r="O2204">
            <v>38.49</v>
          </cell>
          <cell r="P2204">
            <v>2</v>
          </cell>
        </row>
        <row r="2205">
          <cell r="A2205" t="str">
            <v>ON</v>
          </cell>
          <cell r="B2205">
            <v>6</v>
          </cell>
          <cell r="C2205">
            <v>3</v>
          </cell>
          <cell r="D2205" t="str">
            <v>P</v>
          </cell>
          <cell r="E2205">
            <v>2.7</v>
          </cell>
          <cell r="F2205">
            <v>37768</v>
          </cell>
          <cell r="G2205">
            <v>1.7999999999999999E-2</v>
          </cell>
          <cell r="H2205">
            <v>0.02</v>
          </cell>
          <cell r="I2205" t="str">
            <v>2          0</v>
          </cell>
          <cell r="J2205">
            <v>0</v>
          </cell>
          <cell r="K2205">
            <v>0</v>
          </cell>
          <cell r="L2205">
            <v>2003</v>
          </cell>
          <cell r="M2205">
            <v>1.5338147585183655</v>
          </cell>
          <cell r="N2205" t="str">
            <v>NG63</v>
          </cell>
          <cell r="O2205">
            <v>38.49</v>
          </cell>
          <cell r="P2205">
            <v>2</v>
          </cell>
        </row>
        <row r="2206">
          <cell r="A2206" t="str">
            <v>ON</v>
          </cell>
          <cell r="B2206">
            <v>6</v>
          </cell>
          <cell r="C2206">
            <v>3</v>
          </cell>
          <cell r="D2206" t="str">
            <v>C</v>
          </cell>
          <cell r="E2206">
            <v>2.75</v>
          </cell>
          <cell r="F2206">
            <v>37768</v>
          </cell>
          <cell r="G2206">
            <v>1.0580000000000001</v>
          </cell>
          <cell r="H2206">
            <v>1.05</v>
          </cell>
          <cell r="I2206" t="str">
            <v>8          0</v>
          </cell>
          <cell r="J2206">
            <v>0</v>
          </cell>
          <cell r="K2206">
            <v>0</v>
          </cell>
          <cell r="L2206">
            <v>2003</v>
          </cell>
          <cell r="M2206" t="str">
            <v>No Trade</v>
          </cell>
          <cell r="N2206" t="str">
            <v>NG63</v>
          </cell>
          <cell r="O2206">
            <v>38.49</v>
          </cell>
          <cell r="P2206">
            <v>1</v>
          </cell>
        </row>
        <row r="2207">
          <cell r="A2207" t="str">
            <v>ON</v>
          </cell>
          <cell r="B2207">
            <v>6</v>
          </cell>
          <cell r="C2207">
            <v>3</v>
          </cell>
          <cell r="D2207" t="str">
            <v>P</v>
          </cell>
          <cell r="E2207">
            <v>2.75</v>
          </cell>
          <cell r="F2207">
            <v>37768</v>
          </cell>
          <cell r="G2207">
            <v>2.1999999999999999E-2</v>
          </cell>
          <cell r="H2207">
            <v>0.02</v>
          </cell>
          <cell r="I2207" t="str">
            <v>6          0</v>
          </cell>
          <cell r="J2207">
            <v>0</v>
          </cell>
          <cell r="K2207">
            <v>0</v>
          </cell>
          <cell r="L2207">
            <v>2003</v>
          </cell>
          <cell r="M2207">
            <v>1.5589524869311466</v>
          </cell>
          <cell r="N2207" t="str">
            <v>NG63</v>
          </cell>
          <cell r="O2207">
            <v>38.49</v>
          </cell>
          <cell r="P2207">
            <v>2</v>
          </cell>
        </row>
        <row r="2208">
          <cell r="A2208" t="str">
            <v>ON</v>
          </cell>
          <cell r="B2208">
            <v>6</v>
          </cell>
          <cell r="C2208">
            <v>3</v>
          </cell>
          <cell r="D2208" t="str">
            <v>C</v>
          </cell>
          <cell r="E2208">
            <v>2.8</v>
          </cell>
          <cell r="F2208">
            <v>37768</v>
          </cell>
          <cell r="G2208">
            <v>1.2709999999999999</v>
          </cell>
          <cell r="H2208">
            <v>1.17</v>
          </cell>
          <cell r="I2208" t="str">
            <v>6          0</v>
          </cell>
          <cell r="J2208">
            <v>0</v>
          </cell>
          <cell r="K2208">
            <v>0</v>
          </cell>
          <cell r="L2208">
            <v>2003</v>
          </cell>
          <cell r="M2208" t="str">
            <v>No Trade</v>
          </cell>
          <cell r="N2208" t="str">
            <v>NG63</v>
          </cell>
          <cell r="O2208">
            <v>38.49</v>
          </cell>
          <cell r="P2208">
            <v>1</v>
          </cell>
        </row>
        <row r="2209">
          <cell r="A2209" t="str">
            <v>ON</v>
          </cell>
          <cell r="B2209">
            <v>6</v>
          </cell>
          <cell r="C2209">
            <v>3</v>
          </cell>
          <cell r="D2209" t="str">
            <v>P</v>
          </cell>
          <cell r="E2209">
            <v>2.8</v>
          </cell>
          <cell r="F2209">
            <v>37768</v>
          </cell>
          <cell r="G2209">
            <v>2.5999999999999999E-2</v>
          </cell>
          <cell r="H2209">
            <v>0.03</v>
          </cell>
          <cell r="I2209" t="str">
            <v>1          0</v>
          </cell>
          <cell r="J2209">
            <v>0</v>
          </cell>
          <cell r="K2209">
            <v>0</v>
          </cell>
          <cell r="L2209">
            <v>2003</v>
          </cell>
          <cell r="M2209">
            <v>1.5794088748232802</v>
          </cell>
          <cell r="N2209" t="str">
            <v>NG63</v>
          </cell>
          <cell r="O2209">
            <v>38.49</v>
          </cell>
          <cell r="P2209">
            <v>2</v>
          </cell>
        </row>
        <row r="2210">
          <cell r="A2210" t="str">
            <v>ON</v>
          </cell>
          <cell r="B2210">
            <v>6</v>
          </cell>
          <cell r="C2210">
            <v>3</v>
          </cell>
          <cell r="D2210" t="str">
            <v>P</v>
          </cell>
          <cell r="E2210">
            <v>2.85</v>
          </cell>
          <cell r="F2210">
            <v>37768</v>
          </cell>
          <cell r="G2210">
            <v>0</v>
          </cell>
          <cell r="H2210">
            <v>0</v>
          </cell>
          <cell r="I2210" t="str">
            <v>0          0</v>
          </cell>
          <cell r="J2210">
            <v>0</v>
          </cell>
          <cell r="K2210">
            <v>0</v>
          </cell>
          <cell r="L2210">
            <v>2003</v>
          </cell>
          <cell r="M2210" t="str">
            <v>No Trade</v>
          </cell>
          <cell r="N2210" t="str">
            <v/>
          </cell>
          <cell r="O2210" t="str">
            <v/>
          </cell>
          <cell r="P2210" t="str">
            <v/>
          </cell>
        </row>
        <row r="2211">
          <cell r="A2211" t="str">
            <v>ON</v>
          </cell>
          <cell r="B2211">
            <v>6</v>
          </cell>
          <cell r="C2211">
            <v>3</v>
          </cell>
          <cell r="D2211" t="str">
            <v>C</v>
          </cell>
          <cell r="E2211">
            <v>2.9</v>
          </cell>
          <cell r="F2211">
            <v>37768</v>
          </cell>
          <cell r="G2211">
            <v>1.1879999999999999</v>
          </cell>
          <cell r="H2211">
            <v>1.08</v>
          </cell>
          <cell r="I2211" t="str">
            <v>8          0</v>
          </cell>
          <cell r="J2211">
            <v>0</v>
          </cell>
          <cell r="K2211">
            <v>0</v>
          </cell>
          <cell r="L2211">
            <v>2003</v>
          </cell>
          <cell r="M2211" t="str">
            <v>No Trade</v>
          </cell>
          <cell r="N2211" t="str">
            <v>NG63</v>
          </cell>
          <cell r="O2211">
            <v>38.49</v>
          </cell>
          <cell r="P2211">
            <v>1</v>
          </cell>
        </row>
        <row r="2212">
          <cell r="A2212" t="str">
            <v>ON</v>
          </cell>
          <cell r="B2212">
            <v>6</v>
          </cell>
          <cell r="C2212">
            <v>3</v>
          </cell>
          <cell r="D2212" t="str">
            <v>P</v>
          </cell>
          <cell r="E2212">
            <v>2.9</v>
          </cell>
          <cell r="F2212">
            <v>37768</v>
          </cell>
          <cell r="G2212">
            <v>3.5999999999999997E-2</v>
          </cell>
          <cell r="H2212">
            <v>0.04</v>
          </cell>
          <cell r="I2212" t="str">
            <v>2          0</v>
          </cell>
          <cell r="J2212">
            <v>0</v>
          </cell>
          <cell r="K2212">
            <v>0</v>
          </cell>
          <cell r="L2212">
            <v>2003</v>
          </cell>
          <cell r="M2212">
            <v>1.6227940011243731</v>
          </cell>
          <cell r="N2212" t="str">
            <v>NG63</v>
          </cell>
          <cell r="O2212">
            <v>38.49</v>
          </cell>
          <cell r="P2212">
            <v>2</v>
          </cell>
        </row>
        <row r="2213">
          <cell r="A2213" t="str">
            <v>ON</v>
          </cell>
          <cell r="B2213">
            <v>6</v>
          </cell>
          <cell r="C2213">
            <v>3</v>
          </cell>
          <cell r="D2213" t="str">
            <v>C</v>
          </cell>
          <cell r="E2213">
            <v>2.95</v>
          </cell>
          <cell r="F2213">
            <v>37768</v>
          </cell>
          <cell r="G2213">
            <v>1.1439999999999999</v>
          </cell>
          <cell r="H2213">
            <v>1.04</v>
          </cell>
          <cell r="I2213" t="str">
            <v>5          0</v>
          </cell>
          <cell r="J2213">
            <v>0</v>
          </cell>
          <cell r="K2213">
            <v>0</v>
          </cell>
          <cell r="L2213">
            <v>2003</v>
          </cell>
          <cell r="M2213" t="str">
            <v>No Trade</v>
          </cell>
          <cell r="N2213" t="str">
            <v>NG63</v>
          </cell>
          <cell r="O2213">
            <v>38.49</v>
          </cell>
          <cell r="P2213">
            <v>1</v>
          </cell>
        </row>
        <row r="2214">
          <cell r="A2214" t="str">
            <v>ON</v>
          </cell>
          <cell r="B2214">
            <v>6</v>
          </cell>
          <cell r="C2214">
            <v>3</v>
          </cell>
          <cell r="D2214" t="str">
            <v>P</v>
          </cell>
          <cell r="E2214">
            <v>2.95</v>
          </cell>
          <cell r="F2214">
            <v>37768</v>
          </cell>
          <cell r="G2214">
            <v>4.2000000000000003E-2</v>
          </cell>
          <cell r="H2214">
            <v>0.04</v>
          </cell>
          <cell r="I2214" t="str">
            <v>9          0</v>
          </cell>
          <cell r="J2214">
            <v>0</v>
          </cell>
          <cell r="K2214">
            <v>0</v>
          </cell>
          <cell r="L2214">
            <v>2003</v>
          </cell>
          <cell r="M2214">
            <v>1.6448282385806685</v>
          </cell>
          <cell r="N2214" t="str">
            <v>NG63</v>
          </cell>
          <cell r="O2214">
            <v>38.49</v>
          </cell>
          <cell r="P2214">
            <v>2</v>
          </cell>
        </row>
        <row r="2215">
          <cell r="A2215" t="str">
            <v>ON</v>
          </cell>
          <cell r="B2215">
            <v>6</v>
          </cell>
          <cell r="C2215">
            <v>3</v>
          </cell>
          <cell r="D2215" t="str">
            <v>C</v>
          </cell>
          <cell r="E2215">
            <v>3</v>
          </cell>
          <cell r="F2215">
            <v>37768</v>
          </cell>
          <cell r="G2215">
            <v>0.74299999999999999</v>
          </cell>
          <cell r="H2215">
            <v>0.74</v>
          </cell>
          <cell r="I2215" t="str">
            <v>3          0</v>
          </cell>
          <cell r="J2215">
            <v>0</v>
          </cell>
          <cell r="K2215">
            <v>0</v>
          </cell>
          <cell r="L2215">
            <v>2003</v>
          </cell>
          <cell r="M2215" t="str">
            <v>No Trade</v>
          </cell>
          <cell r="N2215" t="str">
            <v>NG63</v>
          </cell>
          <cell r="O2215">
            <v>38.49</v>
          </cell>
          <cell r="P2215">
            <v>1</v>
          </cell>
        </row>
        <row r="2216">
          <cell r="A2216" t="str">
            <v>ON</v>
          </cell>
          <cell r="B2216">
            <v>6</v>
          </cell>
          <cell r="C2216">
            <v>3</v>
          </cell>
          <cell r="D2216" t="str">
            <v>P</v>
          </cell>
          <cell r="E2216">
            <v>3</v>
          </cell>
          <cell r="F2216">
            <v>37768</v>
          </cell>
          <cell r="G2216">
            <v>4.9000000000000002E-2</v>
          </cell>
          <cell r="H2216">
            <v>0.05</v>
          </cell>
          <cell r="I2216" t="str">
            <v>6          0</v>
          </cell>
          <cell r="J2216">
            <v>0</v>
          </cell>
          <cell r="K2216">
            <v>0</v>
          </cell>
          <cell r="L2216">
            <v>2003</v>
          </cell>
          <cell r="M2216">
            <v>1.66834125334848</v>
          </cell>
          <cell r="N2216" t="str">
            <v>NG63</v>
          </cell>
          <cell r="O2216">
            <v>38.49</v>
          </cell>
          <cell r="P2216">
            <v>2</v>
          </cell>
        </row>
        <row r="2217">
          <cell r="A2217" t="str">
            <v>ON</v>
          </cell>
          <cell r="B2217">
            <v>6</v>
          </cell>
          <cell r="C2217">
            <v>3</v>
          </cell>
          <cell r="D2217" t="str">
            <v>P</v>
          </cell>
          <cell r="E2217">
            <v>3.05</v>
          </cell>
          <cell r="F2217">
            <v>37768</v>
          </cell>
          <cell r="G2217">
            <v>0</v>
          </cell>
          <cell r="H2217">
            <v>0</v>
          </cell>
          <cell r="I2217" t="str">
            <v>0          0</v>
          </cell>
          <cell r="J2217">
            <v>0</v>
          </cell>
          <cell r="K2217">
            <v>0</v>
          </cell>
          <cell r="L2217">
            <v>2003</v>
          </cell>
          <cell r="M2217" t="str">
            <v>No Trade</v>
          </cell>
          <cell r="N2217" t="str">
            <v/>
          </cell>
          <cell r="O2217" t="str">
            <v/>
          </cell>
          <cell r="P2217" t="str">
            <v/>
          </cell>
        </row>
        <row r="2218">
          <cell r="A2218" t="str">
            <v>ON</v>
          </cell>
          <cell r="B2218">
            <v>6</v>
          </cell>
          <cell r="C2218">
            <v>3</v>
          </cell>
          <cell r="D2218" t="str">
            <v>C</v>
          </cell>
          <cell r="E2218">
            <v>3.1</v>
          </cell>
          <cell r="F2218">
            <v>37768</v>
          </cell>
          <cell r="G2218">
            <v>1.0089999999999999</v>
          </cell>
          <cell r="H2218">
            <v>0.92</v>
          </cell>
          <cell r="I2218" t="str">
            <v>1          0</v>
          </cell>
          <cell r="J2218">
            <v>0</v>
          </cell>
          <cell r="K2218">
            <v>0</v>
          </cell>
          <cell r="L2218">
            <v>2003</v>
          </cell>
          <cell r="M2218" t="str">
            <v>No Trade</v>
          </cell>
          <cell r="N2218" t="str">
            <v>NG63</v>
          </cell>
          <cell r="O2218">
            <v>38.49</v>
          </cell>
          <cell r="P2218">
            <v>1</v>
          </cell>
        </row>
        <row r="2219">
          <cell r="A2219" t="str">
            <v>ON</v>
          </cell>
          <cell r="B2219">
            <v>6</v>
          </cell>
          <cell r="C2219">
            <v>3</v>
          </cell>
          <cell r="D2219" t="str">
            <v>P</v>
          </cell>
          <cell r="E2219">
            <v>3.1</v>
          </cell>
          <cell r="F2219">
            <v>37768</v>
          </cell>
          <cell r="G2219">
            <v>6.4000000000000001E-2</v>
          </cell>
          <cell r="H2219">
            <v>7.0000000000000007E-2</v>
          </cell>
          <cell r="I2219" t="str">
            <v>4          0</v>
          </cell>
          <cell r="J2219">
            <v>0</v>
          </cell>
          <cell r="K2219">
            <v>0</v>
          </cell>
          <cell r="L2219">
            <v>2003</v>
          </cell>
          <cell r="M2219">
            <v>1.7097568679382058</v>
          </cell>
          <cell r="N2219" t="str">
            <v>NG63</v>
          </cell>
          <cell r="O2219">
            <v>38.49</v>
          </cell>
          <cell r="P2219">
            <v>2</v>
          </cell>
        </row>
        <row r="2220">
          <cell r="A2220" t="str">
            <v>ON</v>
          </cell>
          <cell r="B2220">
            <v>6</v>
          </cell>
          <cell r="C2220">
            <v>3</v>
          </cell>
          <cell r="D2220" t="str">
            <v>C</v>
          </cell>
          <cell r="E2220">
            <v>3.15</v>
          </cell>
          <cell r="F2220">
            <v>37768</v>
          </cell>
          <cell r="G2220">
            <v>0.96799999999999997</v>
          </cell>
          <cell r="H2220">
            <v>0.88</v>
          </cell>
          <cell r="I2220" t="str">
            <v>2          0</v>
          </cell>
          <cell r="J2220">
            <v>0</v>
          </cell>
          <cell r="K2220">
            <v>0</v>
          </cell>
          <cell r="L2220">
            <v>2003</v>
          </cell>
          <cell r="M2220" t="str">
            <v>No Trade</v>
          </cell>
          <cell r="N2220" t="str">
            <v>NG63</v>
          </cell>
          <cell r="O2220">
            <v>38.49</v>
          </cell>
          <cell r="P2220">
            <v>1</v>
          </cell>
        </row>
        <row r="2221">
          <cell r="A2221" t="str">
            <v>ON</v>
          </cell>
          <cell r="B2221">
            <v>6</v>
          </cell>
          <cell r="C2221">
            <v>3</v>
          </cell>
          <cell r="D2221" t="str">
            <v>P</v>
          </cell>
          <cell r="E2221">
            <v>3.15</v>
          </cell>
          <cell r="F2221">
            <v>37768</v>
          </cell>
          <cell r="G2221">
            <v>7.2999999999999995E-2</v>
          </cell>
          <cell r="H2221">
            <v>0.08</v>
          </cell>
          <cell r="I2221" t="str">
            <v>4          0</v>
          </cell>
          <cell r="J2221">
            <v>0</v>
          </cell>
          <cell r="K2221">
            <v>0</v>
          </cell>
          <cell r="L2221">
            <v>2003</v>
          </cell>
          <cell r="M2221">
            <v>1.7319229007306844</v>
          </cell>
          <cell r="N2221" t="str">
            <v>NG63</v>
          </cell>
          <cell r="O2221">
            <v>38.49</v>
          </cell>
          <cell r="P2221">
            <v>2</v>
          </cell>
        </row>
        <row r="2222">
          <cell r="A2222" t="str">
            <v>ON</v>
          </cell>
          <cell r="B2222">
            <v>6</v>
          </cell>
          <cell r="C2222">
            <v>3</v>
          </cell>
          <cell r="D2222" t="str">
            <v>C</v>
          </cell>
          <cell r="E2222">
            <v>3.2</v>
          </cell>
          <cell r="F2222">
            <v>37768</v>
          </cell>
          <cell r="G2222">
            <v>0.61</v>
          </cell>
          <cell r="H2222">
            <v>0.61</v>
          </cell>
          <cell r="I2222" t="str">
            <v>0          0</v>
          </cell>
          <cell r="J2222">
            <v>0</v>
          </cell>
          <cell r="K2222">
            <v>0</v>
          </cell>
          <cell r="L2222">
            <v>2003</v>
          </cell>
          <cell r="M2222" t="str">
            <v>No Trade</v>
          </cell>
          <cell r="N2222" t="str">
            <v>NG63</v>
          </cell>
          <cell r="O2222">
            <v>38.49</v>
          </cell>
          <cell r="P2222">
            <v>1</v>
          </cell>
        </row>
        <row r="2223">
          <cell r="A2223" t="str">
            <v>ON</v>
          </cell>
          <cell r="B2223">
            <v>6</v>
          </cell>
          <cell r="C2223">
            <v>3</v>
          </cell>
          <cell r="D2223" t="str">
            <v>P</v>
          </cell>
          <cell r="E2223">
            <v>3.2</v>
          </cell>
          <cell r="F2223">
            <v>37768</v>
          </cell>
          <cell r="G2223">
            <v>8.3000000000000004E-2</v>
          </cell>
          <cell r="H2223">
            <v>0.09</v>
          </cell>
          <cell r="I2223" t="str">
            <v>5          0</v>
          </cell>
          <cell r="J2223">
            <v>0</v>
          </cell>
          <cell r="K2223">
            <v>0</v>
          </cell>
          <cell r="L2223">
            <v>2003</v>
          </cell>
          <cell r="M2223">
            <v>1.7546044743959555</v>
          </cell>
          <cell r="N2223" t="str">
            <v>NG63</v>
          </cell>
          <cell r="O2223">
            <v>38.49</v>
          </cell>
          <cell r="P2223">
            <v>2</v>
          </cell>
        </row>
        <row r="2224">
          <cell r="A2224" t="str">
            <v>ON</v>
          </cell>
          <cell r="B2224">
            <v>6</v>
          </cell>
          <cell r="C2224">
            <v>3</v>
          </cell>
          <cell r="D2224" t="str">
            <v>C</v>
          </cell>
          <cell r="E2224">
            <v>3.25</v>
          </cell>
          <cell r="F2224">
            <v>37768</v>
          </cell>
          <cell r="G2224">
            <v>0.57199999999999995</v>
          </cell>
          <cell r="H2224">
            <v>0.56999999999999995</v>
          </cell>
          <cell r="I2224" t="str">
            <v>2          0</v>
          </cell>
          <cell r="J2224">
            <v>0</v>
          </cell>
          <cell r="K2224">
            <v>0</v>
          </cell>
          <cell r="L2224">
            <v>2003</v>
          </cell>
          <cell r="M2224" t="str">
            <v>No Trade</v>
          </cell>
          <cell r="N2224" t="str">
            <v>NG63</v>
          </cell>
          <cell r="O2224">
            <v>38.49</v>
          </cell>
          <cell r="P2224">
            <v>1</v>
          </cell>
        </row>
        <row r="2225">
          <cell r="A2225" t="str">
            <v>ON</v>
          </cell>
          <cell r="B2225">
            <v>6</v>
          </cell>
          <cell r="C2225">
            <v>3</v>
          </cell>
          <cell r="D2225" t="str">
            <v>P</v>
          </cell>
          <cell r="E2225">
            <v>3.25</v>
          </cell>
          <cell r="F2225">
            <v>37768</v>
          </cell>
          <cell r="G2225">
            <v>9.4E-2</v>
          </cell>
          <cell r="H2225">
            <v>0.1</v>
          </cell>
          <cell r="I2225" t="str">
            <v>7          0</v>
          </cell>
          <cell r="J2225">
            <v>0</v>
          </cell>
          <cell r="K2225">
            <v>0</v>
          </cell>
          <cell r="L2225">
            <v>2003</v>
          </cell>
          <cell r="M2225">
            <v>1.7775769426096624</v>
          </cell>
          <cell r="N2225" t="str">
            <v>NG63</v>
          </cell>
          <cell r="O2225">
            <v>38.49</v>
          </cell>
          <cell r="P2225">
            <v>2</v>
          </cell>
        </row>
        <row r="2226">
          <cell r="A2226" t="str">
            <v>ON</v>
          </cell>
          <cell r="B2226">
            <v>6</v>
          </cell>
          <cell r="C2226">
            <v>3</v>
          </cell>
          <cell r="D2226" t="str">
            <v>C</v>
          </cell>
          <cell r="E2226">
            <v>3.3</v>
          </cell>
          <cell r="F2226">
            <v>37768</v>
          </cell>
          <cell r="G2226">
            <v>0.85199999999999998</v>
          </cell>
          <cell r="H2226">
            <v>0.76</v>
          </cell>
          <cell r="I2226" t="str">
            <v>9          0</v>
          </cell>
          <cell r="J2226">
            <v>0</v>
          </cell>
          <cell r="K2226">
            <v>0</v>
          </cell>
          <cell r="L2226">
            <v>2003</v>
          </cell>
          <cell r="M2226" t="str">
            <v>No Trade</v>
          </cell>
          <cell r="N2226" t="str">
            <v>NG63</v>
          </cell>
          <cell r="O2226">
            <v>38.49</v>
          </cell>
          <cell r="P2226">
            <v>1</v>
          </cell>
        </row>
        <row r="2227">
          <cell r="A2227" t="str">
            <v>ON</v>
          </cell>
          <cell r="B2227">
            <v>6</v>
          </cell>
          <cell r="C2227">
            <v>3</v>
          </cell>
          <cell r="D2227" t="str">
            <v>P</v>
          </cell>
          <cell r="E2227">
            <v>3.3</v>
          </cell>
          <cell r="F2227">
            <v>37768</v>
          </cell>
          <cell r="G2227">
            <v>0.105</v>
          </cell>
          <cell r="H2227">
            <v>0.12</v>
          </cell>
          <cell r="I2227" t="str">
            <v>0          0</v>
          </cell>
          <cell r="J2227">
            <v>0</v>
          </cell>
          <cell r="K2227">
            <v>0</v>
          </cell>
          <cell r="L2227">
            <v>2003</v>
          </cell>
          <cell r="M2227">
            <v>1.797859040492666</v>
          </cell>
          <cell r="N2227" t="str">
            <v>NG63</v>
          </cell>
          <cell r="O2227">
            <v>38.49</v>
          </cell>
          <cell r="P2227">
            <v>2</v>
          </cell>
        </row>
        <row r="2228">
          <cell r="A2228" t="str">
            <v>ON</v>
          </cell>
          <cell r="B2228">
            <v>6</v>
          </cell>
          <cell r="C2228">
            <v>3</v>
          </cell>
          <cell r="D2228" t="str">
            <v>C</v>
          </cell>
          <cell r="E2228">
            <v>3.35</v>
          </cell>
          <cell r="F2228">
            <v>37768</v>
          </cell>
          <cell r="G2228">
            <v>0.81599999999999995</v>
          </cell>
          <cell r="H2228">
            <v>0.73</v>
          </cell>
          <cell r="I2228" t="str">
            <v>3          0</v>
          </cell>
          <cell r="J2228">
            <v>0</v>
          </cell>
          <cell r="K2228">
            <v>0</v>
          </cell>
          <cell r="L2228">
            <v>2003</v>
          </cell>
          <cell r="M2228" t="str">
            <v>No Trade</v>
          </cell>
          <cell r="N2228" t="str">
            <v>NG63</v>
          </cell>
          <cell r="O2228">
            <v>38.49</v>
          </cell>
          <cell r="P2228">
            <v>1</v>
          </cell>
        </row>
        <row r="2229">
          <cell r="A2229" t="str">
            <v>ON</v>
          </cell>
          <cell r="B2229">
            <v>6</v>
          </cell>
          <cell r="C2229">
            <v>3</v>
          </cell>
          <cell r="D2229" t="str">
            <v>P</v>
          </cell>
          <cell r="E2229">
            <v>3.35</v>
          </cell>
          <cell r="F2229">
            <v>37768</v>
          </cell>
          <cell r="G2229">
            <v>0.11799999999999999</v>
          </cell>
          <cell r="H2229">
            <v>0.13</v>
          </cell>
          <cell r="I2229" t="str">
            <v>4          0</v>
          </cell>
          <cell r="J2229">
            <v>0</v>
          </cell>
          <cell r="K2229">
            <v>0</v>
          </cell>
          <cell r="L2229">
            <v>2003</v>
          </cell>
          <cell r="M2229">
            <v>1.8211913288270005</v>
          </cell>
          <cell r="N2229" t="str">
            <v>NG63</v>
          </cell>
          <cell r="O2229">
            <v>38.49</v>
          </cell>
          <cell r="P2229">
            <v>2</v>
          </cell>
        </row>
        <row r="2230">
          <cell r="A2230" t="str">
            <v>ON</v>
          </cell>
          <cell r="B2230">
            <v>6</v>
          </cell>
          <cell r="C2230">
            <v>3</v>
          </cell>
          <cell r="D2230" t="str">
            <v>C</v>
          </cell>
          <cell r="E2230">
            <v>3.4</v>
          </cell>
          <cell r="F2230">
            <v>37768</v>
          </cell>
          <cell r="G2230">
            <v>0.78</v>
          </cell>
          <cell r="H2230">
            <v>0.69</v>
          </cell>
          <cell r="I2230" t="str">
            <v>9          0</v>
          </cell>
          <cell r="J2230">
            <v>0</v>
          </cell>
          <cell r="K2230">
            <v>0</v>
          </cell>
          <cell r="L2230">
            <v>2003</v>
          </cell>
          <cell r="M2230" t="str">
            <v>No Trade</v>
          </cell>
          <cell r="N2230" t="str">
            <v>NG63</v>
          </cell>
          <cell r="O2230">
            <v>38.49</v>
          </cell>
          <cell r="P2230">
            <v>1</v>
          </cell>
        </row>
        <row r="2231">
          <cell r="A2231" t="str">
            <v>ON</v>
          </cell>
          <cell r="B2231">
            <v>6</v>
          </cell>
          <cell r="C2231">
            <v>3</v>
          </cell>
          <cell r="D2231" t="str">
            <v>P</v>
          </cell>
          <cell r="E2231">
            <v>3.4</v>
          </cell>
          <cell r="F2231">
            <v>37768</v>
          </cell>
          <cell r="G2231">
            <v>0.13100000000000001</v>
          </cell>
          <cell r="H2231">
            <v>0.14000000000000001</v>
          </cell>
          <cell r="I2231" t="str">
            <v>9          0</v>
          </cell>
          <cell r="J2231">
            <v>0</v>
          </cell>
          <cell r="K2231">
            <v>0</v>
          </cell>
          <cell r="L2231">
            <v>2003</v>
          </cell>
          <cell r="M2231">
            <v>1.8420002905025861</v>
          </cell>
          <cell r="N2231" t="str">
            <v>NG63</v>
          </cell>
          <cell r="O2231">
            <v>38.49</v>
          </cell>
          <cell r="P2231">
            <v>2</v>
          </cell>
        </row>
        <row r="2232">
          <cell r="A2232" t="str">
            <v>ON</v>
          </cell>
          <cell r="B2232">
            <v>6</v>
          </cell>
          <cell r="C2232">
            <v>3</v>
          </cell>
          <cell r="D2232" t="str">
            <v>C</v>
          </cell>
          <cell r="E2232">
            <v>3.45</v>
          </cell>
          <cell r="F2232">
            <v>37768</v>
          </cell>
          <cell r="G2232">
            <v>0.745</v>
          </cell>
          <cell r="H2232">
            <v>0.66</v>
          </cell>
          <cell r="I2232" t="str">
            <v>5          0</v>
          </cell>
          <cell r="J2232">
            <v>0</v>
          </cell>
          <cell r="K2232">
            <v>0</v>
          </cell>
          <cell r="L2232">
            <v>2003</v>
          </cell>
          <cell r="M2232" t="str">
            <v>No Trade</v>
          </cell>
          <cell r="N2232" t="str">
            <v>NG63</v>
          </cell>
          <cell r="O2232">
            <v>38.49</v>
          </cell>
          <cell r="P2232">
            <v>1</v>
          </cell>
        </row>
        <row r="2233">
          <cell r="A2233" t="str">
            <v>ON</v>
          </cell>
          <cell r="B2233">
            <v>6</v>
          </cell>
          <cell r="C2233">
            <v>3</v>
          </cell>
          <cell r="D2233" t="str">
            <v>P</v>
          </cell>
          <cell r="E2233">
            <v>3.45</v>
          </cell>
          <cell r="F2233">
            <v>37768</v>
          </cell>
          <cell r="G2233">
            <v>0.14499999999999999</v>
          </cell>
          <cell r="H2233">
            <v>0.16</v>
          </cell>
          <cell r="I2233" t="str">
            <v>6          0</v>
          </cell>
          <cell r="J2233">
            <v>0</v>
          </cell>
          <cell r="K2233">
            <v>0</v>
          </cell>
          <cell r="L2233">
            <v>2003</v>
          </cell>
          <cell r="M2233">
            <v>1.8630009574893236</v>
          </cell>
          <cell r="N2233" t="str">
            <v>NG63</v>
          </cell>
          <cell r="O2233">
            <v>38.49</v>
          </cell>
          <cell r="P2233">
            <v>2</v>
          </cell>
        </row>
        <row r="2234">
          <cell r="A2234" t="str">
            <v>ON</v>
          </cell>
          <cell r="B2234">
            <v>6</v>
          </cell>
          <cell r="C2234">
            <v>3</v>
          </cell>
          <cell r="D2234" t="str">
            <v>C</v>
          </cell>
          <cell r="E2234">
            <v>3.5</v>
          </cell>
          <cell r="F2234">
            <v>37768</v>
          </cell>
          <cell r="G2234">
            <v>0.71199999999999997</v>
          </cell>
          <cell r="H2234">
            <v>0.63</v>
          </cell>
          <cell r="I2234" t="str">
            <v>3          0</v>
          </cell>
          <cell r="J2234">
            <v>0</v>
          </cell>
          <cell r="K2234">
            <v>0</v>
          </cell>
          <cell r="L2234">
            <v>2003</v>
          </cell>
          <cell r="M2234" t="str">
            <v>No Trade</v>
          </cell>
          <cell r="N2234" t="str">
            <v>NG63</v>
          </cell>
          <cell r="O2234">
            <v>38.49</v>
          </cell>
          <cell r="P2234">
            <v>1</v>
          </cell>
        </row>
        <row r="2235">
          <cell r="A2235" t="str">
            <v>ON</v>
          </cell>
          <cell r="B2235">
            <v>6</v>
          </cell>
          <cell r="C2235">
            <v>3</v>
          </cell>
          <cell r="D2235" t="str">
            <v>P</v>
          </cell>
          <cell r="E2235">
            <v>3.5</v>
          </cell>
          <cell r="F2235">
            <v>37768</v>
          </cell>
          <cell r="G2235">
            <v>0.161</v>
          </cell>
          <cell r="H2235">
            <v>0.18</v>
          </cell>
          <cell r="I2235" t="str">
            <v>4          0</v>
          </cell>
          <cell r="J2235">
            <v>0</v>
          </cell>
          <cell r="K2235">
            <v>0</v>
          </cell>
          <cell r="L2235">
            <v>2003</v>
          </cell>
          <cell r="M2235">
            <v>1.8862638328586794</v>
          </cell>
          <cell r="N2235" t="str">
            <v>NG63</v>
          </cell>
          <cell r="O2235">
            <v>38.49</v>
          </cell>
          <cell r="P2235">
            <v>2</v>
          </cell>
        </row>
        <row r="2236">
          <cell r="A2236" t="str">
            <v>ON</v>
          </cell>
          <cell r="B2236">
            <v>6</v>
          </cell>
          <cell r="C2236">
            <v>3</v>
          </cell>
          <cell r="D2236" t="str">
            <v>C</v>
          </cell>
          <cell r="E2236">
            <v>3.55</v>
          </cell>
          <cell r="F2236">
            <v>37768</v>
          </cell>
          <cell r="G2236">
            <v>0.67900000000000005</v>
          </cell>
          <cell r="H2236">
            <v>0.6</v>
          </cell>
          <cell r="I2236" t="str">
            <v>3          0</v>
          </cell>
          <cell r="J2236">
            <v>0</v>
          </cell>
          <cell r="K2236">
            <v>0</v>
          </cell>
          <cell r="L2236">
            <v>2003</v>
          </cell>
          <cell r="M2236" t="str">
            <v>No Trade</v>
          </cell>
          <cell r="N2236" t="str">
            <v>NG63</v>
          </cell>
          <cell r="O2236">
            <v>38.49</v>
          </cell>
          <cell r="P2236">
            <v>1</v>
          </cell>
        </row>
        <row r="2237">
          <cell r="A2237" t="str">
            <v>ON</v>
          </cell>
          <cell r="B2237">
            <v>6</v>
          </cell>
          <cell r="C2237">
            <v>3</v>
          </cell>
          <cell r="D2237" t="str">
            <v>P</v>
          </cell>
          <cell r="E2237">
            <v>3.55</v>
          </cell>
          <cell r="F2237">
            <v>37768</v>
          </cell>
          <cell r="G2237">
            <v>0.17699999999999999</v>
          </cell>
          <cell r="H2237">
            <v>0.2</v>
          </cell>
          <cell r="I2237" t="str">
            <v>3          0</v>
          </cell>
          <cell r="J2237">
            <v>0</v>
          </cell>
          <cell r="K2237">
            <v>0</v>
          </cell>
          <cell r="L2237">
            <v>2003</v>
          </cell>
          <cell r="M2237">
            <v>1.9073018756204507</v>
          </cell>
          <cell r="N2237" t="str">
            <v>NG63</v>
          </cell>
          <cell r="O2237">
            <v>38.49</v>
          </cell>
          <cell r="P2237">
            <v>2</v>
          </cell>
        </row>
        <row r="2238">
          <cell r="A2238" t="str">
            <v>ON</v>
          </cell>
          <cell r="B2238">
            <v>6</v>
          </cell>
          <cell r="C2238">
            <v>3</v>
          </cell>
          <cell r="D2238" t="str">
            <v>C</v>
          </cell>
          <cell r="E2238">
            <v>3.6</v>
          </cell>
          <cell r="F2238">
            <v>37768</v>
          </cell>
          <cell r="G2238">
            <v>0.64900000000000002</v>
          </cell>
          <cell r="H2238">
            <v>0.56999999999999995</v>
          </cell>
          <cell r="I2238" t="str">
            <v>4          0</v>
          </cell>
          <cell r="J2238">
            <v>0</v>
          </cell>
          <cell r="K2238">
            <v>0</v>
          </cell>
          <cell r="L2238">
            <v>2003</v>
          </cell>
          <cell r="M2238" t="str">
            <v>No Trade</v>
          </cell>
          <cell r="N2238" t="str">
            <v>NG63</v>
          </cell>
          <cell r="O2238">
            <v>38.49</v>
          </cell>
          <cell r="P2238">
            <v>1</v>
          </cell>
        </row>
        <row r="2239">
          <cell r="A2239" t="str">
            <v>ON</v>
          </cell>
          <cell r="B2239">
            <v>6</v>
          </cell>
          <cell r="C2239">
            <v>3</v>
          </cell>
          <cell r="D2239" t="str">
            <v>P</v>
          </cell>
          <cell r="E2239">
            <v>3.6</v>
          </cell>
          <cell r="F2239">
            <v>37768</v>
          </cell>
          <cell r="G2239">
            <v>0.19600000000000001</v>
          </cell>
          <cell r="H2239">
            <v>0.22</v>
          </cell>
          <cell r="I2239" t="str">
            <v>3          0</v>
          </cell>
          <cell r="J2239">
            <v>0</v>
          </cell>
          <cell r="K2239">
            <v>0</v>
          </cell>
          <cell r="L2239">
            <v>2003</v>
          </cell>
          <cell r="M2239">
            <v>1.9321747896405428</v>
          </cell>
          <cell r="N2239" t="str">
            <v>NG63</v>
          </cell>
          <cell r="O2239">
            <v>38.49</v>
          </cell>
          <cell r="P2239">
            <v>2</v>
          </cell>
        </row>
        <row r="2240">
          <cell r="A2240" t="str">
            <v>ON</v>
          </cell>
          <cell r="B2240">
            <v>6</v>
          </cell>
          <cell r="C2240">
            <v>3</v>
          </cell>
          <cell r="D2240" t="str">
            <v>C</v>
          </cell>
          <cell r="E2240">
            <v>3.65</v>
          </cell>
          <cell r="F2240">
            <v>37768</v>
          </cell>
          <cell r="G2240">
            <v>0.61899999999999999</v>
          </cell>
          <cell r="H2240">
            <v>0.54</v>
          </cell>
          <cell r="I2240" t="str">
            <v>6          0</v>
          </cell>
          <cell r="J2240">
            <v>0</v>
          </cell>
          <cell r="K2240">
            <v>0</v>
          </cell>
          <cell r="L2240">
            <v>2003</v>
          </cell>
          <cell r="M2240" t="str">
            <v>No Trade</v>
          </cell>
          <cell r="N2240" t="str">
            <v>NG63</v>
          </cell>
          <cell r="O2240">
            <v>38.49</v>
          </cell>
          <cell r="P2240">
            <v>1</v>
          </cell>
        </row>
        <row r="2241">
          <cell r="A2241" t="str">
            <v>ON</v>
          </cell>
          <cell r="B2241">
            <v>6</v>
          </cell>
          <cell r="C2241">
            <v>3</v>
          </cell>
          <cell r="D2241" t="str">
            <v>P</v>
          </cell>
          <cell r="E2241">
            <v>3.65</v>
          </cell>
          <cell r="F2241">
            <v>37768</v>
          </cell>
          <cell r="G2241">
            <v>0.215</v>
          </cell>
          <cell r="H2241">
            <v>0.24</v>
          </cell>
          <cell r="I2241" t="str">
            <v>4          0</v>
          </cell>
          <cell r="J2241">
            <v>0</v>
          </cell>
          <cell r="K2241">
            <v>0</v>
          </cell>
          <cell r="L2241">
            <v>2003</v>
          </cell>
          <cell r="M2241">
            <v>1.9548216668241039</v>
          </cell>
          <cell r="N2241" t="str">
            <v>NG63</v>
          </cell>
          <cell r="O2241">
            <v>38.49</v>
          </cell>
          <cell r="P2241">
            <v>2</v>
          </cell>
        </row>
        <row r="2242">
          <cell r="A2242" t="str">
            <v>ON</v>
          </cell>
          <cell r="B2242">
            <v>6</v>
          </cell>
          <cell r="C2242">
            <v>3</v>
          </cell>
          <cell r="D2242" t="str">
            <v>C</v>
          </cell>
          <cell r="E2242">
            <v>3.7</v>
          </cell>
          <cell r="F2242">
            <v>37768</v>
          </cell>
          <cell r="G2242">
            <v>0.59099999999999997</v>
          </cell>
          <cell r="H2242">
            <v>0.51</v>
          </cell>
          <cell r="I2242" t="str">
            <v>9          0</v>
          </cell>
          <cell r="J2242">
            <v>0</v>
          </cell>
          <cell r="K2242">
            <v>0</v>
          </cell>
          <cell r="L2242">
            <v>2003</v>
          </cell>
          <cell r="M2242" t="str">
            <v>No Trade</v>
          </cell>
          <cell r="N2242" t="str">
            <v>NG63</v>
          </cell>
          <cell r="O2242">
            <v>38.49</v>
          </cell>
          <cell r="P2242">
            <v>1</v>
          </cell>
        </row>
        <row r="2243">
          <cell r="A2243" t="str">
            <v>ON</v>
          </cell>
          <cell r="B2243">
            <v>6</v>
          </cell>
          <cell r="C2243">
            <v>3</v>
          </cell>
          <cell r="D2243" t="str">
            <v>P</v>
          </cell>
          <cell r="E2243">
            <v>3.7</v>
          </cell>
          <cell r="F2243">
            <v>37768</v>
          </cell>
          <cell r="G2243">
            <v>0.23599999999999999</v>
          </cell>
          <cell r="H2243">
            <v>0.26</v>
          </cell>
          <cell r="I2243" t="str">
            <v>7          0</v>
          </cell>
          <cell r="J2243">
            <v>0</v>
          </cell>
          <cell r="K2243">
            <v>0</v>
          </cell>
          <cell r="L2243">
            <v>2003</v>
          </cell>
          <cell r="M2243">
            <v>1.9789716875405685</v>
          </cell>
          <cell r="N2243" t="str">
            <v>NG63</v>
          </cell>
          <cell r="O2243">
            <v>38.49</v>
          </cell>
          <cell r="P2243">
            <v>2</v>
          </cell>
        </row>
        <row r="2244">
          <cell r="A2244" t="str">
            <v>ON</v>
          </cell>
          <cell r="B2244">
            <v>6</v>
          </cell>
          <cell r="C2244">
            <v>3</v>
          </cell>
          <cell r="D2244" t="str">
            <v>C</v>
          </cell>
          <cell r="E2244">
            <v>3.75</v>
          </cell>
          <cell r="F2244">
            <v>37768</v>
          </cell>
          <cell r="G2244">
            <v>0.56299999999999994</v>
          </cell>
          <cell r="H2244">
            <v>0.49</v>
          </cell>
          <cell r="I2244" t="str">
            <v>3          0</v>
          </cell>
          <cell r="J2244">
            <v>0</v>
          </cell>
          <cell r="K2244">
            <v>0</v>
          </cell>
          <cell r="L2244">
            <v>2003</v>
          </cell>
          <cell r="M2244" t="str">
            <v>No Trade</v>
          </cell>
          <cell r="N2244" t="str">
            <v>NG63</v>
          </cell>
          <cell r="O2244">
            <v>38.49</v>
          </cell>
          <cell r="P2244">
            <v>1</v>
          </cell>
        </row>
        <row r="2245">
          <cell r="A2245" t="str">
            <v>ON</v>
          </cell>
          <cell r="B2245">
            <v>6</v>
          </cell>
          <cell r="C2245">
            <v>3</v>
          </cell>
          <cell r="D2245" t="str">
            <v>P</v>
          </cell>
          <cell r="E2245">
            <v>3.75</v>
          </cell>
          <cell r="F2245">
            <v>37768</v>
          </cell>
          <cell r="G2245">
            <v>0.25700000000000001</v>
          </cell>
          <cell r="H2245">
            <v>0.28999999999999998</v>
          </cell>
          <cell r="I2245" t="str">
            <v>0         50</v>
          </cell>
          <cell r="J2245">
            <v>0</v>
          </cell>
          <cell r="K2245">
            <v>0</v>
          </cell>
          <cell r="L2245">
            <v>2003</v>
          </cell>
          <cell r="M2245">
            <v>2.0011454941887714</v>
          </cell>
          <cell r="N2245" t="str">
            <v>NG63</v>
          </cell>
          <cell r="O2245">
            <v>38.49</v>
          </cell>
          <cell r="P2245">
            <v>2</v>
          </cell>
        </row>
        <row r="2246">
          <cell r="A2246" t="str">
            <v>ON</v>
          </cell>
          <cell r="B2246">
            <v>6</v>
          </cell>
          <cell r="C2246">
            <v>3</v>
          </cell>
          <cell r="D2246" t="str">
            <v>C</v>
          </cell>
          <cell r="E2246">
            <v>3.8</v>
          </cell>
          <cell r="F2246">
            <v>37768</v>
          </cell>
          <cell r="G2246">
            <v>0.53700000000000003</v>
          </cell>
          <cell r="H2246">
            <v>0.46</v>
          </cell>
          <cell r="I2246" t="str">
            <v>8          0</v>
          </cell>
          <cell r="J2246">
            <v>0</v>
          </cell>
          <cell r="K2246">
            <v>0</v>
          </cell>
          <cell r="L2246">
            <v>2003</v>
          </cell>
          <cell r="M2246" t="str">
            <v>No Trade</v>
          </cell>
          <cell r="N2246" t="str">
            <v>NG63</v>
          </cell>
          <cell r="O2246">
            <v>38.49</v>
          </cell>
          <cell r="P2246">
            <v>1</v>
          </cell>
        </row>
        <row r="2247">
          <cell r="A2247" t="str">
            <v>ON</v>
          </cell>
          <cell r="B2247">
            <v>6</v>
          </cell>
          <cell r="C2247">
            <v>3</v>
          </cell>
          <cell r="D2247" t="str">
            <v>P</v>
          </cell>
          <cell r="E2247">
            <v>3.8</v>
          </cell>
          <cell r="F2247">
            <v>37768</v>
          </cell>
          <cell r="G2247">
            <v>0.28000000000000003</v>
          </cell>
          <cell r="H2247">
            <v>0.31</v>
          </cell>
          <cell r="I2247" t="str">
            <v>5          0</v>
          </cell>
          <cell r="J2247">
            <v>0</v>
          </cell>
          <cell r="K2247">
            <v>0</v>
          </cell>
          <cell r="L2247">
            <v>2003</v>
          </cell>
          <cell r="M2247">
            <v>2.024686454160785</v>
          </cell>
          <cell r="N2247" t="str">
            <v>NG63</v>
          </cell>
          <cell r="O2247">
            <v>38.49</v>
          </cell>
          <cell r="P2247">
            <v>2</v>
          </cell>
        </row>
        <row r="2248">
          <cell r="A2248" t="str">
            <v>ON</v>
          </cell>
          <cell r="B2248">
            <v>6</v>
          </cell>
          <cell r="C2248">
            <v>3</v>
          </cell>
          <cell r="D2248" t="str">
            <v>C</v>
          </cell>
          <cell r="E2248">
            <v>3.85</v>
          </cell>
          <cell r="F2248">
            <v>37768</v>
          </cell>
          <cell r="G2248">
            <v>0.51200000000000001</v>
          </cell>
          <cell r="H2248">
            <v>0.44</v>
          </cell>
          <cell r="I2248" t="str">
            <v>5          0</v>
          </cell>
          <cell r="J2248">
            <v>0</v>
          </cell>
          <cell r="K2248">
            <v>0</v>
          </cell>
          <cell r="L2248">
            <v>2003</v>
          </cell>
          <cell r="M2248" t="str">
            <v>No Trade</v>
          </cell>
          <cell r="N2248" t="str">
            <v>NG63</v>
          </cell>
          <cell r="O2248">
            <v>38.49</v>
          </cell>
          <cell r="P2248">
            <v>1</v>
          </cell>
        </row>
        <row r="2249">
          <cell r="A2249" t="str">
            <v>ON</v>
          </cell>
          <cell r="B2249">
            <v>6</v>
          </cell>
          <cell r="C2249">
            <v>3</v>
          </cell>
          <cell r="D2249" t="str">
            <v>P</v>
          </cell>
          <cell r="E2249">
            <v>3.85</v>
          </cell>
          <cell r="F2249">
            <v>37768</v>
          </cell>
          <cell r="G2249">
            <v>0.30399999999999999</v>
          </cell>
          <cell r="H2249">
            <v>0.34</v>
          </cell>
          <cell r="I2249" t="str">
            <v>1          0</v>
          </cell>
          <cell r="J2249">
            <v>0</v>
          </cell>
          <cell r="K2249">
            <v>0</v>
          </cell>
          <cell r="L2249">
            <v>2003</v>
          </cell>
          <cell r="M2249">
            <v>2.0479262907346554</v>
          </cell>
          <cell r="N2249" t="str">
            <v>NG63</v>
          </cell>
          <cell r="O2249">
            <v>38.49</v>
          </cell>
          <cell r="P2249">
            <v>2</v>
          </cell>
        </row>
        <row r="2250">
          <cell r="A2250" t="str">
            <v>ON</v>
          </cell>
          <cell r="B2250">
            <v>6</v>
          </cell>
          <cell r="C2250">
            <v>3</v>
          </cell>
          <cell r="D2250" t="str">
            <v>C</v>
          </cell>
          <cell r="E2250">
            <v>3.9</v>
          </cell>
          <cell r="F2250">
            <v>37768</v>
          </cell>
          <cell r="G2250">
            <v>0.48699999999999999</v>
          </cell>
          <cell r="H2250">
            <v>0.42</v>
          </cell>
          <cell r="I2250" t="str">
            <v>2          0</v>
          </cell>
          <cell r="J2250">
            <v>0</v>
          </cell>
          <cell r="K2250">
            <v>0</v>
          </cell>
          <cell r="L2250">
            <v>2003</v>
          </cell>
          <cell r="M2250" t="str">
            <v>No Trade</v>
          </cell>
          <cell r="N2250" t="str">
            <v>NG63</v>
          </cell>
          <cell r="O2250">
            <v>38.49</v>
          </cell>
          <cell r="P2250">
            <v>1</v>
          </cell>
        </row>
        <row r="2251">
          <cell r="A2251" t="str">
            <v>ON</v>
          </cell>
          <cell r="B2251">
            <v>6</v>
          </cell>
          <cell r="C2251">
            <v>3</v>
          </cell>
          <cell r="D2251" t="str">
            <v>P</v>
          </cell>
          <cell r="E2251">
            <v>3.9</v>
          </cell>
          <cell r="F2251">
            <v>37768</v>
          </cell>
          <cell r="G2251">
            <v>0.32800000000000001</v>
          </cell>
          <cell r="H2251">
            <v>0.36</v>
          </cell>
          <cell r="I2251" t="str">
            <v>8          0</v>
          </cell>
          <cell r="J2251">
            <v>0</v>
          </cell>
          <cell r="K2251">
            <v>0</v>
          </cell>
          <cell r="L2251">
            <v>2003</v>
          </cell>
          <cell r="M2251">
            <v>2.0694928763358611</v>
          </cell>
          <cell r="N2251" t="str">
            <v>NG63</v>
          </cell>
          <cell r="O2251">
            <v>38.49</v>
          </cell>
          <cell r="P2251">
            <v>2</v>
          </cell>
        </row>
        <row r="2252">
          <cell r="A2252" t="str">
            <v>ON</v>
          </cell>
          <cell r="B2252">
            <v>6</v>
          </cell>
          <cell r="C2252">
            <v>3</v>
          </cell>
          <cell r="D2252" t="str">
            <v>C</v>
          </cell>
          <cell r="E2252">
            <v>3.95</v>
          </cell>
          <cell r="F2252">
            <v>37768</v>
          </cell>
          <cell r="G2252">
            <v>0.46400000000000002</v>
          </cell>
          <cell r="H2252">
            <v>0.39</v>
          </cell>
          <cell r="I2252" t="str">
            <v>9          0</v>
          </cell>
          <cell r="J2252">
            <v>0</v>
          </cell>
          <cell r="K2252">
            <v>0</v>
          </cell>
          <cell r="L2252">
            <v>2003</v>
          </cell>
          <cell r="M2252" t="str">
            <v>No Trade</v>
          </cell>
          <cell r="N2252" t="str">
            <v>NG63</v>
          </cell>
          <cell r="O2252">
            <v>38.49</v>
          </cell>
          <cell r="P2252">
            <v>1</v>
          </cell>
        </row>
        <row r="2253">
          <cell r="A2253" t="str">
            <v>ON</v>
          </cell>
          <cell r="B2253">
            <v>6</v>
          </cell>
          <cell r="C2253">
            <v>3</v>
          </cell>
          <cell r="D2253" t="str">
            <v>P</v>
          </cell>
          <cell r="E2253">
            <v>3.95</v>
          </cell>
          <cell r="F2253">
            <v>37768</v>
          </cell>
          <cell r="G2253">
            <v>0.35399999999999998</v>
          </cell>
          <cell r="H2253">
            <v>0.39</v>
          </cell>
          <cell r="I2253" t="str">
            <v>5          0</v>
          </cell>
          <cell r="J2253">
            <v>0</v>
          </cell>
          <cell r="K2253">
            <v>0</v>
          </cell>
          <cell r="L2253">
            <v>2003</v>
          </cell>
          <cell r="M2253">
            <v>2.0922784008228756</v>
          </cell>
          <cell r="N2253" t="str">
            <v>NG63</v>
          </cell>
          <cell r="O2253">
            <v>38.49</v>
          </cell>
          <cell r="P2253">
            <v>2</v>
          </cell>
        </row>
        <row r="2254">
          <cell r="A2254" t="str">
            <v>ON</v>
          </cell>
          <cell r="B2254">
            <v>6</v>
          </cell>
          <cell r="C2254">
            <v>3</v>
          </cell>
          <cell r="D2254" t="str">
            <v>C</v>
          </cell>
          <cell r="E2254">
            <v>4</v>
          </cell>
          <cell r="F2254">
            <v>37768</v>
          </cell>
          <cell r="G2254">
            <v>0.441</v>
          </cell>
          <cell r="H2254">
            <v>0.37</v>
          </cell>
          <cell r="I2254" t="str">
            <v>9          0</v>
          </cell>
          <cell r="J2254">
            <v>0</v>
          </cell>
          <cell r="K2254">
            <v>0</v>
          </cell>
          <cell r="L2254">
            <v>2003</v>
          </cell>
          <cell r="M2254" t="str">
            <v>No Trade</v>
          </cell>
          <cell r="N2254" t="str">
            <v>NG63</v>
          </cell>
          <cell r="O2254">
            <v>38.49</v>
          </cell>
          <cell r="P2254">
            <v>1</v>
          </cell>
        </row>
        <row r="2255">
          <cell r="A2255" t="str">
            <v>ON</v>
          </cell>
          <cell r="B2255">
            <v>6</v>
          </cell>
          <cell r="C2255">
            <v>3</v>
          </cell>
          <cell r="D2255" t="str">
            <v>P</v>
          </cell>
          <cell r="E2255">
            <v>4</v>
          </cell>
          <cell r="F2255">
            <v>37768</v>
          </cell>
          <cell r="G2255">
            <v>0.38100000000000001</v>
          </cell>
          <cell r="H2255">
            <v>0.42</v>
          </cell>
          <cell r="I2255" t="str">
            <v>5          0</v>
          </cell>
          <cell r="J2255">
            <v>0</v>
          </cell>
          <cell r="K2255">
            <v>0</v>
          </cell>
          <cell r="L2255">
            <v>2003</v>
          </cell>
          <cell r="M2255">
            <v>2.1148418586479552</v>
          </cell>
          <cell r="N2255" t="str">
            <v>NG63</v>
          </cell>
          <cell r="O2255">
            <v>38.49</v>
          </cell>
          <cell r="P2255">
            <v>2</v>
          </cell>
        </row>
        <row r="2256">
          <cell r="A2256" t="str">
            <v>ON</v>
          </cell>
          <cell r="B2256">
            <v>6</v>
          </cell>
          <cell r="C2256">
            <v>3</v>
          </cell>
          <cell r="D2256" t="str">
            <v>C</v>
          </cell>
          <cell r="E2256">
            <v>4.05</v>
          </cell>
          <cell r="F2256">
            <v>37768</v>
          </cell>
          <cell r="G2256">
            <v>0.41199999999999998</v>
          </cell>
          <cell r="I2256">
            <v>0</v>
          </cell>
          <cell r="J2256">
            <v>0</v>
          </cell>
          <cell r="K2256">
            <v>0</v>
          </cell>
          <cell r="L2256">
            <v>2003</v>
          </cell>
          <cell r="M2256" t="str">
            <v>No Trade</v>
          </cell>
          <cell r="N2256" t="str">
            <v>NG63</v>
          </cell>
          <cell r="O2256">
            <v>38.49</v>
          </cell>
          <cell r="P2256">
            <v>1</v>
          </cell>
        </row>
        <row r="2257">
          <cell r="A2257" t="str">
            <v>ON</v>
          </cell>
          <cell r="B2257">
            <v>6</v>
          </cell>
          <cell r="C2257">
            <v>3</v>
          </cell>
          <cell r="D2257" t="str">
            <v>P</v>
          </cell>
          <cell r="E2257">
            <v>4.05</v>
          </cell>
          <cell r="F2257">
            <v>37768</v>
          </cell>
          <cell r="G2257">
            <v>0.40300000000000002</v>
          </cell>
          <cell r="I2257">
            <v>0</v>
          </cell>
          <cell r="J2257">
            <v>0</v>
          </cell>
          <cell r="K2257">
            <v>0</v>
          </cell>
          <cell r="L2257">
            <v>2003</v>
          </cell>
          <cell r="M2257">
            <v>2.1297315315978946</v>
          </cell>
          <cell r="N2257" t="str">
            <v>NG63</v>
          </cell>
          <cell r="O2257">
            <v>38.49</v>
          </cell>
          <cell r="P2257">
            <v>2</v>
          </cell>
        </row>
        <row r="2258">
          <cell r="A2258" t="str">
            <v>ON</v>
          </cell>
          <cell r="B2258">
            <v>6</v>
          </cell>
          <cell r="C2258">
            <v>3</v>
          </cell>
          <cell r="D2258" t="str">
            <v>C</v>
          </cell>
          <cell r="E2258">
            <v>4.0999999999999996</v>
          </cell>
          <cell r="F2258">
            <v>37768</v>
          </cell>
          <cell r="G2258">
            <v>0.39800000000000002</v>
          </cell>
          <cell r="H2258">
            <v>0.34</v>
          </cell>
          <cell r="I2258" t="str">
            <v>1          0</v>
          </cell>
          <cell r="J2258">
            <v>0</v>
          </cell>
          <cell r="K2258">
            <v>0</v>
          </cell>
          <cell r="L2258">
            <v>2003</v>
          </cell>
          <cell r="M2258" t="str">
            <v>No Trade</v>
          </cell>
          <cell r="N2258" t="str">
            <v>NG63</v>
          </cell>
          <cell r="O2258">
            <v>38.49</v>
          </cell>
          <cell r="P2258">
            <v>1</v>
          </cell>
        </row>
        <row r="2259">
          <cell r="A2259" t="str">
            <v>ON</v>
          </cell>
          <cell r="B2259">
            <v>6</v>
          </cell>
          <cell r="C2259">
            <v>3</v>
          </cell>
          <cell r="D2259" t="str">
            <v>P</v>
          </cell>
          <cell r="E2259">
            <v>4.0999999999999996</v>
          </cell>
          <cell r="F2259">
            <v>37768</v>
          </cell>
          <cell r="G2259">
            <v>0.438</v>
          </cell>
          <cell r="H2259">
            <v>0.48</v>
          </cell>
          <cell r="I2259" t="str">
            <v>7          0</v>
          </cell>
          <cell r="J2259">
            <v>0</v>
          </cell>
          <cell r="K2259">
            <v>0</v>
          </cell>
          <cell r="L2259">
            <v>2003</v>
          </cell>
          <cell r="M2259">
            <v>2.1593973840692766</v>
          </cell>
          <cell r="N2259" t="str">
            <v>NG63</v>
          </cell>
          <cell r="O2259">
            <v>38.49</v>
          </cell>
          <cell r="P2259">
            <v>2</v>
          </cell>
        </row>
        <row r="2260">
          <cell r="A2260" t="str">
            <v>ON</v>
          </cell>
          <cell r="B2260">
            <v>6</v>
          </cell>
          <cell r="C2260">
            <v>3</v>
          </cell>
          <cell r="D2260" t="str">
            <v>C</v>
          </cell>
          <cell r="E2260">
            <v>4.25</v>
          </cell>
          <cell r="F2260">
            <v>37768</v>
          </cell>
          <cell r="G2260">
            <v>0.34200000000000003</v>
          </cell>
          <cell r="H2260">
            <v>0.28999999999999998</v>
          </cell>
          <cell r="I2260" t="str">
            <v>1          0</v>
          </cell>
          <cell r="J2260">
            <v>0</v>
          </cell>
          <cell r="K2260">
            <v>0</v>
          </cell>
          <cell r="L2260">
            <v>2003</v>
          </cell>
          <cell r="M2260" t="str">
            <v>No Trade</v>
          </cell>
          <cell r="N2260" t="str">
            <v>NG63</v>
          </cell>
          <cell r="O2260">
            <v>38.49</v>
          </cell>
          <cell r="P2260">
            <v>1</v>
          </cell>
        </row>
        <row r="2261">
          <cell r="A2261" t="str">
            <v>ON</v>
          </cell>
          <cell r="B2261">
            <v>6</v>
          </cell>
          <cell r="C2261">
            <v>3</v>
          </cell>
          <cell r="D2261" t="str">
            <v>C</v>
          </cell>
          <cell r="E2261">
            <v>4.3</v>
          </cell>
          <cell r="F2261">
            <v>37768</v>
          </cell>
          <cell r="G2261">
            <v>0</v>
          </cell>
          <cell r="H2261">
            <v>0</v>
          </cell>
          <cell r="I2261" t="str">
            <v>0          0</v>
          </cell>
          <cell r="J2261">
            <v>0</v>
          </cell>
          <cell r="K2261">
            <v>0</v>
          </cell>
          <cell r="L2261">
            <v>2003</v>
          </cell>
          <cell r="M2261" t="str">
            <v>No Trade</v>
          </cell>
          <cell r="N2261" t="str">
            <v/>
          </cell>
          <cell r="O2261" t="str">
            <v/>
          </cell>
          <cell r="P2261" t="str">
            <v/>
          </cell>
        </row>
        <row r="2262">
          <cell r="A2262" t="str">
            <v>ON</v>
          </cell>
          <cell r="B2262">
            <v>6</v>
          </cell>
          <cell r="C2262">
            <v>3</v>
          </cell>
          <cell r="D2262" t="str">
            <v>C</v>
          </cell>
          <cell r="E2262">
            <v>4.5</v>
          </cell>
          <cell r="F2262">
            <v>37768</v>
          </cell>
          <cell r="G2262">
            <v>0.26500000000000001</v>
          </cell>
          <cell r="H2262">
            <v>0.22</v>
          </cell>
          <cell r="I2262" t="str">
            <v>2          0</v>
          </cell>
          <cell r="J2262">
            <v>0</v>
          </cell>
          <cell r="K2262">
            <v>0</v>
          </cell>
          <cell r="L2262">
            <v>2003</v>
          </cell>
          <cell r="M2262" t="str">
            <v>No Trade</v>
          </cell>
          <cell r="N2262" t="str">
            <v>NG63</v>
          </cell>
          <cell r="O2262">
            <v>38.49</v>
          </cell>
          <cell r="P2262">
            <v>1</v>
          </cell>
        </row>
        <row r="2263">
          <cell r="A2263" t="str">
            <v>ON</v>
          </cell>
          <cell r="B2263">
            <v>6</v>
          </cell>
          <cell r="C2263">
            <v>3</v>
          </cell>
          <cell r="D2263" t="str">
            <v>P</v>
          </cell>
          <cell r="E2263">
            <v>4.5</v>
          </cell>
          <cell r="F2263">
            <v>37768</v>
          </cell>
          <cell r="G2263">
            <v>0</v>
          </cell>
          <cell r="H2263">
            <v>0</v>
          </cell>
          <cell r="I2263" t="str">
            <v>0          0</v>
          </cell>
          <cell r="J2263">
            <v>0</v>
          </cell>
          <cell r="K2263">
            <v>0</v>
          </cell>
          <cell r="L2263">
            <v>2003</v>
          </cell>
          <cell r="M2263" t="str">
            <v>No Trade</v>
          </cell>
          <cell r="N2263" t="str">
            <v/>
          </cell>
          <cell r="O2263" t="str">
            <v/>
          </cell>
          <cell r="P2263" t="str">
            <v/>
          </cell>
        </row>
        <row r="2264">
          <cell r="A2264" t="str">
            <v>ON</v>
          </cell>
          <cell r="B2264">
            <v>6</v>
          </cell>
          <cell r="C2264">
            <v>3</v>
          </cell>
          <cell r="D2264" t="str">
            <v>C</v>
          </cell>
          <cell r="E2264">
            <v>4.55</v>
          </cell>
          <cell r="F2264">
            <v>37768</v>
          </cell>
          <cell r="G2264">
            <v>0</v>
          </cell>
          <cell r="H2264">
            <v>0</v>
          </cell>
          <cell r="I2264" t="str">
            <v>0          0</v>
          </cell>
          <cell r="J2264">
            <v>0</v>
          </cell>
          <cell r="K2264">
            <v>0</v>
          </cell>
          <cell r="L2264">
            <v>2003</v>
          </cell>
          <cell r="M2264" t="str">
            <v>No Trade</v>
          </cell>
          <cell r="N2264" t="str">
            <v/>
          </cell>
          <cell r="O2264" t="str">
            <v/>
          </cell>
          <cell r="P2264" t="str">
            <v/>
          </cell>
        </row>
        <row r="2265">
          <cell r="A2265" t="str">
            <v>ON</v>
          </cell>
          <cell r="B2265">
            <v>6</v>
          </cell>
          <cell r="C2265">
            <v>3</v>
          </cell>
          <cell r="D2265" t="str">
            <v>C</v>
          </cell>
          <cell r="E2265">
            <v>4.75</v>
          </cell>
          <cell r="F2265">
            <v>37768</v>
          </cell>
          <cell r="G2265">
            <v>0.20599999999999999</v>
          </cell>
          <cell r="H2265">
            <v>0.17</v>
          </cell>
          <cell r="I2265" t="str">
            <v>1          0</v>
          </cell>
          <cell r="J2265">
            <v>0</v>
          </cell>
          <cell r="K2265">
            <v>0</v>
          </cell>
          <cell r="L2265">
            <v>2003</v>
          </cell>
          <cell r="M2265" t="str">
            <v>No Trade</v>
          </cell>
          <cell r="N2265" t="str">
            <v>NG63</v>
          </cell>
          <cell r="O2265">
            <v>38.49</v>
          </cell>
          <cell r="P2265">
            <v>1</v>
          </cell>
        </row>
        <row r="2266">
          <cell r="A2266" t="str">
            <v>ON</v>
          </cell>
          <cell r="B2266">
            <v>6</v>
          </cell>
          <cell r="C2266">
            <v>3</v>
          </cell>
          <cell r="D2266" t="str">
            <v>C</v>
          </cell>
          <cell r="E2266">
            <v>4.8</v>
          </cell>
          <cell r="F2266">
            <v>37768</v>
          </cell>
          <cell r="G2266">
            <v>0.19600000000000001</v>
          </cell>
          <cell r="H2266">
            <v>0.16</v>
          </cell>
          <cell r="I2266" t="str">
            <v>2          0</v>
          </cell>
          <cell r="J2266">
            <v>0</v>
          </cell>
          <cell r="K2266">
            <v>0</v>
          </cell>
          <cell r="L2266">
            <v>2003</v>
          </cell>
          <cell r="M2266" t="str">
            <v>No Trade</v>
          </cell>
          <cell r="N2266" t="str">
            <v>NG63</v>
          </cell>
          <cell r="O2266">
            <v>38.49</v>
          </cell>
          <cell r="P2266">
            <v>1</v>
          </cell>
        </row>
        <row r="2267">
          <cell r="A2267" t="str">
            <v>ON</v>
          </cell>
          <cell r="B2267">
            <v>6</v>
          </cell>
          <cell r="C2267">
            <v>3</v>
          </cell>
          <cell r="D2267" t="str">
            <v>C</v>
          </cell>
          <cell r="E2267">
            <v>4.8499999999999996</v>
          </cell>
          <cell r="F2267">
            <v>37768</v>
          </cell>
          <cell r="G2267">
            <v>0.186</v>
          </cell>
          <cell r="H2267">
            <v>0.15</v>
          </cell>
          <cell r="I2267" t="str">
            <v>4          0</v>
          </cell>
          <cell r="J2267">
            <v>0</v>
          </cell>
          <cell r="K2267">
            <v>0</v>
          </cell>
          <cell r="L2267">
            <v>2003</v>
          </cell>
          <cell r="M2267" t="str">
            <v>No Trade</v>
          </cell>
          <cell r="N2267" t="str">
            <v>NG63</v>
          </cell>
          <cell r="O2267">
            <v>38.49</v>
          </cell>
          <cell r="P2267">
            <v>1</v>
          </cell>
        </row>
        <row r="2268">
          <cell r="A2268" t="str">
            <v>ON</v>
          </cell>
          <cell r="B2268">
            <v>6</v>
          </cell>
          <cell r="C2268">
            <v>3</v>
          </cell>
          <cell r="D2268" t="str">
            <v>C</v>
          </cell>
          <cell r="E2268">
            <v>4.9000000000000004</v>
          </cell>
          <cell r="F2268">
            <v>37768</v>
          </cell>
          <cell r="G2268">
            <v>0</v>
          </cell>
          <cell r="H2268">
            <v>0</v>
          </cell>
          <cell r="I2268" t="str">
            <v>0          0</v>
          </cell>
          <cell r="J2268">
            <v>0</v>
          </cell>
          <cell r="K2268">
            <v>0</v>
          </cell>
          <cell r="L2268">
            <v>2003</v>
          </cell>
          <cell r="M2268" t="str">
            <v>No Trade</v>
          </cell>
          <cell r="N2268" t="str">
            <v/>
          </cell>
          <cell r="O2268" t="str">
            <v/>
          </cell>
          <cell r="P2268" t="str">
            <v/>
          </cell>
        </row>
        <row r="2269">
          <cell r="A2269" t="str">
            <v>ON</v>
          </cell>
          <cell r="B2269">
            <v>6</v>
          </cell>
          <cell r="C2269">
            <v>3</v>
          </cell>
          <cell r="D2269" t="str">
            <v>C</v>
          </cell>
          <cell r="E2269">
            <v>4.95</v>
          </cell>
          <cell r="F2269">
            <v>37768</v>
          </cell>
          <cell r="G2269">
            <v>0.16800000000000001</v>
          </cell>
          <cell r="H2269">
            <v>0.13</v>
          </cell>
          <cell r="I2269" t="str">
            <v>8          0</v>
          </cell>
          <cell r="J2269">
            <v>0</v>
          </cell>
          <cell r="K2269">
            <v>0</v>
          </cell>
          <cell r="L2269">
            <v>2003</v>
          </cell>
          <cell r="M2269" t="str">
            <v>No Trade</v>
          </cell>
          <cell r="N2269" t="str">
            <v>NG63</v>
          </cell>
          <cell r="O2269">
            <v>38.49</v>
          </cell>
          <cell r="P2269">
            <v>1</v>
          </cell>
        </row>
        <row r="2270">
          <cell r="A2270" t="str">
            <v>ON</v>
          </cell>
          <cell r="B2270">
            <v>6</v>
          </cell>
          <cell r="C2270">
            <v>3</v>
          </cell>
          <cell r="D2270" t="str">
            <v>C</v>
          </cell>
          <cell r="E2270">
            <v>5</v>
          </cell>
          <cell r="F2270">
            <v>37768</v>
          </cell>
          <cell r="G2270">
            <v>0.16</v>
          </cell>
          <cell r="H2270">
            <v>0.13</v>
          </cell>
          <cell r="I2270" t="str">
            <v>1          0</v>
          </cell>
          <cell r="J2270">
            <v>0</v>
          </cell>
          <cell r="K2270">
            <v>0</v>
          </cell>
          <cell r="L2270">
            <v>2003</v>
          </cell>
          <cell r="M2270" t="str">
            <v>No Trade</v>
          </cell>
          <cell r="N2270" t="str">
            <v>NG63</v>
          </cell>
          <cell r="O2270">
            <v>38.49</v>
          </cell>
          <cell r="P2270">
            <v>1</v>
          </cell>
        </row>
        <row r="2271">
          <cell r="A2271" t="str">
            <v>ON</v>
          </cell>
          <cell r="B2271">
            <v>6</v>
          </cell>
          <cell r="C2271">
            <v>3</v>
          </cell>
          <cell r="D2271" t="str">
            <v>C</v>
          </cell>
          <cell r="E2271">
            <v>5.3</v>
          </cell>
          <cell r="F2271">
            <v>37768</v>
          </cell>
          <cell r="G2271">
            <v>0.11899999999999999</v>
          </cell>
          <cell r="H2271">
            <v>0.09</v>
          </cell>
          <cell r="I2271" t="str">
            <v>7          0</v>
          </cell>
          <cell r="J2271">
            <v>0</v>
          </cell>
          <cell r="K2271">
            <v>0</v>
          </cell>
          <cell r="L2271">
            <v>2003</v>
          </cell>
          <cell r="M2271" t="str">
            <v>No Trade</v>
          </cell>
          <cell r="N2271" t="str">
            <v>NG63</v>
          </cell>
          <cell r="O2271">
            <v>38.49</v>
          </cell>
          <cell r="P2271">
            <v>1</v>
          </cell>
        </row>
        <row r="2272">
          <cell r="A2272" t="str">
            <v>ON</v>
          </cell>
          <cell r="B2272">
            <v>6</v>
          </cell>
          <cell r="C2272">
            <v>3</v>
          </cell>
          <cell r="D2272" t="str">
            <v>C</v>
          </cell>
          <cell r="E2272">
            <v>5.4</v>
          </cell>
          <cell r="F2272">
            <v>37768</v>
          </cell>
          <cell r="G2272">
            <v>0.109</v>
          </cell>
          <cell r="H2272">
            <v>0.08</v>
          </cell>
          <cell r="I2272" t="str">
            <v>8          0</v>
          </cell>
          <cell r="J2272">
            <v>0</v>
          </cell>
          <cell r="K2272">
            <v>0</v>
          </cell>
          <cell r="L2272">
            <v>2003</v>
          </cell>
          <cell r="M2272" t="str">
            <v>No Trade</v>
          </cell>
          <cell r="N2272" t="str">
            <v>NG63</v>
          </cell>
          <cell r="O2272">
            <v>38.49</v>
          </cell>
          <cell r="P2272">
            <v>1</v>
          </cell>
        </row>
        <row r="2273">
          <cell r="A2273" t="str">
            <v>ON</v>
          </cell>
          <cell r="B2273">
            <v>6</v>
          </cell>
          <cell r="C2273">
            <v>3</v>
          </cell>
          <cell r="D2273" t="str">
            <v>C</v>
          </cell>
          <cell r="E2273">
            <v>5.5</v>
          </cell>
          <cell r="F2273">
            <v>37768</v>
          </cell>
          <cell r="G2273">
            <v>9.9000000000000005E-2</v>
          </cell>
          <cell r="H2273">
            <v>0.08</v>
          </cell>
          <cell r="I2273" t="str">
            <v>0          0</v>
          </cell>
          <cell r="J2273">
            <v>0</v>
          </cell>
          <cell r="K2273">
            <v>0</v>
          </cell>
          <cell r="L2273">
            <v>2003</v>
          </cell>
          <cell r="M2273" t="str">
            <v>No Trade</v>
          </cell>
          <cell r="N2273" t="str">
            <v>NG63</v>
          </cell>
          <cell r="O2273">
            <v>38.49</v>
          </cell>
          <cell r="P2273">
            <v>1</v>
          </cell>
        </row>
        <row r="2274">
          <cell r="A2274" t="str">
            <v>ON</v>
          </cell>
          <cell r="B2274">
            <v>6</v>
          </cell>
          <cell r="C2274">
            <v>3</v>
          </cell>
          <cell r="D2274" t="str">
            <v>C</v>
          </cell>
          <cell r="E2274">
            <v>5.55</v>
          </cell>
          <cell r="F2274">
            <v>37768</v>
          </cell>
          <cell r="G2274">
            <v>9.5000000000000001E-2</v>
          </cell>
          <cell r="H2274">
            <v>7.0000000000000007E-2</v>
          </cell>
          <cell r="I2274" t="str">
            <v>6          0</v>
          </cell>
          <cell r="J2274">
            <v>0</v>
          </cell>
          <cell r="K2274">
            <v>0</v>
          </cell>
          <cell r="L2274">
            <v>2003</v>
          </cell>
          <cell r="M2274" t="str">
            <v>No Trade</v>
          </cell>
          <cell r="N2274" t="str">
            <v>NG63</v>
          </cell>
          <cell r="O2274">
            <v>38.49</v>
          </cell>
          <cell r="P2274">
            <v>1</v>
          </cell>
        </row>
        <row r="2275">
          <cell r="A2275" t="str">
            <v>ON</v>
          </cell>
          <cell r="B2275">
            <v>6</v>
          </cell>
          <cell r="C2275">
            <v>3</v>
          </cell>
          <cell r="D2275" t="str">
            <v>C</v>
          </cell>
          <cell r="E2275">
            <v>5.75</v>
          </cell>
          <cell r="F2275">
            <v>37768</v>
          </cell>
          <cell r="G2275">
            <v>7.9000000000000001E-2</v>
          </cell>
          <cell r="H2275">
            <v>0.06</v>
          </cell>
          <cell r="I2275" t="str">
            <v>3          0</v>
          </cell>
          <cell r="J2275">
            <v>0</v>
          </cell>
          <cell r="K2275">
            <v>0</v>
          </cell>
          <cell r="L2275">
            <v>2003</v>
          </cell>
          <cell r="M2275" t="str">
            <v>No Trade</v>
          </cell>
          <cell r="N2275" t="str">
            <v>NG63</v>
          </cell>
          <cell r="O2275">
            <v>38.49</v>
          </cell>
          <cell r="P2275">
            <v>1</v>
          </cell>
        </row>
        <row r="2276">
          <cell r="A2276" t="str">
            <v>ON</v>
          </cell>
          <cell r="B2276">
            <v>6</v>
          </cell>
          <cell r="C2276">
            <v>3</v>
          </cell>
          <cell r="D2276" t="str">
            <v>C</v>
          </cell>
          <cell r="E2276">
            <v>6</v>
          </cell>
          <cell r="F2276">
            <v>37768</v>
          </cell>
          <cell r="G2276">
            <v>6.4000000000000001E-2</v>
          </cell>
          <cell r="H2276">
            <v>0.05</v>
          </cell>
          <cell r="I2276" t="str">
            <v>1          5</v>
          </cell>
          <cell r="J2276">
            <v>0.05</v>
          </cell>
          <cell r="K2276">
            <v>0.05</v>
          </cell>
          <cell r="L2276">
            <v>2003</v>
          </cell>
          <cell r="M2276" t="str">
            <v>No Trade</v>
          </cell>
          <cell r="N2276" t="str">
            <v>NG63</v>
          </cell>
          <cell r="O2276">
            <v>38.49</v>
          </cell>
          <cell r="P2276">
            <v>1</v>
          </cell>
        </row>
        <row r="2277">
          <cell r="A2277" t="str">
            <v>ON</v>
          </cell>
          <cell r="B2277">
            <v>6</v>
          </cell>
          <cell r="C2277">
            <v>3</v>
          </cell>
          <cell r="D2277" t="str">
            <v>C</v>
          </cell>
          <cell r="E2277">
            <v>6.75</v>
          </cell>
          <cell r="F2277">
            <v>37768</v>
          </cell>
          <cell r="G2277">
            <v>0</v>
          </cell>
          <cell r="H2277">
            <v>0</v>
          </cell>
          <cell r="I2277" t="str">
            <v>0          0</v>
          </cell>
          <cell r="J2277">
            <v>0</v>
          </cell>
          <cell r="K2277">
            <v>0</v>
          </cell>
          <cell r="L2277">
            <v>2003</v>
          </cell>
          <cell r="M2277" t="str">
            <v>No Trade</v>
          </cell>
          <cell r="N2277" t="str">
            <v/>
          </cell>
          <cell r="O2277" t="str">
            <v/>
          </cell>
          <cell r="P2277" t="str">
            <v/>
          </cell>
        </row>
        <row r="2278">
          <cell r="A2278" t="str">
            <v>ON</v>
          </cell>
          <cell r="B2278">
            <v>6</v>
          </cell>
          <cell r="C2278">
            <v>3</v>
          </cell>
          <cell r="D2278" t="str">
            <v>C</v>
          </cell>
          <cell r="E2278">
            <v>7</v>
          </cell>
          <cell r="F2278">
            <v>37768</v>
          </cell>
          <cell r="G2278">
            <v>2.9000000000000001E-2</v>
          </cell>
          <cell r="H2278">
            <v>0.02</v>
          </cell>
          <cell r="I2278" t="str">
            <v>3          0</v>
          </cell>
          <cell r="J2278">
            <v>0</v>
          </cell>
          <cell r="K2278">
            <v>0</v>
          </cell>
          <cell r="L2278">
            <v>2003</v>
          </cell>
          <cell r="M2278" t="str">
            <v>No Trade</v>
          </cell>
          <cell r="N2278" t="str">
            <v>NG63</v>
          </cell>
          <cell r="O2278">
            <v>38.49</v>
          </cell>
          <cell r="P2278">
            <v>1</v>
          </cell>
        </row>
        <row r="2279">
          <cell r="A2279" t="str">
            <v>ON</v>
          </cell>
          <cell r="B2279">
            <v>6</v>
          </cell>
          <cell r="C2279">
            <v>3</v>
          </cell>
          <cell r="D2279" t="str">
            <v>C</v>
          </cell>
          <cell r="E2279">
            <v>8</v>
          </cell>
          <cell r="F2279">
            <v>37768</v>
          </cell>
          <cell r="G2279">
            <v>1.6E-2</v>
          </cell>
          <cell r="H2279">
            <v>0.01</v>
          </cell>
          <cell r="I2279" t="str">
            <v>2          0</v>
          </cell>
          <cell r="J2279">
            <v>0</v>
          </cell>
          <cell r="K2279">
            <v>0</v>
          </cell>
          <cell r="L2279">
            <v>2003</v>
          </cell>
          <cell r="M2279" t="str">
            <v>No Trade</v>
          </cell>
          <cell r="N2279" t="str">
            <v>NG63</v>
          </cell>
          <cell r="O2279">
            <v>38.49</v>
          </cell>
          <cell r="P2279">
            <v>1</v>
          </cell>
        </row>
        <row r="2280">
          <cell r="A2280" t="str">
            <v>ON</v>
          </cell>
          <cell r="B2280">
            <v>6</v>
          </cell>
          <cell r="C2280">
            <v>3</v>
          </cell>
          <cell r="D2280" t="str">
            <v>C</v>
          </cell>
          <cell r="E2280">
            <v>10</v>
          </cell>
          <cell r="F2280">
            <v>37768</v>
          </cell>
          <cell r="G2280">
            <v>7.0000000000000001E-3</v>
          </cell>
          <cell r="H2280">
            <v>0</v>
          </cell>
          <cell r="I2280" t="str">
            <v>5          0</v>
          </cell>
          <cell r="J2280">
            <v>0</v>
          </cell>
          <cell r="K2280">
            <v>0</v>
          </cell>
          <cell r="L2280">
            <v>2003</v>
          </cell>
          <cell r="M2280" t="str">
            <v>No Trade</v>
          </cell>
          <cell r="N2280" t="str">
            <v>NG63</v>
          </cell>
          <cell r="O2280">
            <v>38.49</v>
          </cell>
          <cell r="P2280">
            <v>1</v>
          </cell>
        </row>
        <row r="2281">
          <cell r="A2281" t="str">
            <v>ON</v>
          </cell>
          <cell r="B2281">
            <v>6</v>
          </cell>
          <cell r="C2281">
            <v>3</v>
          </cell>
          <cell r="D2281" t="str">
            <v>P</v>
          </cell>
          <cell r="E2281">
            <v>10</v>
          </cell>
          <cell r="F2281">
            <v>37768</v>
          </cell>
          <cell r="G2281">
            <v>6.157</v>
          </cell>
          <cell r="H2281">
            <v>6.15</v>
          </cell>
          <cell r="I2281" t="str">
            <v>7          0</v>
          </cell>
          <cell r="J2281">
            <v>0</v>
          </cell>
          <cell r="K2281">
            <v>0</v>
          </cell>
          <cell r="L2281">
            <v>2003</v>
          </cell>
          <cell r="M2281">
            <v>3.6325666575895137</v>
          </cell>
          <cell r="N2281" t="str">
            <v>NG63</v>
          </cell>
          <cell r="O2281">
            <v>38.49</v>
          </cell>
          <cell r="P2281">
            <v>2</v>
          </cell>
        </row>
        <row r="2282">
          <cell r="A2282" t="str">
            <v>ON</v>
          </cell>
          <cell r="B2282">
            <v>7</v>
          </cell>
          <cell r="C2282">
            <v>3</v>
          </cell>
          <cell r="D2282" t="str">
            <v>P</v>
          </cell>
          <cell r="E2282">
            <v>0.25</v>
          </cell>
          <cell r="F2282">
            <v>37797</v>
          </cell>
          <cell r="G2282">
            <v>0</v>
          </cell>
          <cell r="H2282">
            <v>0</v>
          </cell>
          <cell r="I2282" t="str">
            <v>0          0</v>
          </cell>
          <cell r="J2282">
            <v>0</v>
          </cell>
          <cell r="K2282">
            <v>0</v>
          </cell>
          <cell r="L2282">
            <v>2003</v>
          </cell>
          <cell r="M2282" t="str">
            <v>No Trade</v>
          </cell>
          <cell r="N2282" t="str">
            <v/>
          </cell>
          <cell r="O2282" t="str">
            <v/>
          </cell>
          <cell r="P2282" t="str">
            <v/>
          </cell>
        </row>
        <row r="2283">
          <cell r="A2283" t="str">
            <v>ON</v>
          </cell>
          <cell r="B2283">
            <v>7</v>
          </cell>
          <cell r="C2283">
            <v>3</v>
          </cell>
          <cell r="D2283" t="str">
            <v>P</v>
          </cell>
          <cell r="E2283">
            <v>0.5</v>
          </cell>
          <cell r="F2283">
            <v>37797</v>
          </cell>
          <cell r="G2283">
            <v>0</v>
          </cell>
          <cell r="H2283">
            <v>0</v>
          </cell>
          <cell r="I2283" t="str">
            <v>0          0</v>
          </cell>
          <cell r="J2283">
            <v>0</v>
          </cell>
          <cell r="K2283">
            <v>0</v>
          </cell>
          <cell r="L2283">
            <v>2003</v>
          </cell>
          <cell r="M2283" t="str">
            <v>No Trade</v>
          </cell>
          <cell r="N2283" t="str">
            <v/>
          </cell>
          <cell r="O2283" t="str">
            <v/>
          </cell>
          <cell r="P2283" t="str">
            <v/>
          </cell>
        </row>
        <row r="2284">
          <cell r="A2284" t="str">
            <v>ON</v>
          </cell>
          <cell r="B2284">
            <v>7</v>
          </cell>
          <cell r="C2284">
            <v>3</v>
          </cell>
          <cell r="D2284" t="str">
            <v>C</v>
          </cell>
          <cell r="E2284">
            <v>1</v>
          </cell>
          <cell r="F2284">
            <v>37797</v>
          </cell>
          <cell r="G2284">
            <v>0</v>
          </cell>
          <cell r="H2284">
            <v>0</v>
          </cell>
          <cell r="I2284" t="str">
            <v>0          0</v>
          </cell>
          <cell r="J2284">
            <v>0</v>
          </cell>
          <cell r="K2284">
            <v>0</v>
          </cell>
          <cell r="L2284">
            <v>2003</v>
          </cell>
          <cell r="M2284" t="str">
            <v>No Trade</v>
          </cell>
          <cell r="N2284" t="str">
            <v/>
          </cell>
          <cell r="O2284" t="str">
            <v/>
          </cell>
          <cell r="P2284" t="str">
            <v/>
          </cell>
        </row>
        <row r="2285">
          <cell r="A2285" t="str">
            <v>ON</v>
          </cell>
          <cell r="B2285">
            <v>7</v>
          </cell>
          <cell r="C2285">
            <v>3</v>
          </cell>
          <cell r="D2285" t="str">
            <v>C</v>
          </cell>
          <cell r="E2285">
            <v>1.75</v>
          </cell>
          <cell r="F2285">
            <v>37797</v>
          </cell>
          <cell r="G2285">
            <v>0.19700000000000001</v>
          </cell>
          <cell r="H2285">
            <v>0.19</v>
          </cell>
          <cell r="I2285" t="str">
            <v>7          0</v>
          </cell>
          <cell r="J2285">
            <v>0</v>
          </cell>
          <cell r="K2285">
            <v>0</v>
          </cell>
          <cell r="L2285">
            <v>2003</v>
          </cell>
          <cell r="M2285" t="str">
            <v>No Trade</v>
          </cell>
          <cell r="N2285" t="str">
            <v>NG73</v>
          </cell>
          <cell r="O2285">
            <v>38.49</v>
          </cell>
          <cell r="P2285">
            <v>1</v>
          </cell>
        </row>
        <row r="2286">
          <cell r="A2286" t="str">
            <v>ON</v>
          </cell>
          <cell r="B2286">
            <v>7</v>
          </cell>
          <cell r="C2286">
            <v>3</v>
          </cell>
          <cell r="D2286" t="str">
            <v>P</v>
          </cell>
          <cell r="E2286">
            <v>2</v>
          </cell>
          <cell r="F2286">
            <v>37797</v>
          </cell>
          <cell r="G2286">
            <v>1E-3</v>
          </cell>
          <cell r="H2286">
            <v>0</v>
          </cell>
          <cell r="I2286" t="str">
            <v>1          0</v>
          </cell>
          <cell r="J2286">
            <v>0</v>
          </cell>
          <cell r="K2286">
            <v>0</v>
          </cell>
          <cell r="L2286">
            <v>2003</v>
          </cell>
          <cell r="M2286">
            <v>1.2168118783283901</v>
          </cell>
          <cell r="N2286" t="str">
            <v>NG73</v>
          </cell>
          <cell r="O2286">
            <v>38.49</v>
          </cell>
          <cell r="P2286">
            <v>2</v>
          </cell>
        </row>
        <row r="2287">
          <cell r="A2287" t="str">
            <v>ON</v>
          </cell>
          <cell r="B2287">
            <v>7</v>
          </cell>
          <cell r="C2287">
            <v>3</v>
          </cell>
          <cell r="D2287" t="str">
            <v>P</v>
          </cell>
          <cell r="E2287">
            <v>2.1</v>
          </cell>
          <cell r="F2287">
            <v>37797</v>
          </cell>
          <cell r="G2287">
            <v>1E-3</v>
          </cell>
          <cell r="H2287">
            <v>0</v>
          </cell>
          <cell r="I2287" t="str">
            <v>1          0</v>
          </cell>
          <cell r="J2287">
            <v>0</v>
          </cell>
          <cell r="K2287">
            <v>0</v>
          </cell>
          <cell r="L2287">
            <v>2003</v>
          </cell>
          <cell r="M2287">
            <v>1.1958199283945428</v>
          </cell>
          <cell r="N2287" t="str">
            <v>NG73</v>
          </cell>
          <cell r="O2287">
            <v>38.49</v>
          </cell>
          <cell r="P2287">
            <v>2</v>
          </cell>
        </row>
        <row r="2288">
          <cell r="A2288" t="str">
            <v>ON</v>
          </cell>
          <cell r="B2288">
            <v>7</v>
          </cell>
          <cell r="C2288">
            <v>3</v>
          </cell>
          <cell r="D2288" t="str">
            <v>P</v>
          </cell>
          <cell r="E2288">
            <v>2.5</v>
          </cell>
          <cell r="F2288">
            <v>37797</v>
          </cell>
          <cell r="G2288">
            <v>0.01</v>
          </cell>
          <cell r="H2288">
            <v>0.01</v>
          </cell>
          <cell r="I2288" t="str">
            <v>1          0</v>
          </cell>
          <cell r="J2288">
            <v>0</v>
          </cell>
          <cell r="K2288">
            <v>0</v>
          </cell>
          <cell r="L2288">
            <v>2003</v>
          </cell>
          <cell r="M2288">
            <v>1.3743505328437162</v>
          </cell>
          <cell r="N2288" t="str">
            <v>NG73</v>
          </cell>
          <cell r="O2288">
            <v>38.49</v>
          </cell>
          <cell r="P2288">
            <v>2</v>
          </cell>
        </row>
        <row r="2289">
          <cell r="A2289" t="str">
            <v>ON</v>
          </cell>
          <cell r="B2289">
            <v>7</v>
          </cell>
          <cell r="C2289">
            <v>3</v>
          </cell>
          <cell r="D2289" t="str">
            <v>C</v>
          </cell>
          <cell r="E2289">
            <v>2.75</v>
          </cell>
          <cell r="F2289">
            <v>37797</v>
          </cell>
          <cell r="G2289">
            <v>1.286</v>
          </cell>
          <cell r="H2289">
            <v>1.28</v>
          </cell>
          <cell r="I2289" t="str">
            <v>6          0</v>
          </cell>
          <cell r="J2289">
            <v>0</v>
          </cell>
          <cell r="K2289">
            <v>0</v>
          </cell>
          <cell r="L2289">
            <v>2003</v>
          </cell>
          <cell r="M2289" t="str">
            <v>No Trade</v>
          </cell>
          <cell r="N2289" t="str">
            <v>NG73</v>
          </cell>
          <cell r="O2289">
            <v>38.49</v>
          </cell>
          <cell r="P2289">
            <v>1</v>
          </cell>
        </row>
        <row r="2290">
          <cell r="A2290" t="str">
            <v>ON</v>
          </cell>
          <cell r="B2290">
            <v>7</v>
          </cell>
          <cell r="C2290">
            <v>3</v>
          </cell>
          <cell r="D2290" t="str">
            <v>P</v>
          </cell>
          <cell r="E2290">
            <v>2.75</v>
          </cell>
          <cell r="F2290">
            <v>37797</v>
          </cell>
          <cell r="G2290">
            <v>2.5000000000000001E-2</v>
          </cell>
          <cell r="H2290">
            <v>0.02</v>
          </cell>
          <cell r="I2290" t="str">
            <v>9          0</v>
          </cell>
          <cell r="J2290">
            <v>0</v>
          </cell>
          <cell r="K2290">
            <v>0</v>
          </cell>
          <cell r="L2290">
            <v>2003</v>
          </cell>
          <cell r="M2290">
            <v>1.468377148056297</v>
          </cell>
          <cell r="N2290" t="str">
            <v>NG73</v>
          </cell>
          <cell r="O2290">
            <v>38.49</v>
          </cell>
          <cell r="P2290">
            <v>2</v>
          </cell>
        </row>
        <row r="2291">
          <cell r="A2291" t="str">
            <v>ON</v>
          </cell>
          <cell r="B2291">
            <v>7</v>
          </cell>
          <cell r="C2291">
            <v>3</v>
          </cell>
          <cell r="D2291" t="str">
            <v>C</v>
          </cell>
          <cell r="E2291">
            <v>2.9</v>
          </cell>
          <cell r="F2291">
            <v>37797</v>
          </cell>
          <cell r="G2291">
            <v>0.91800000000000004</v>
          </cell>
          <cell r="H2291">
            <v>0.91</v>
          </cell>
          <cell r="I2291" t="str">
            <v>8          0</v>
          </cell>
          <cell r="J2291">
            <v>0</v>
          </cell>
          <cell r="K2291">
            <v>0</v>
          </cell>
          <cell r="L2291">
            <v>2003</v>
          </cell>
          <cell r="M2291" t="str">
            <v>No Trade</v>
          </cell>
          <cell r="N2291" t="str">
            <v>NG73</v>
          </cell>
          <cell r="O2291">
            <v>38.49</v>
          </cell>
          <cell r="P2291">
            <v>1</v>
          </cell>
        </row>
        <row r="2292">
          <cell r="A2292" t="str">
            <v>ON</v>
          </cell>
          <cell r="B2292">
            <v>7</v>
          </cell>
          <cell r="C2292">
            <v>3</v>
          </cell>
          <cell r="D2292" t="str">
            <v>P</v>
          </cell>
          <cell r="E2292">
            <v>2.9</v>
          </cell>
          <cell r="F2292">
            <v>37797</v>
          </cell>
          <cell r="G2292">
            <v>4.1000000000000002E-2</v>
          </cell>
          <cell r="H2292">
            <v>0.04</v>
          </cell>
          <cell r="I2292" t="str">
            <v>6          0</v>
          </cell>
          <cell r="J2292">
            <v>0</v>
          </cell>
          <cell r="K2292">
            <v>0</v>
          </cell>
          <cell r="L2292">
            <v>2003</v>
          </cell>
          <cell r="M2292">
            <v>1.5313185411206149</v>
          </cell>
          <cell r="N2292" t="str">
            <v>NG73</v>
          </cell>
          <cell r="O2292">
            <v>38.49</v>
          </cell>
          <cell r="P2292">
            <v>2</v>
          </cell>
        </row>
        <row r="2293">
          <cell r="A2293" t="str">
            <v>ON</v>
          </cell>
          <cell r="B2293">
            <v>7</v>
          </cell>
          <cell r="C2293">
            <v>3</v>
          </cell>
          <cell r="D2293" t="str">
            <v>P</v>
          </cell>
          <cell r="E2293">
            <v>3</v>
          </cell>
          <cell r="F2293">
            <v>37797</v>
          </cell>
          <cell r="G2293">
            <v>5.5E-2</v>
          </cell>
          <cell r="H2293">
            <v>0.06</v>
          </cell>
          <cell r="I2293" t="str">
            <v>2          0</v>
          </cell>
          <cell r="J2293">
            <v>0</v>
          </cell>
          <cell r="K2293">
            <v>0</v>
          </cell>
          <cell r="L2293">
            <v>2003</v>
          </cell>
          <cell r="M2293">
            <v>1.5727842777705898</v>
          </cell>
          <cell r="N2293" t="str">
            <v>NG73</v>
          </cell>
          <cell r="O2293">
            <v>38.49</v>
          </cell>
          <cell r="P2293">
            <v>2</v>
          </cell>
        </row>
        <row r="2294">
          <cell r="A2294" t="str">
            <v>ON</v>
          </cell>
          <cell r="B2294">
            <v>7</v>
          </cell>
          <cell r="C2294">
            <v>3</v>
          </cell>
          <cell r="D2294" t="str">
            <v>P</v>
          </cell>
          <cell r="E2294">
            <v>3.1</v>
          </cell>
          <cell r="F2294">
            <v>37797</v>
          </cell>
          <cell r="G2294">
            <v>7.1999999999999995E-2</v>
          </cell>
          <cell r="H2294">
            <v>0.08</v>
          </cell>
          <cell r="I2294" t="str">
            <v>1          0</v>
          </cell>
          <cell r="J2294">
            <v>0</v>
          </cell>
          <cell r="K2294">
            <v>0</v>
          </cell>
          <cell r="L2294">
            <v>2003</v>
          </cell>
          <cell r="M2294">
            <v>1.6139317240917102</v>
          </cell>
          <cell r="N2294" t="str">
            <v>NG73</v>
          </cell>
          <cell r="O2294">
            <v>38.49</v>
          </cell>
          <cell r="P2294">
            <v>2</v>
          </cell>
        </row>
        <row r="2295">
          <cell r="A2295" t="str">
            <v>ON</v>
          </cell>
          <cell r="B2295">
            <v>7</v>
          </cell>
          <cell r="C2295">
            <v>3</v>
          </cell>
          <cell r="D2295" t="str">
            <v>P</v>
          </cell>
          <cell r="E2295">
            <v>3.15</v>
          </cell>
          <cell r="F2295">
            <v>37797</v>
          </cell>
          <cell r="G2295">
            <v>8.2000000000000003E-2</v>
          </cell>
          <cell r="H2295">
            <v>0.09</v>
          </cell>
          <cell r="I2295" t="str">
            <v>2          0</v>
          </cell>
          <cell r="J2295">
            <v>0</v>
          </cell>
          <cell r="K2295">
            <v>0</v>
          </cell>
          <cell r="L2295">
            <v>2003</v>
          </cell>
          <cell r="M2295">
            <v>1.6353174550476453</v>
          </cell>
          <cell r="N2295" t="str">
            <v>NG73</v>
          </cell>
          <cell r="O2295">
            <v>38.49</v>
          </cell>
          <cell r="P2295">
            <v>2</v>
          </cell>
        </row>
        <row r="2296">
          <cell r="A2296" t="str">
            <v>ON</v>
          </cell>
          <cell r="B2296">
            <v>7</v>
          </cell>
          <cell r="C2296">
            <v>3</v>
          </cell>
          <cell r="D2296" t="str">
            <v>P</v>
          </cell>
          <cell r="E2296">
            <v>3.2</v>
          </cell>
          <cell r="F2296">
            <v>37797</v>
          </cell>
          <cell r="G2296">
            <v>9.1999999999999998E-2</v>
          </cell>
          <cell r="H2296">
            <v>0.1</v>
          </cell>
          <cell r="I2296" t="str">
            <v>4          0</v>
          </cell>
          <cell r="J2296">
            <v>0</v>
          </cell>
          <cell r="K2296">
            <v>0</v>
          </cell>
          <cell r="L2296">
            <v>2003</v>
          </cell>
          <cell r="M2296">
            <v>1.6540647809205704</v>
          </cell>
          <cell r="N2296" t="str">
            <v>NG73</v>
          </cell>
          <cell r="O2296">
            <v>38.49</v>
          </cell>
          <cell r="P2296">
            <v>2</v>
          </cell>
        </row>
        <row r="2297">
          <cell r="A2297" t="str">
            <v>ON</v>
          </cell>
          <cell r="B2297">
            <v>7</v>
          </cell>
          <cell r="C2297">
            <v>3</v>
          </cell>
          <cell r="D2297" t="str">
            <v>P</v>
          </cell>
          <cell r="E2297">
            <v>3.25</v>
          </cell>
          <cell r="F2297">
            <v>37797</v>
          </cell>
          <cell r="G2297">
            <v>0.104</v>
          </cell>
          <cell r="H2297">
            <v>0.11</v>
          </cell>
          <cell r="I2297" t="str">
            <v>7          0</v>
          </cell>
          <cell r="J2297">
            <v>0</v>
          </cell>
          <cell r="K2297">
            <v>0</v>
          </cell>
          <cell r="L2297">
            <v>2003</v>
          </cell>
          <cell r="M2297">
            <v>1.6760061172041651</v>
          </cell>
          <cell r="N2297" t="str">
            <v>NG73</v>
          </cell>
          <cell r="O2297">
            <v>38.49</v>
          </cell>
          <cell r="P2297">
            <v>2</v>
          </cell>
        </row>
        <row r="2298">
          <cell r="A2298" t="str">
            <v>ON</v>
          </cell>
          <cell r="B2298">
            <v>7</v>
          </cell>
          <cell r="C2298">
            <v>3</v>
          </cell>
          <cell r="D2298" t="str">
            <v>P</v>
          </cell>
          <cell r="E2298">
            <v>3.3</v>
          </cell>
          <cell r="F2298">
            <v>37797</v>
          </cell>
          <cell r="G2298">
            <v>0.11600000000000001</v>
          </cell>
          <cell r="H2298">
            <v>0.13</v>
          </cell>
          <cell r="I2298" t="str">
            <v>0          0</v>
          </cell>
          <cell r="J2298">
            <v>0</v>
          </cell>
          <cell r="K2298">
            <v>0</v>
          </cell>
          <cell r="L2298">
            <v>2003</v>
          </cell>
          <cell r="M2298">
            <v>1.6954445385269468</v>
          </cell>
          <cell r="N2298" t="str">
            <v>NG73</v>
          </cell>
          <cell r="O2298">
            <v>38.49</v>
          </cell>
          <cell r="P2298">
            <v>2</v>
          </cell>
        </row>
        <row r="2299">
          <cell r="A2299" t="str">
            <v>ON</v>
          </cell>
          <cell r="B2299">
            <v>7</v>
          </cell>
          <cell r="C2299">
            <v>3</v>
          </cell>
          <cell r="D2299" t="str">
            <v>P</v>
          </cell>
          <cell r="E2299">
            <v>3.35</v>
          </cell>
          <cell r="F2299">
            <v>37797</v>
          </cell>
          <cell r="G2299">
            <v>0.13</v>
          </cell>
          <cell r="H2299">
            <v>0.14000000000000001</v>
          </cell>
          <cell r="I2299" t="str">
            <v>5          0</v>
          </cell>
          <cell r="J2299">
            <v>0</v>
          </cell>
          <cell r="K2299">
            <v>0</v>
          </cell>
          <cell r="L2299">
            <v>2003</v>
          </cell>
          <cell r="M2299">
            <v>1.7174330646985687</v>
          </cell>
          <cell r="N2299" t="str">
            <v>NG73</v>
          </cell>
          <cell r="O2299">
            <v>38.49</v>
          </cell>
          <cell r="P2299">
            <v>2</v>
          </cell>
        </row>
        <row r="2300">
          <cell r="A2300" t="str">
            <v>ON</v>
          </cell>
          <cell r="B2300">
            <v>7</v>
          </cell>
          <cell r="C2300">
            <v>3</v>
          </cell>
          <cell r="D2300" t="str">
            <v>P</v>
          </cell>
          <cell r="E2300">
            <v>3.4</v>
          </cell>
          <cell r="F2300">
            <v>37797</v>
          </cell>
          <cell r="G2300">
            <v>0.14399999999999999</v>
          </cell>
          <cell r="H2300">
            <v>0.16</v>
          </cell>
          <cell r="I2300" t="str">
            <v>1          0</v>
          </cell>
          <cell r="J2300">
            <v>0</v>
          </cell>
          <cell r="K2300">
            <v>0</v>
          </cell>
          <cell r="L2300">
            <v>2003</v>
          </cell>
          <cell r="M2300">
            <v>1.7371129501860436</v>
          </cell>
          <cell r="N2300" t="str">
            <v>NG73</v>
          </cell>
          <cell r="O2300">
            <v>38.49</v>
          </cell>
          <cell r="P2300">
            <v>2</v>
          </cell>
        </row>
        <row r="2301">
          <cell r="A2301" t="str">
            <v>ON</v>
          </cell>
          <cell r="B2301">
            <v>7</v>
          </cell>
          <cell r="C2301">
            <v>3</v>
          </cell>
          <cell r="D2301" t="str">
            <v>C</v>
          </cell>
          <cell r="E2301">
            <v>3.45</v>
          </cell>
          <cell r="F2301">
            <v>37797</v>
          </cell>
          <cell r="G2301">
            <v>0.77</v>
          </cell>
          <cell r="H2301">
            <v>0.77</v>
          </cell>
          <cell r="I2301" t="str">
            <v>0          0</v>
          </cell>
          <cell r="J2301">
            <v>0</v>
          </cell>
          <cell r="K2301">
            <v>0</v>
          </cell>
          <cell r="L2301">
            <v>2003</v>
          </cell>
          <cell r="M2301" t="str">
            <v>No Trade</v>
          </cell>
          <cell r="N2301" t="str">
            <v>NG73</v>
          </cell>
          <cell r="O2301">
            <v>38.49</v>
          </cell>
          <cell r="P2301">
            <v>1</v>
          </cell>
        </row>
        <row r="2302">
          <cell r="A2302" t="str">
            <v>ON</v>
          </cell>
          <cell r="B2302">
            <v>7</v>
          </cell>
          <cell r="C2302">
            <v>3</v>
          </cell>
          <cell r="D2302" t="str">
            <v>P</v>
          </cell>
          <cell r="E2302">
            <v>3.45</v>
          </cell>
          <cell r="F2302">
            <v>37797</v>
          </cell>
          <cell r="G2302">
            <v>0.159</v>
          </cell>
          <cell r="H2302">
            <v>0.17</v>
          </cell>
          <cell r="I2302" t="str">
            <v>8          0</v>
          </cell>
          <cell r="J2302">
            <v>0</v>
          </cell>
          <cell r="K2302">
            <v>0</v>
          </cell>
          <cell r="L2302">
            <v>2003</v>
          </cell>
          <cell r="M2302">
            <v>1.7568830662015762</v>
          </cell>
          <cell r="N2302" t="str">
            <v>NG73</v>
          </cell>
          <cell r="O2302">
            <v>38.49</v>
          </cell>
          <cell r="P2302">
            <v>2</v>
          </cell>
        </row>
        <row r="2303">
          <cell r="A2303" t="str">
            <v>ON</v>
          </cell>
          <cell r="B2303">
            <v>7</v>
          </cell>
          <cell r="C2303">
            <v>3</v>
          </cell>
          <cell r="D2303" t="str">
            <v>C</v>
          </cell>
          <cell r="E2303">
            <v>3.5</v>
          </cell>
          <cell r="F2303">
            <v>37797</v>
          </cell>
          <cell r="G2303">
            <v>0.748</v>
          </cell>
          <cell r="H2303">
            <v>0.66</v>
          </cell>
          <cell r="I2303" t="str">
            <v>8          0</v>
          </cell>
          <cell r="J2303">
            <v>0</v>
          </cell>
          <cell r="K2303">
            <v>0</v>
          </cell>
          <cell r="L2303">
            <v>2003</v>
          </cell>
          <cell r="M2303" t="str">
            <v>No Trade</v>
          </cell>
          <cell r="N2303" t="str">
            <v>NG73</v>
          </cell>
          <cell r="O2303">
            <v>38.49</v>
          </cell>
          <cell r="P2303">
            <v>1</v>
          </cell>
        </row>
        <row r="2304">
          <cell r="A2304" t="str">
            <v>ON</v>
          </cell>
          <cell r="B2304">
            <v>7</v>
          </cell>
          <cell r="C2304">
            <v>3</v>
          </cell>
          <cell r="D2304" t="str">
            <v>P</v>
          </cell>
          <cell r="E2304">
            <v>3.5</v>
          </cell>
          <cell r="F2304">
            <v>37797</v>
          </cell>
          <cell r="G2304">
            <v>0.17899999999999999</v>
          </cell>
          <cell r="H2304">
            <v>0.19</v>
          </cell>
          <cell r="I2304" t="str">
            <v>6          0</v>
          </cell>
          <cell r="J2304">
            <v>0</v>
          </cell>
          <cell r="K2304">
            <v>0</v>
          </cell>
          <cell r="L2304">
            <v>2003</v>
          </cell>
          <cell r="M2304">
            <v>1.7842600520699772</v>
          </cell>
          <cell r="N2304" t="str">
            <v>NG73</v>
          </cell>
          <cell r="O2304">
            <v>38.49</v>
          </cell>
          <cell r="P2304">
            <v>2</v>
          </cell>
        </row>
        <row r="2305">
          <cell r="A2305" t="str">
            <v>ON</v>
          </cell>
          <cell r="B2305">
            <v>7</v>
          </cell>
          <cell r="C2305">
            <v>3</v>
          </cell>
          <cell r="D2305" t="str">
            <v>C</v>
          </cell>
          <cell r="E2305">
            <v>3.55</v>
          </cell>
          <cell r="F2305">
            <v>37797</v>
          </cell>
          <cell r="G2305">
            <v>0.71299999999999997</v>
          </cell>
          <cell r="H2305">
            <v>0.63</v>
          </cell>
          <cell r="I2305" t="str">
            <v>8          0</v>
          </cell>
          <cell r="J2305">
            <v>0</v>
          </cell>
          <cell r="K2305">
            <v>0</v>
          </cell>
          <cell r="L2305">
            <v>2003</v>
          </cell>
          <cell r="M2305" t="str">
            <v>No Trade</v>
          </cell>
          <cell r="N2305" t="str">
            <v>NG73</v>
          </cell>
          <cell r="O2305">
            <v>38.49</v>
          </cell>
          <cell r="P2305">
            <v>1</v>
          </cell>
        </row>
        <row r="2306">
          <cell r="A2306" t="str">
            <v>ON</v>
          </cell>
          <cell r="B2306">
            <v>7</v>
          </cell>
          <cell r="C2306">
            <v>3</v>
          </cell>
          <cell r="D2306" t="str">
            <v>P</v>
          </cell>
          <cell r="E2306">
            <v>3.55</v>
          </cell>
          <cell r="F2306">
            <v>37797</v>
          </cell>
          <cell r="G2306">
            <v>0.193</v>
          </cell>
          <cell r="H2306">
            <v>0.21</v>
          </cell>
          <cell r="I2306" t="str">
            <v>5          0</v>
          </cell>
          <cell r="J2306">
            <v>0</v>
          </cell>
          <cell r="K2306">
            <v>0</v>
          </cell>
          <cell r="L2306">
            <v>2003</v>
          </cell>
          <cell r="M2306">
            <v>1.7982892139639339</v>
          </cell>
          <cell r="N2306" t="str">
            <v>NG73</v>
          </cell>
          <cell r="O2306">
            <v>38.49</v>
          </cell>
          <cell r="P2306">
            <v>2</v>
          </cell>
        </row>
        <row r="2307">
          <cell r="A2307" t="str">
            <v>ON</v>
          </cell>
          <cell r="B2307">
            <v>7</v>
          </cell>
          <cell r="C2307">
            <v>3</v>
          </cell>
          <cell r="D2307" t="str">
            <v>C</v>
          </cell>
          <cell r="E2307">
            <v>3.6</v>
          </cell>
          <cell r="F2307">
            <v>37797</v>
          </cell>
          <cell r="G2307">
            <v>0.68200000000000005</v>
          </cell>
          <cell r="H2307">
            <v>0.6</v>
          </cell>
          <cell r="I2307" t="str">
            <v>9          0</v>
          </cell>
          <cell r="J2307">
            <v>0</v>
          </cell>
          <cell r="K2307">
            <v>0</v>
          </cell>
          <cell r="L2307">
            <v>2003</v>
          </cell>
          <cell r="M2307" t="str">
            <v>No Trade</v>
          </cell>
          <cell r="N2307" t="str">
            <v>NG73</v>
          </cell>
          <cell r="O2307">
            <v>38.49</v>
          </cell>
          <cell r="P2307">
            <v>1</v>
          </cell>
        </row>
        <row r="2308">
          <cell r="A2308" t="str">
            <v>ON</v>
          </cell>
          <cell r="B2308">
            <v>7</v>
          </cell>
          <cell r="C2308">
            <v>3</v>
          </cell>
          <cell r="D2308" t="str">
            <v>P</v>
          </cell>
          <cell r="E2308">
            <v>3.6</v>
          </cell>
          <cell r="F2308">
            <v>37797</v>
          </cell>
          <cell r="G2308">
            <v>0.21099999999999999</v>
          </cell>
          <cell r="H2308">
            <v>0.23</v>
          </cell>
          <cell r="I2308" t="str">
            <v>5          0</v>
          </cell>
          <cell r="J2308">
            <v>0</v>
          </cell>
          <cell r="K2308">
            <v>0</v>
          </cell>
          <cell r="L2308">
            <v>2003</v>
          </cell>
          <cell r="M2308">
            <v>1.8179683376920974</v>
          </cell>
          <cell r="N2308" t="str">
            <v>NG73</v>
          </cell>
          <cell r="O2308">
            <v>38.49</v>
          </cell>
          <cell r="P2308">
            <v>2</v>
          </cell>
        </row>
        <row r="2309">
          <cell r="A2309" t="str">
            <v>ON</v>
          </cell>
          <cell r="B2309">
            <v>7</v>
          </cell>
          <cell r="C2309">
            <v>3</v>
          </cell>
          <cell r="D2309" t="str">
            <v>P</v>
          </cell>
          <cell r="E2309">
            <v>3.65</v>
          </cell>
          <cell r="F2309">
            <v>37797</v>
          </cell>
          <cell r="G2309">
            <v>0.23100000000000001</v>
          </cell>
          <cell r="H2309">
            <v>0.25</v>
          </cell>
          <cell r="I2309" t="str">
            <v>7          0</v>
          </cell>
          <cell r="J2309">
            <v>0</v>
          </cell>
          <cell r="K2309">
            <v>0</v>
          </cell>
          <cell r="L2309">
            <v>2003</v>
          </cell>
          <cell r="M2309">
            <v>1.8392172974145546</v>
          </cell>
          <cell r="N2309" t="str">
            <v>NG73</v>
          </cell>
          <cell r="O2309">
            <v>38.49</v>
          </cell>
          <cell r="P2309">
            <v>2</v>
          </cell>
        </row>
        <row r="2310">
          <cell r="A2310" t="str">
            <v>ON</v>
          </cell>
          <cell r="B2310">
            <v>7</v>
          </cell>
          <cell r="C2310">
            <v>3</v>
          </cell>
          <cell r="D2310" t="str">
            <v>C</v>
          </cell>
          <cell r="E2310">
            <v>3.7</v>
          </cell>
          <cell r="F2310">
            <v>37797</v>
          </cell>
          <cell r="G2310">
            <v>0.626</v>
          </cell>
          <cell r="H2310">
            <v>0.55000000000000004</v>
          </cell>
          <cell r="I2310" t="str">
            <v>4          0</v>
          </cell>
          <cell r="J2310">
            <v>0</v>
          </cell>
          <cell r="K2310">
            <v>0</v>
          </cell>
          <cell r="L2310">
            <v>2003</v>
          </cell>
          <cell r="M2310" t="str">
            <v>No Trade</v>
          </cell>
          <cell r="N2310" t="str">
            <v>NG73</v>
          </cell>
          <cell r="O2310">
            <v>38.49</v>
          </cell>
          <cell r="P2310">
            <v>1</v>
          </cell>
        </row>
        <row r="2311">
          <cell r="A2311" t="str">
            <v>ON</v>
          </cell>
          <cell r="B2311">
            <v>7</v>
          </cell>
          <cell r="C2311">
            <v>3</v>
          </cell>
          <cell r="D2311" t="str">
            <v>P</v>
          </cell>
          <cell r="E2311">
            <v>3.7</v>
          </cell>
          <cell r="F2311">
            <v>37797</v>
          </cell>
          <cell r="G2311">
            <v>0.252</v>
          </cell>
          <cell r="H2311">
            <v>0.28000000000000003</v>
          </cell>
          <cell r="I2311" t="str">
            <v>0          0</v>
          </cell>
          <cell r="J2311">
            <v>0</v>
          </cell>
          <cell r="K2311">
            <v>0</v>
          </cell>
          <cell r="L2311">
            <v>2003</v>
          </cell>
          <cell r="M2311">
            <v>1.8602545940125099</v>
          </cell>
          <cell r="N2311" t="str">
            <v>NG73</v>
          </cell>
          <cell r="O2311">
            <v>38.49</v>
          </cell>
          <cell r="P2311">
            <v>2</v>
          </cell>
        </row>
        <row r="2312">
          <cell r="A2312" t="str">
            <v>ON</v>
          </cell>
          <cell r="B2312">
            <v>7</v>
          </cell>
          <cell r="C2312">
            <v>3</v>
          </cell>
          <cell r="D2312" t="str">
            <v>C</v>
          </cell>
          <cell r="E2312">
            <v>3.75</v>
          </cell>
          <cell r="F2312">
            <v>37797</v>
          </cell>
          <cell r="G2312">
            <v>0.59899999999999998</v>
          </cell>
          <cell r="H2312">
            <v>0.52</v>
          </cell>
          <cell r="I2312" t="str">
            <v>8          0</v>
          </cell>
          <cell r="J2312">
            <v>0</v>
          </cell>
          <cell r="K2312">
            <v>0</v>
          </cell>
          <cell r="L2312">
            <v>2003</v>
          </cell>
          <cell r="M2312" t="str">
            <v>No Trade</v>
          </cell>
          <cell r="N2312" t="str">
            <v>NG73</v>
          </cell>
          <cell r="O2312">
            <v>38.49</v>
          </cell>
          <cell r="P2312">
            <v>1</v>
          </cell>
        </row>
        <row r="2313">
          <cell r="A2313" t="str">
            <v>ON</v>
          </cell>
          <cell r="B2313">
            <v>7</v>
          </cell>
          <cell r="C2313">
            <v>3</v>
          </cell>
          <cell r="D2313" t="str">
            <v>P</v>
          </cell>
          <cell r="E2313">
            <v>3.75</v>
          </cell>
          <cell r="F2313">
            <v>37797</v>
          </cell>
          <cell r="G2313">
            <v>0.27400000000000002</v>
          </cell>
          <cell r="H2313">
            <v>0.3</v>
          </cell>
          <cell r="I2313" t="str">
            <v>3         50</v>
          </cell>
          <cell r="J2313">
            <v>0</v>
          </cell>
          <cell r="K2313">
            <v>0</v>
          </cell>
          <cell r="L2313">
            <v>2003</v>
          </cell>
          <cell r="M2313">
            <v>1.8810945948400499</v>
          </cell>
          <cell r="N2313" t="str">
            <v>NG73</v>
          </cell>
          <cell r="O2313">
            <v>38.49</v>
          </cell>
          <cell r="P2313">
            <v>2</v>
          </cell>
        </row>
        <row r="2314">
          <cell r="A2314" t="str">
            <v>ON</v>
          </cell>
          <cell r="B2314">
            <v>7</v>
          </cell>
          <cell r="C2314">
            <v>3</v>
          </cell>
          <cell r="D2314" t="str">
            <v>C</v>
          </cell>
          <cell r="E2314">
            <v>3.8</v>
          </cell>
          <cell r="F2314">
            <v>37797</v>
          </cell>
          <cell r="G2314">
            <v>0.57299999999999995</v>
          </cell>
          <cell r="H2314">
            <v>0.5</v>
          </cell>
          <cell r="I2314" t="str">
            <v>4          0</v>
          </cell>
          <cell r="J2314">
            <v>0</v>
          </cell>
          <cell r="K2314">
            <v>0</v>
          </cell>
          <cell r="L2314">
            <v>2003</v>
          </cell>
          <cell r="M2314" t="str">
            <v>No Trade</v>
          </cell>
          <cell r="N2314" t="str">
            <v>NG73</v>
          </cell>
          <cell r="O2314">
            <v>38.49</v>
          </cell>
          <cell r="P2314">
            <v>1</v>
          </cell>
        </row>
        <row r="2315">
          <cell r="A2315" t="str">
            <v>ON</v>
          </cell>
          <cell r="B2315">
            <v>7</v>
          </cell>
          <cell r="C2315">
            <v>3</v>
          </cell>
          <cell r="D2315" t="str">
            <v>P</v>
          </cell>
          <cell r="E2315">
            <v>3.8</v>
          </cell>
          <cell r="F2315">
            <v>37797</v>
          </cell>
          <cell r="G2315">
            <v>0.29699999999999999</v>
          </cell>
          <cell r="H2315">
            <v>0.32</v>
          </cell>
          <cell r="I2315" t="str">
            <v>8          0</v>
          </cell>
          <cell r="J2315">
            <v>0</v>
          </cell>
          <cell r="K2315">
            <v>0</v>
          </cell>
          <cell r="L2315">
            <v>2003</v>
          </cell>
          <cell r="M2315">
            <v>1.9017519926663626</v>
          </cell>
          <cell r="N2315" t="str">
            <v>NG73</v>
          </cell>
          <cell r="O2315">
            <v>38.49</v>
          </cell>
          <cell r="P2315">
            <v>2</v>
          </cell>
        </row>
        <row r="2316">
          <cell r="A2316" t="str">
            <v>ON</v>
          </cell>
          <cell r="B2316">
            <v>7</v>
          </cell>
          <cell r="C2316">
            <v>3</v>
          </cell>
          <cell r="D2316" t="str">
            <v>C</v>
          </cell>
          <cell r="E2316">
            <v>3.85</v>
          </cell>
          <cell r="F2316">
            <v>37797</v>
          </cell>
          <cell r="G2316">
            <v>0.54800000000000004</v>
          </cell>
          <cell r="H2316">
            <v>0.48</v>
          </cell>
          <cell r="I2316" t="str">
            <v>0          0</v>
          </cell>
          <cell r="J2316">
            <v>0</v>
          </cell>
          <cell r="K2316">
            <v>0</v>
          </cell>
          <cell r="L2316">
            <v>2003</v>
          </cell>
          <cell r="M2316" t="str">
            <v>No Trade</v>
          </cell>
          <cell r="N2316" t="str">
            <v>NG73</v>
          </cell>
          <cell r="O2316">
            <v>38.49</v>
          </cell>
          <cell r="P2316">
            <v>1</v>
          </cell>
        </row>
        <row r="2317">
          <cell r="A2317" t="str">
            <v>ON</v>
          </cell>
          <cell r="B2317">
            <v>7</v>
          </cell>
          <cell r="C2317">
            <v>3</v>
          </cell>
          <cell r="D2317" t="str">
            <v>P</v>
          </cell>
          <cell r="E2317">
            <v>3.85</v>
          </cell>
          <cell r="F2317">
            <v>37797</v>
          </cell>
          <cell r="G2317">
            <v>0.32</v>
          </cell>
          <cell r="H2317">
            <v>0.35</v>
          </cell>
          <cell r="I2317" t="str">
            <v>3          0</v>
          </cell>
          <cell r="J2317">
            <v>0</v>
          </cell>
          <cell r="K2317">
            <v>0</v>
          </cell>
          <cell r="L2317">
            <v>2003</v>
          </cell>
          <cell r="M2317">
            <v>1.9209147938147764</v>
          </cell>
          <cell r="N2317" t="str">
            <v>NG73</v>
          </cell>
          <cell r="O2317">
            <v>38.49</v>
          </cell>
          <cell r="P2317">
            <v>2</v>
          </cell>
        </row>
        <row r="2318">
          <cell r="A2318" t="str">
            <v>ON</v>
          </cell>
          <cell r="B2318">
            <v>7</v>
          </cell>
          <cell r="C2318">
            <v>3</v>
          </cell>
          <cell r="D2318" t="str">
            <v>C</v>
          </cell>
          <cell r="E2318">
            <v>3.9</v>
          </cell>
          <cell r="F2318">
            <v>37797</v>
          </cell>
          <cell r="G2318">
            <v>0.52400000000000002</v>
          </cell>
          <cell r="H2318">
            <v>0.45</v>
          </cell>
          <cell r="I2318" t="str">
            <v>7          0</v>
          </cell>
          <cell r="J2318">
            <v>0</v>
          </cell>
          <cell r="K2318">
            <v>0</v>
          </cell>
          <cell r="L2318">
            <v>2003</v>
          </cell>
          <cell r="M2318" t="str">
            <v>No Trade</v>
          </cell>
          <cell r="N2318" t="str">
            <v>NG73</v>
          </cell>
          <cell r="O2318">
            <v>38.49</v>
          </cell>
          <cell r="P2318">
            <v>1</v>
          </cell>
        </row>
        <row r="2319">
          <cell r="A2319" t="str">
            <v>ON</v>
          </cell>
          <cell r="B2319">
            <v>7</v>
          </cell>
          <cell r="C2319">
            <v>3</v>
          </cell>
          <cell r="D2319" t="str">
            <v>P</v>
          </cell>
          <cell r="E2319">
            <v>3.9</v>
          </cell>
          <cell r="F2319">
            <v>37797</v>
          </cell>
          <cell r="G2319">
            <v>0.34499999999999997</v>
          </cell>
          <cell r="H2319">
            <v>0.38</v>
          </cell>
          <cell r="I2319" t="str">
            <v>0          0</v>
          </cell>
          <cell r="J2319">
            <v>0</v>
          </cell>
          <cell r="K2319">
            <v>0</v>
          </cell>
          <cell r="L2319">
            <v>2003</v>
          </cell>
          <cell r="M2319">
            <v>1.9413061956822313</v>
          </cell>
          <cell r="N2319" t="str">
            <v>NG73</v>
          </cell>
          <cell r="O2319">
            <v>38.49</v>
          </cell>
          <cell r="P2319">
            <v>2</v>
          </cell>
        </row>
        <row r="2320">
          <cell r="A2320" t="str">
            <v>ON</v>
          </cell>
          <cell r="B2320">
            <v>7</v>
          </cell>
          <cell r="C2320">
            <v>3</v>
          </cell>
          <cell r="D2320" t="str">
            <v>C</v>
          </cell>
          <cell r="E2320">
            <v>3.95</v>
          </cell>
          <cell r="F2320">
            <v>37797</v>
          </cell>
          <cell r="G2320">
            <v>0.501</v>
          </cell>
          <cell r="H2320">
            <v>0.43</v>
          </cell>
          <cell r="I2320" t="str">
            <v>5          0</v>
          </cell>
          <cell r="J2320">
            <v>0</v>
          </cell>
          <cell r="K2320">
            <v>0</v>
          </cell>
          <cell r="L2320">
            <v>2003</v>
          </cell>
          <cell r="M2320" t="str">
            <v>No Trade</v>
          </cell>
          <cell r="N2320" t="str">
            <v>NG73</v>
          </cell>
          <cell r="O2320">
            <v>38.49</v>
          </cell>
          <cell r="P2320">
            <v>1</v>
          </cell>
        </row>
        <row r="2321">
          <cell r="A2321" t="str">
            <v>ON</v>
          </cell>
          <cell r="B2321">
            <v>7</v>
          </cell>
          <cell r="C2321">
            <v>3</v>
          </cell>
          <cell r="D2321" t="str">
            <v>P</v>
          </cell>
          <cell r="E2321">
            <v>3.95</v>
          </cell>
          <cell r="F2321">
            <v>37797</v>
          </cell>
          <cell r="G2321">
            <v>0.371</v>
          </cell>
          <cell r="H2321">
            <v>0.4</v>
          </cell>
          <cell r="I2321" t="str">
            <v>8          0</v>
          </cell>
          <cell r="J2321">
            <v>0</v>
          </cell>
          <cell r="K2321">
            <v>0</v>
          </cell>
          <cell r="L2321">
            <v>2003</v>
          </cell>
          <cell r="M2321">
            <v>1.9615537216356709</v>
          </cell>
          <cell r="N2321" t="str">
            <v>NG73</v>
          </cell>
          <cell r="O2321">
            <v>38.49</v>
          </cell>
          <cell r="P2321">
            <v>2</v>
          </cell>
        </row>
        <row r="2322">
          <cell r="A2322" t="str">
            <v>ON</v>
          </cell>
          <cell r="B2322">
            <v>7</v>
          </cell>
          <cell r="C2322">
            <v>3</v>
          </cell>
          <cell r="D2322" t="str">
            <v>C</v>
          </cell>
          <cell r="E2322">
            <v>4</v>
          </cell>
          <cell r="F2322">
            <v>37797</v>
          </cell>
          <cell r="G2322">
            <v>0.47799999999999998</v>
          </cell>
          <cell r="H2322">
            <v>0.41</v>
          </cell>
          <cell r="I2322" t="str">
            <v>3          0</v>
          </cell>
          <cell r="J2322">
            <v>0</v>
          </cell>
          <cell r="K2322">
            <v>0</v>
          </cell>
          <cell r="L2322">
            <v>2003</v>
          </cell>
          <cell r="M2322" t="str">
            <v>No Trade</v>
          </cell>
          <cell r="N2322" t="str">
            <v>NG73</v>
          </cell>
          <cell r="O2322">
            <v>38.49</v>
          </cell>
          <cell r="P2322">
            <v>1</v>
          </cell>
        </row>
        <row r="2323">
          <cell r="A2323" t="str">
            <v>ON</v>
          </cell>
          <cell r="B2323">
            <v>7</v>
          </cell>
          <cell r="C2323">
            <v>3</v>
          </cell>
          <cell r="D2323" t="str">
            <v>P</v>
          </cell>
          <cell r="E2323">
            <v>4</v>
          </cell>
          <cell r="F2323">
            <v>37797</v>
          </cell>
          <cell r="G2323">
            <v>0.39800000000000002</v>
          </cell>
          <cell r="H2323">
            <v>0.43</v>
          </cell>
          <cell r="I2323" t="str">
            <v>6        100</v>
          </cell>
          <cell r="J2323">
            <v>0.40200000000000002</v>
          </cell>
          <cell r="K2323">
            <v>0.39500000000000002</v>
          </cell>
          <cell r="L2323">
            <v>2003</v>
          </cell>
          <cell r="M2323">
            <v>1.98167169074837</v>
          </cell>
          <cell r="N2323" t="str">
            <v>NG73</v>
          </cell>
          <cell r="O2323">
            <v>38.49</v>
          </cell>
          <cell r="P2323">
            <v>2</v>
          </cell>
        </row>
        <row r="2324">
          <cell r="A2324" t="str">
            <v>ON</v>
          </cell>
          <cell r="B2324">
            <v>7</v>
          </cell>
          <cell r="C2324">
            <v>3</v>
          </cell>
          <cell r="D2324" t="str">
            <v>C</v>
          </cell>
          <cell r="E2324">
            <v>4.05</v>
          </cell>
          <cell r="F2324">
            <v>37797</v>
          </cell>
          <cell r="G2324">
            <v>0.45500000000000002</v>
          </cell>
          <cell r="H2324">
            <v>0.39</v>
          </cell>
          <cell r="I2324" t="str">
            <v>4          0</v>
          </cell>
          <cell r="J2324">
            <v>0</v>
          </cell>
          <cell r="K2324">
            <v>0</v>
          </cell>
          <cell r="L2324">
            <v>2003</v>
          </cell>
          <cell r="M2324" t="str">
            <v>No Trade</v>
          </cell>
          <cell r="N2324" t="str">
            <v>NG73</v>
          </cell>
          <cell r="O2324">
            <v>38.49</v>
          </cell>
          <cell r="P2324">
            <v>1</v>
          </cell>
        </row>
        <row r="2325">
          <cell r="A2325" t="str">
            <v>ON</v>
          </cell>
          <cell r="B2325">
            <v>7</v>
          </cell>
          <cell r="C2325">
            <v>3</v>
          </cell>
          <cell r="D2325" t="str">
            <v>P</v>
          </cell>
          <cell r="E2325">
            <v>4.05</v>
          </cell>
          <cell r="F2325">
            <v>37797</v>
          </cell>
          <cell r="G2325">
            <v>0.42499999999999999</v>
          </cell>
          <cell r="H2325">
            <v>0.46</v>
          </cell>
          <cell r="I2325" t="str">
            <v>7          0</v>
          </cell>
          <cell r="J2325">
            <v>0</v>
          </cell>
          <cell r="K2325">
            <v>0</v>
          </cell>
          <cell r="L2325">
            <v>2003</v>
          </cell>
          <cell r="M2325">
            <v>2.0005409823872369</v>
          </cell>
          <cell r="N2325" t="str">
            <v>NG73</v>
          </cell>
          <cell r="O2325">
            <v>38.49</v>
          </cell>
          <cell r="P2325">
            <v>2</v>
          </cell>
        </row>
        <row r="2326">
          <cell r="A2326" t="str">
            <v>ON</v>
          </cell>
          <cell r="B2326">
            <v>7</v>
          </cell>
          <cell r="C2326">
            <v>3</v>
          </cell>
          <cell r="D2326" t="str">
            <v>C</v>
          </cell>
          <cell r="E2326">
            <v>4.0999999999999996</v>
          </cell>
          <cell r="F2326">
            <v>37797</v>
          </cell>
          <cell r="G2326">
            <v>0.434</v>
          </cell>
          <cell r="H2326">
            <v>0.37</v>
          </cell>
          <cell r="I2326" t="str">
            <v>5          0</v>
          </cell>
          <cell r="J2326">
            <v>0</v>
          </cell>
          <cell r="K2326">
            <v>0</v>
          </cell>
          <cell r="L2326">
            <v>2003</v>
          </cell>
          <cell r="M2326" t="str">
            <v>No Trade</v>
          </cell>
          <cell r="N2326" t="str">
            <v>NG73</v>
          </cell>
          <cell r="O2326">
            <v>38.49</v>
          </cell>
          <cell r="P2326">
            <v>1</v>
          </cell>
        </row>
        <row r="2327">
          <cell r="A2327" t="str">
            <v>ON</v>
          </cell>
          <cell r="B2327">
            <v>7</v>
          </cell>
          <cell r="C2327">
            <v>3</v>
          </cell>
          <cell r="D2327" t="str">
            <v>P</v>
          </cell>
          <cell r="E2327">
            <v>4.0999999999999996</v>
          </cell>
          <cell r="F2327">
            <v>37797</v>
          </cell>
          <cell r="G2327">
            <v>0.45400000000000001</v>
          </cell>
          <cell r="H2327">
            <v>0.49</v>
          </cell>
          <cell r="I2327" t="str">
            <v>8          0</v>
          </cell>
          <cell r="J2327">
            <v>0</v>
          </cell>
          <cell r="K2327">
            <v>0</v>
          </cell>
          <cell r="L2327">
            <v>2003</v>
          </cell>
          <cell r="M2327">
            <v>2.0204801643615697</v>
          </cell>
          <cell r="N2327" t="str">
            <v>NG73</v>
          </cell>
          <cell r="O2327">
            <v>38.49</v>
          </cell>
          <cell r="P2327">
            <v>2</v>
          </cell>
        </row>
        <row r="2328">
          <cell r="A2328" t="str">
            <v>ON</v>
          </cell>
          <cell r="B2328">
            <v>7</v>
          </cell>
          <cell r="C2328">
            <v>3</v>
          </cell>
          <cell r="D2328" t="str">
            <v>C</v>
          </cell>
          <cell r="E2328">
            <v>4.25</v>
          </cell>
          <cell r="F2328">
            <v>37797</v>
          </cell>
          <cell r="G2328">
            <v>0.377</v>
          </cell>
          <cell r="H2328">
            <v>0.32</v>
          </cell>
          <cell r="I2328" t="str">
            <v>3          0</v>
          </cell>
          <cell r="J2328">
            <v>0</v>
          </cell>
          <cell r="K2328">
            <v>0</v>
          </cell>
          <cell r="L2328">
            <v>2003</v>
          </cell>
          <cell r="M2328" t="str">
            <v>No Trade</v>
          </cell>
          <cell r="N2328" t="str">
            <v>NG73</v>
          </cell>
          <cell r="O2328">
            <v>38.49</v>
          </cell>
          <cell r="P2328">
            <v>1</v>
          </cell>
        </row>
        <row r="2329">
          <cell r="A2329" t="str">
            <v>ON</v>
          </cell>
          <cell r="B2329">
            <v>7</v>
          </cell>
          <cell r="C2329">
            <v>3</v>
          </cell>
          <cell r="D2329" t="str">
            <v>C</v>
          </cell>
          <cell r="E2329">
            <v>4.4000000000000004</v>
          </cell>
          <cell r="F2329">
            <v>37797</v>
          </cell>
          <cell r="G2329">
            <v>0.32700000000000001</v>
          </cell>
          <cell r="H2329">
            <v>0.27</v>
          </cell>
          <cell r="I2329" t="str">
            <v>8          0</v>
          </cell>
          <cell r="J2329">
            <v>0</v>
          </cell>
          <cell r="K2329">
            <v>0</v>
          </cell>
          <cell r="L2329">
            <v>2003</v>
          </cell>
          <cell r="M2329" t="str">
            <v>No Trade</v>
          </cell>
          <cell r="N2329" t="str">
            <v>NG73</v>
          </cell>
          <cell r="O2329">
            <v>38.49</v>
          </cell>
          <cell r="P2329">
            <v>1</v>
          </cell>
        </row>
        <row r="2330">
          <cell r="A2330" t="str">
            <v>ON</v>
          </cell>
          <cell r="B2330">
            <v>7</v>
          </cell>
          <cell r="C2330">
            <v>3</v>
          </cell>
          <cell r="D2330" t="str">
            <v>C</v>
          </cell>
          <cell r="E2330">
            <v>4.45</v>
          </cell>
          <cell r="F2330">
            <v>37797</v>
          </cell>
          <cell r="G2330">
            <v>0.312</v>
          </cell>
          <cell r="H2330">
            <v>0.26</v>
          </cell>
          <cell r="I2330" t="str">
            <v>5          0</v>
          </cell>
          <cell r="J2330">
            <v>0</v>
          </cell>
          <cell r="K2330">
            <v>0</v>
          </cell>
          <cell r="L2330">
            <v>2003</v>
          </cell>
          <cell r="M2330" t="str">
            <v>No Trade</v>
          </cell>
          <cell r="N2330" t="str">
            <v>NG73</v>
          </cell>
          <cell r="O2330">
            <v>38.49</v>
          </cell>
          <cell r="P2330">
            <v>1</v>
          </cell>
        </row>
        <row r="2331">
          <cell r="A2331" t="str">
            <v>ON</v>
          </cell>
          <cell r="B2331">
            <v>7</v>
          </cell>
          <cell r="C2331">
            <v>3</v>
          </cell>
          <cell r="D2331" t="str">
            <v>C</v>
          </cell>
          <cell r="E2331">
            <v>4.5</v>
          </cell>
          <cell r="F2331">
            <v>37797</v>
          </cell>
          <cell r="G2331">
            <v>0.29799999999999999</v>
          </cell>
          <cell r="H2331">
            <v>0.25</v>
          </cell>
          <cell r="I2331" t="str">
            <v>2          0</v>
          </cell>
          <cell r="J2331">
            <v>0</v>
          </cell>
          <cell r="K2331">
            <v>0</v>
          </cell>
          <cell r="L2331">
            <v>2003</v>
          </cell>
          <cell r="M2331" t="str">
            <v>No Trade</v>
          </cell>
          <cell r="N2331" t="str">
            <v>NG73</v>
          </cell>
          <cell r="O2331">
            <v>38.49</v>
          </cell>
          <cell r="P2331">
            <v>1</v>
          </cell>
        </row>
        <row r="2332">
          <cell r="A2332" t="str">
            <v>ON</v>
          </cell>
          <cell r="B2332">
            <v>7</v>
          </cell>
          <cell r="C2332">
            <v>3</v>
          </cell>
          <cell r="D2332" t="str">
            <v>C</v>
          </cell>
          <cell r="E2332">
            <v>4.55</v>
          </cell>
          <cell r="F2332">
            <v>37797</v>
          </cell>
          <cell r="G2332">
            <v>0.28399999999999997</v>
          </cell>
          <cell r="H2332">
            <v>0.24</v>
          </cell>
          <cell r="I2332" t="str">
            <v>0          0</v>
          </cell>
          <cell r="J2332">
            <v>0</v>
          </cell>
          <cell r="K2332">
            <v>0</v>
          </cell>
          <cell r="L2332">
            <v>2003</v>
          </cell>
          <cell r="M2332" t="str">
            <v>No Trade</v>
          </cell>
          <cell r="N2332" t="str">
            <v>NG73</v>
          </cell>
          <cell r="O2332">
            <v>38.49</v>
          </cell>
          <cell r="P2332">
            <v>1</v>
          </cell>
        </row>
        <row r="2333">
          <cell r="A2333" t="str">
            <v>ON</v>
          </cell>
          <cell r="B2333">
            <v>7</v>
          </cell>
          <cell r="C2333">
            <v>3</v>
          </cell>
          <cell r="D2333" t="str">
            <v>C</v>
          </cell>
          <cell r="E2333">
            <v>4.75</v>
          </cell>
          <cell r="F2333">
            <v>37797</v>
          </cell>
          <cell r="G2333">
            <v>0.23499999999999999</v>
          </cell>
          <cell r="H2333">
            <v>0.19</v>
          </cell>
          <cell r="I2333" t="str">
            <v>7          0</v>
          </cell>
          <cell r="J2333">
            <v>0</v>
          </cell>
          <cell r="K2333">
            <v>0</v>
          </cell>
          <cell r="L2333">
            <v>2003</v>
          </cell>
          <cell r="M2333" t="str">
            <v>No Trade</v>
          </cell>
          <cell r="N2333" t="str">
            <v>NG73</v>
          </cell>
          <cell r="O2333">
            <v>38.49</v>
          </cell>
          <cell r="P2333">
            <v>1</v>
          </cell>
        </row>
        <row r="2334">
          <cell r="A2334" t="str">
            <v>ON</v>
          </cell>
          <cell r="B2334">
            <v>7</v>
          </cell>
          <cell r="C2334">
            <v>3</v>
          </cell>
          <cell r="D2334" t="str">
            <v>C</v>
          </cell>
          <cell r="E2334">
            <v>4.8499999999999996</v>
          </cell>
          <cell r="F2334">
            <v>37797</v>
          </cell>
          <cell r="G2334">
            <v>0.214</v>
          </cell>
          <cell r="H2334">
            <v>0.17</v>
          </cell>
          <cell r="I2334" t="str">
            <v>8          0</v>
          </cell>
          <cell r="J2334">
            <v>0</v>
          </cell>
          <cell r="K2334">
            <v>0</v>
          </cell>
          <cell r="L2334">
            <v>2003</v>
          </cell>
          <cell r="M2334" t="str">
            <v>No Trade</v>
          </cell>
          <cell r="N2334" t="str">
            <v>NG73</v>
          </cell>
          <cell r="O2334">
            <v>38.49</v>
          </cell>
          <cell r="P2334">
            <v>1</v>
          </cell>
        </row>
        <row r="2335">
          <cell r="A2335" t="str">
            <v>ON</v>
          </cell>
          <cell r="B2335">
            <v>7</v>
          </cell>
          <cell r="C2335">
            <v>3</v>
          </cell>
          <cell r="D2335" t="str">
            <v>C</v>
          </cell>
          <cell r="E2335">
            <v>4.95</v>
          </cell>
          <cell r="F2335">
            <v>37797</v>
          </cell>
          <cell r="G2335">
            <v>0.19500000000000001</v>
          </cell>
          <cell r="H2335">
            <v>0.16</v>
          </cell>
          <cell r="I2335" t="str">
            <v>2          0</v>
          </cell>
          <cell r="J2335">
            <v>0</v>
          </cell>
          <cell r="K2335">
            <v>0</v>
          </cell>
          <cell r="L2335">
            <v>2003</v>
          </cell>
          <cell r="M2335" t="str">
            <v>No Trade</v>
          </cell>
          <cell r="N2335" t="str">
            <v>NG73</v>
          </cell>
          <cell r="O2335">
            <v>38.49</v>
          </cell>
          <cell r="P2335">
            <v>1</v>
          </cell>
        </row>
        <row r="2336">
          <cell r="A2336" t="str">
            <v>ON</v>
          </cell>
          <cell r="B2336">
            <v>7</v>
          </cell>
          <cell r="C2336">
            <v>3</v>
          </cell>
          <cell r="D2336" t="str">
            <v>C</v>
          </cell>
          <cell r="E2336">
            <v>5</v>
          </cell>
          <cell r="F2336">
            <v>37797</v>
          </cell>
          <cell r="G2336">
            <v>0.186</v>
          </cell>
          <cell r="H2336">
            <v>0.15</v>
          </cell>
          <cell r="I2336" t="str">
            <v>4          4</v>
          </cell>
          <cell r="J2336">
            <v>0.17</v>
          </cell>
          <cell r="K2336">
            <v>0.17</v>
          </cell>
          <cell r="L2336">
            <v>2003</v>
          </cell>
          <cell r="M2336" t="str">
            <v>No Trade</v>
          </cell>
          <cell r="N2336" t="str">
            <v>NG73</v>
          </cell>
          <cell r="O2336">
            <v>38.49</v>
          </cell>
          <cell r="P2336">
            <v>1</v>
          </cell>
        </row>
        <row r="2337">
          <cell r="A2337" t="str">
            <v>ON</v>
          </cell>
          <cell r="B2337">
            <v>7</v>
          </cell>
          <cell r="C2337">
            <v>3</v>
          </cell>
          <cell r="D2337" t="str">
            <v>P</v>
          </cell>
          <cell r="E2337">
            <v>5</v>
          </cell>
          <cell r="F2337">
            <v>37797</v>
          </cell>
          <cell r="G2337">
            <v>0</v>
          </cell>
          <cell r="H2337">
            <v>0</v>
          </cell>
          <cell r="I2337" t="str">
            <v>0          0</v>
          </cell>
          <cell r="J2337">
            <v>0</v>
          </cell>
          <cell r="K2337">
            <v>0</v>
          </cell>
          <cell r="L2337">
            <v>2003</v>
          </cell>
          <cell r="M2337" t="str">
            <v>No Trade</v>
          </cell>
          <cell r="N2337" t="str">
            <v/>
          </cell>
          <cell r="O2337" t="str">
            <v/>
          </cell>
          <cell r="P2337" t="str">
            <v/>
          </cell>
        </row>
        <row r="2338">
          <cell r="A2338" t="str">
            <v>ON</v>
          </cell>
          <cell r="B2338">
            <v>7</v>
          </cell>
          <cell r="C2338">
            <v>3</v>
          </cell>
          <cell r="D2338" t="str">
            <v>C</v>
          </cell>
          <cell r="E2338">
            <v>5.05</v>
          </cell>
          <cell r="F2338">
            <v>37797</v>
          </cell>
          <cell r="G2338">
            <v>0.17799999999999999</v>
          </cell>
          <cell r="H2338">
            <v>0.14000000000000001</v>
          </cell>
          <cell r="I2338" t="str">
            <v>7          0</v>
          </cell>
          <cell r="J2338">
            <v>0</v>
          </cell>
          <cell r="K2338">
            <v>0</v>
          </cell>
          <cell r="L2338">
            <v>2003</v>
          </cell>
          <cell r="M2338" t="str">
            <v>No Trade</v>
          </cell>
          <cell r="N2338" t="str">
            <v>NG73</v>
          </cell>
          <cell r="O2338">
            <v>38.49</v>
          </cell>
          <cell r="P2338">
            <v>1</v>
          </cell>
        </row>
        <row r="2339">
          <cell r="A2339" t="str">
            <v>ON</v>
          </cell>
          <cell r="B2339">
            <v>7</v>
          </cell>
          <cell r="C2339">
            <v>3</v>
          </cell>
          <cell r="D2339" t="str">
            <v>C</v>
          </cell>
          <cell r="E2339">
            <v>5.35</v>
          </cell>
          <cell r="F2339">
            <v>37797</v>
          </cell>
          <cell r="G2339">
            <v>0.13500000000000001</v>
          </cell>
          <cell r="H2339">
            <v>0.11</v>
          </cell>
          <cell r="I2339" t="str">
            <v>0          0</v>
          </cell>
          <cell r="J2339">
            <v>0</v>
          </cell>
          <cell r="K2339">
            <v>0</v>
          </cell>
          <cell r="L2339">
            <v>2003</v>
          </cell>
          <cell r="M2339" t="str">
            <v>No Trade</v>
          </cell>
          <cell r="N2339" t="str">
            <v>NG73</v>
          </cell>
          <cell r="O2339">
            <v>38.49</v>
          </cell>
          <cell r="P2339">
            <v>1</v>
          </cell>
        </row>
        <row r="2340">
          <cell r="A2340" t="str">
            <v>ON</v>
          </cell>
          <cell r="B2340">
            <v>7</v>
          </cell>
          <cell r="C2340">
            <v>3</v>
          </cell>
          <cell r="D2340" t="str">
            <v>C</v>
          </cell>
          <cell r="E2340">
            <v>5.5</v>
          </cell>
          <cell r="F2340">
            <v>37797</v>
          </cell>
          <cell r="G2340">
            <v>0.11799999999999999</v>
          </cell>
          <cell r="H2340">
            <v>0.09</v>
          </cell>
          <cell r="I2340" t="str">
            <v>6          0</v>
          </cell>
          <cell r="J2340">
            <v>0</v>
          </cell>
          <cell r="K2340">
            <v>0</v>
          </cell>
          <cell r="L2340">
            <v>2003</v>
          </cell>
          <cell r="M2340" t="str">
            <v>No Trade</v>
          </cell>
          <cell r="N2340" t="str">
            <v>NG73</v>
          </cell>
          <cell r="O2340">
            <v>38.49</v>
          </cell>
          <cell r="P2340">
            <v>1</v>
          </cell>
        </row>
        <row r="2341">
          <cell r="A2341" t="str">
            <v>ON</v>
          </cell>
          <cell r="B2341">
            <v>7</v>
          </cell>
          <cell r="C2341">
            <v>3</v>
          </cell>
          <cell r="D2341" t="str">
            <v>C</v>
          </cell>
          <cell r="E2341">
            <v>5.55</v>
          </cell>
          <cell r="F2341">
            <v>37797</v>
          </cell>
          <cell r="G2341">
            <v>0.113</v>
          </cell>
          <cell r="H2341">
            <v>0.09</v>
          </cell>
          <cell r="I2341" t="str">
            <v>1          0</v>
          </cell>
          <cell r="J2341">
            <v>0</v>
          </cell>
          <cell r="K2341">
            <v>0</v>
          </cell>
          <cell r="L2341">
            <v>2003</v>
          </cell>
          <cell r="M2341" t="str">
            <v>No Trade</v>
          </cell>
          <cell r="N2341" t="str">
            <v>NG73</v>
          </cell>
          <cell r="O2341">
            <v>38.49</v>
          </cell>
          <cell r="P2341">
            <v>1</v>
          </cell>
        </row>
        <row r="2342">
          <cell r="A2342" t="str">
            <v>ON</v>
          </cell>
          <cell r="B2342">
            <v>7</v>
          </cell>
          <cell r="C2342">
            <v>3</v>
          </cell>
          <cell r="D2342" t="str">
            <v>P</v>
          </cell>
          <cell r="E2342">
            <v>5.55</v>
          </cell>
          <cell r="F2342">
            <v>37797</v>
          </cell>
          <cell r="G2342">
            <v>0</v>
          </cell>
          <cell r="H2342">
            <v>0</v>
          </cell>
          <cell r="I2342" t="str">
            <v>0          0</v>
          </cell>
          <cell r="J2342">
            <v>0</v>
          </cell>
          <cell r="K2342">
            <v>0</v>
          </cell>
          <cell r="L2342">
            <v>2003</v>
          </cell>
          <cell r="M2342" t="str">
            <v>No Trade</v>
          </cell>
          <cell r="N2342" t="str">
            <v/>
          </cell>
          <cell r="O2342" t="str">
            <v/>
          </cell>
          <cell r="P2342" t="str">
            <v/>
          </cell>
        </row>
        <row r="2343">
          <cell r="A2343" t="str">
            <v>ON</v>
          </cell>
          <cell r="B2343">
            <v>7</v>
          </cell>
          <cell r="C2343">
            <v>3</v>
          </cell>
          <cell r="D2343" t="str">
            <v>C</v>
          </cell>
          <cell r="E2343">
            <v>6</v>
          </cell>
          <cell r="F2343">
            <v>37797</v>
          </cell>
          <cell r="G2343">
            <v>7.6999999999999999E-2</v>
          </cell>
          <cell r="H2343">
            <v>0.06</v>
          </cell>
          <cell r="I2343" t="str">
            <v>1          0</v>
          </cell>
          <cell r="J2343">
            <v>0</v>
          </cell>
          <cell r="K2343">
            <v>0</v>
          </cell>
          <cell r="L2343">
            <v>2003</v>
          </cell>
          <cell r="M2343" t="str">
            <v>No Trade</v>
          </cell>
          <cell r="N2343" t="str">
            <v>NG73</v>
          </cell>
          <cell r="O2343">
            <v>38.49</v>
          </cell>
          <cell r="P2343">
            <v>1</v>
          </cell>
        </row>
        <row r="2344">
          <cell r="A2344" t="str">
            <v>ON</v>
          </cell>
          <cell r="B2344">
            <v>7</v>
          </cell>
          <cell r="C2344">
            <v>3</v>
          </cell>
          <cell r="D2344" t="str">
            <v>C</v>
          </cell>
          <cell r="E2344">
            <v>7</v>
          </cell>
          <cell r="F2344">
            <v>37797</v>
          </cell>
          <cell r="G2344">
            <v>3.5999999999999997E-2</v>
          </cell>
          <cell r="H2344">
            <v>0.02</v>
          </cell>
          <cell r="I2344" t="str">
            <v>8        150</v>
          </cell>
          <cell r="J2344">
            <v>3.3000000000000002E-2</v>
          </cell>
          <cell r="K2344">
            <v>3.3000000000000002E-2</v>
          </cell>
          <cell r="L2344">
            <v>2003</v>
          </cell>
          <cell r="M2344" t="str">
            <v>No Trade</v>
          </cell>
          <cell r="N2344" t="str">
            <v>NG73</v>
          </cell>
          <cell r="O2344">
            <v>38.49</v>
          </cell>
          <cell r="P2344">
            <v>1</v>
          </cell>
        </row>
        <row r="2345">
          <cell r="A2345" t="str">
            <v>ON</v>
          </cell>
          <cell r="B2345">
            <v>7</v>
          </cell>
          <cell r="C2345">
            <v>3</v>
          </cell>
          <cell r="D2345" t="str">
            <v>C</v>
          </cell>
          <cell r="E2345">
            <v>8</v>
          </cell>
          <cell r="F2345">
            <v>37797</v>
          </cell>
          <cell r="G2345">
            <v>1.9E-2</v>
          </cell>
          <cell r="H2345">
            <v>0.01</v>
          </cell>
          <cell r="I2345" t="str">
            <v>4          0</v>
          </cell>
          <cell r="J2345">
            <v>0</v>
          </cell>
          <cell r="K2345">
            <v>0</v>
          </cell>
          <cell r="L2345">
            <v>2003</v>
          </cell>
          <cell r="M2345" t="str">
            <v>No Trade</v>
          </cell>
          <cell r="N2345" t="str">
            <v>NG73</v>
          </cell>
          <cell r="O2345">
            <v>38.49</v>
          </cell>
          <cell r="P2345">
            <v>1</v>
          </cell>
        </row>
        <row r="2346">
          <cell r="A2346" t="str">
            <v>ON</v>
          </cell>
          <cell r="B2346">
            <v>7</v>
          </cell>
          <cell r="C2346">
            <v>3</v>
          </cell>
          <cell r="D2346" t="str">
            <v>C</v>
          </cell>
          <cell r="E2346">
            <v>10</v>
          </cell>
          <cell r="F2346">
            <v>37797</v>
          </cell>
          <cell r="G2346">
            <v>8.0000000000000002E-3</v>
          </cell>
          <cell r="H2346">
            <v>0</v>
          </cell>
          <cell r="I2346" t="str">
            <v>6          0</v>
          </cell>
          <cell r="J2346">
            <v>0</v>
          </cell>
          <cell r="K2346">
            <v>0</v>
          </cell>
          <cell r="L2346">
            <v>2003</v>
          </cell>
          <cell r="M2346" t="str">
            <v>No Trade</v>
          </cell>
          <cell r="N2346" t="str">
            <v>NG73</v>
          </cell>
          <cell r="O2346">
            <v>38.49</v>
          </cell>
          <cell r="P2346">
            <v>1</v>
          </cell>
        </row>
        <row r="2347">
          <cell r="A2347" t="str">
            <v>ON</v>
          </cell>
          <cell r="B2347">
            <v>8</v>
          </cell>
          <cell r="C2347">
            <v>3</v>
          </cell>
          <cell r="D2347" t="str">
            <v>P</v>
          </cell>
          <cell r="E2347">
            <v>1.75</v>
          </cell>
          <cell r="F2347">
            <v>37830</v>
          </cell>
          <cell r="G2347">
            <v>0</v>
          </cell>
          <cell r="H2347">
            <v>0</v>
          </cell>
          <cell r="I2347" t="str">
            <v>0          0</v>
          </cell>
          <cell r="J2347">
            <v>0</v>
          </cell>
          <cell r="K2347">
            <v>0</v>
          </cell>
          <cell r="L2347">
            <v>2003</v>
          </cell>
          <cell r="M2347" t="str">
            <v>No Trade</v>
          </cell>
          <cell r="N2347" t="str">
            <v/>
          </cell>
          <cell r="O2347" t="str">
            <v/>
          </cell>
          <cell r="P2347" t="str">
            <v/>
          </cell>
        </row>
        <row r="2348">
          <cell r="A2348" t="str">
            <v>ON</v>
          </cell>
          <cell r="B2348">
            <v>8</v>
          </cell>
          <cell r="C2348">
            <v>3</v>
          </cell>
          <cell r="D2348" t="str">
            <v>P</v>
          </cell>
          <cell r="E2348">
            <v>2</v>
          </cell>
          <cell r="F2348">
            <v>37830</v>
          </cell>
          <cell r="G2348">
            <v>1E-3</v>
          </cell>
          <cell r="H2348">
            <v>0</v>
          </cell>
          <cell r="I2348" t="str">
            <v>1          0</v>
          </cell>
          <cell r="J2348">
            <v>0</v>
          </cell>
          <cell r="K2348">
            <v>0</v>
          </cell>
          <cell r="L2348">
            <v>2003</v>
          </cell>
          <cell r="M2348">
            <v>1.1274803003388718</v>
          </cell>
          <cell r="N2348" t="str">
            <v>NG83</v>
          </cell>
          <cell r="O2348">
            <v>38.49</v>
          </cell>
          <cell r="P2348">
            <v>2</v>
          </cell>
        </row>
        <row r="2349">
          <cell r="A2349" t="str">
            <v>ON</v>
          </cell>
          <cell r="B2349">
            <v>8</v>
          </cell>
          <cell r="C2349">
            <v>3</v>
          </cell>
          <cell r="D2349" t="str">
            <v>P</v>
          </cell>
          <cell r="E2349">
            <v>2.1</v>
          </cell>
          <cell r="F2349">
            <v>37830</v>
          </cell>
          <cell r="G2349">
            <v>1E-3</v>
          </cell>
          <cell r="H2349">
            <v>0</v>
          </cell>
          <cell r="I2349" t="str">
            <v>2          0</v>
          </cell>
          <cell r="J2349">
            <v>0</v>
          </cell>
          <cell r="K2349">
            <v>0</v>
          </cell>
          <cell r="L2349">
            <v>2003</v>
          </cell>
          <cell r="M2349">
            <v>1.1080369242430377</v>
          </cell>
          <cell r="N2349" t="str">
            <v>NG83</v>
          </cell>
          <cell r="O2349">
            <v>38.49</v>
          </cell>
          <cell r="P2349">
            <v>2</v>
          </cell>
        </row>
        <row r="2350">
          <cell r="A2350" t="str">
            <v>ON</v>
          </cell>
          <cell r="B2350">
            <v>8</v>
          </cell>
          <cell r="C2350">
            <v>3</v>
          </cell>
          <cell r="D2350" t="str">
            <v>P</v>
          </cell>
          <cell r="E2350">
            <v>2.25</v>
          </cell>
          <cell r="F2350">
            <v>37830</v>
          </cell>
          <cell r="G2350">
            <v>0</v>
          </cell>
          <cell r="H2350">
            <v>0</v>
          </cell>
          <cell r="I2350" t="str">
            <v>0          0</v>
          </cell>
          <cell r="J2350">
            <v>0</v>
          </cell>
          <cell r="K2350">
            <v>0</v>
          </cell>
          <cell r="L2350">
            <v>2003</v>
          </cell>
          <cell r="M2350" t="str">
            <v>No Trade</v>
          </cell>
          <cell r="N2350" t="str">
            <v/>
          </cell>
          <cell r="O2350" t="str">
            <v/>
          </cell>
          <cell r="P2350" t="str">
            <v/>
          </cell>
        </row>
        <row r="2351">
          <cell r="A2351" t="str">
            <v>ON</v>
          </cell>
          <cell r="B2351">
            <v>8</v>
          </cell>
          <cell r="C2351">
            <v>3</v>
          </cell>
          <cell r="D2351" t="str">
            <v>P</v>
          </cell>
          <cell r="E2351">
            <v>2.5</v>
          </cell>
          <cell r="F2351">
            <v>37830</v>
          </cell>
          <cell r="G2351">
            <v>1.0999999999999999E-2</v>
          </cell>
          <cell r="H2351">
            <v>0.01</v>
          </cell>
          <cell r="I2351" t="str">
            <v>3          0</v>
          </cell>
          <cell r="J2351">
            <v>0</v>
          </cell>
          <cell r="K2351">
            <v>0</v>
          </cell>
          <cell r="L2351">
            <v>2003</v>
          </cell>
          <cell r="M2351">
            <v>1.286394218673423</v>
          </cell>
          <cell r="N2351" t="str">
            <v>NG83</v>
          </cell>
          <cell r="O2351">
            <v>38.49</v>
          </cell>
          <cell r="P2351">
            <v>2</v>
          </cell>
        </row>
        <row r="2352">
          <cell r="A2352" t="str">
            <v>ON</v>
          </cell>
          <cell r="B2352">
            <v>8</v>
          </cell>
          <cell r="C2352">
            <v>3</v>
          </cell>
          <cell r="D2352" t="str">
            <v>C</v>
          </cell>
          <cell r="E2352">
            <v>2.75</v>
          </cell>
          <cell r="F2352">
            <v>37830</v>
          </cell>
          <cell r="G2352">
            <v>0</v>
          </cell>
          <cell r="H2352">
            <v>0</v>
          </cell>
          <cell r="I2352" t="str">
            <v>0          0</v>
          </cell>
          <cell r="J2352">
            <v>0</v>
          </cell>
          <cell r="K2352">
            <v>0</v>
          </cell>
          <cell r="L2352">
            <v>2003</v>
          </cell>
          <cell r="M2352" t="str">
            <v>No Trade</v>
          </cell>
          <cell r="N2352" t="str">
            <v/>
          </cell>
          <cell r="O2352" t="str">
            <v/>
          </cell>
          <cell r="P2352" t="str">
            <v/>
          </cell>
        </row>
        <row r="2353">
          <cell r="A2353" t="str">
            <v>ON</v>
          </cell>
          <cell r="B2353">
            <v>8</v>
          </cell>
          <cell r="C2353">
            <v>3</v>
          </cell>
          <cell r="D2353" t="str">
            <v>P</v>
          </cell>
          <cell r="E2353">
            <v>2.75</v>
          </cell>
          <cell r="F2353">
            <v>37830</v>
          </cell>
          <cell r="G2353">
            <v>2.8000000000000001E-2</v>
          </cell>
          <cell r="H2353">
            <v>0.03</v>
          </cell>
          <cell r="I2353" t="str">
            <v>3          0</v>
          </cell>
          <cell r="J2353">
            <v>0</v>
          </cell>
          <cell r="K2353">
            <v>0</v>
          </cell>
          <cell r="L2353">
            <v>2003</v>
          </cell>
          <cell r="M2353">
            <v>1.3799537567224323</v>
          </cell>
          <cell r="N2353" t="str">
            <v>NG83</v>
          </cell>
          <cell r="O2353">
            <v>38.49</v>
          </cell>
          <cell r="P2353">
            <v>2</v>
          </cell>
        </row>
        <row r="2354">
          <cell r="A2354" t="str">
            <v>ON</v>
          </cell>
          <cell r="B2354">
            <v>8</v>
          </cell>
          <cell r="C2354">
            <v>3</v>
          </cell>
          <cell r="D2354" t="str">
            <v>P</v>
          </cell>
          <cell r="E2354">
            <v>2.8</v>
          </cell>
          <cell r="F2354">
            <v>37830</v>
          </cell>
          <cell r="G2354">
            <v>0</v>
          </cell>
          <cell r="H2354">
            <v>0</v>
          </cell>
          <cell r="I2354" t="str">
            <v>0          0</v>
          </cell>
          <cell r="J2354">
            <v>0</v>
          </cell>
          <cell r="K2354">
            <v>0</v>
          </cell>
          <cell r="L2354">
            <v>2003</v>
          </cell>
          <cell r="M2354" t="str">
            <v>No Trade</v>
          </cell>
          <cell r="N2354" t="str">
            <v/>
          </cell>
          <cell r="O2354" t="str">
            <v/>
          </cell>
          <cell r="P2354" t="str">
            <v/>
          </cell>
        </row>
        <row r="2355">
          <cell r="A2355" t="str">
            <v>ON</v>
          </cell>
          <cell r="B2355">
            <v>8</v>
          </cell>
          <cell r="C2355">
            <v>3</v>
          </cell>
          <cell r="D2355" t="str">
            <v>P</v>
          </cell>
          <cell r="E2355">
            <v>2.85</v>
          </cell>
          <cell r="F2355">
            <v>37830</v>
          </cell>
          <cell r="G2355">
            <v>0.04</v>
          </cell>
          <cell r="H2355">
            <v>0.04</v>
          </cell>
          <cell r="I2355" t="str">
            <v>5          0</v>
          </cell>
          <cell r="J2355">
            <v>0</v>
          </cell>
          <cell r="K2355">
            <v>0</v>
          </cell>
          <cell r="L2355">
            <v>2003</v>
          </cell>
          <cell r="M2355">
            <v>1.4244984249364903</v>
          </cell>
          <cell r="N2355" t="str">
            <v>NG83</v>
          </cell>
          <cell r="O2355">
            <v>38.49</v>
          </cell>
          <cell r="P2355">
            <v>2</v>
          </cell>
        </row>
        <row r="2356">
          <cell r="A2356" t="str">
            <v>ON</v>
          </cell>
          <cell r="B2356">
            <v>8</v>
          </cell>
          <cell r="C2356">
            <v>3</v>
          </cell>
          <cell r="D2356" t="str">
            <v>P</v>
          </cell>
          <cell r="E2356">
            <v>3</v>
          </cell>
          <cell r="F2356">
            <v>37830</v>
          </cell>
          <cell r="G2356">
            <v>6.2E-2</v>
          </cell>
          <cell r="H2356">
            <v>7.0000000000000007E-2</v>
          </cell>
          <cell r="I2356" t="str">
            <v>0          0</v>
          </cell>
          <cell r="J2356">
            <v>0</v>
          </cell>
          <cell r="K2356">
            <v>0</v>
          </cell>
          <cell r="L2356">
            <v>2003</v>
          </cell>
          <cell r="M2356">
            <v>1.4830573074208675</v>
          </cell>
          <cell r="N2356" t="str">
            <v>NG83</v>
          </cell>
          <cell r="O2356">
            <v>38.49</v>
          </cell>
          <cell r="P2356">
            <v>2</v>
          </cell>
        </row>
        <row r="2357">
          <cell r="A2357" t="str">
            <v>ON</v>
          </cell>
          <cell r="B2357">
            <v>8</v>
          </cell>
          <cell r="C2357">
            <v>3</v>
          </cell>
          <cell r="D2357" t="str">
            <v>P</v>
          </cell>
          <cell r="E2357">
            <v>3.1</v>
          </cell>
          <cell r="F2357">
            <v>37830</v>
          </cell>
          <cell r="G2357">
            <v>0.08</v>
          </cell>
          <cell r="H2357">
            <v>0.09</v>
          </cell>
          <cell r="I2357" t="str">
            <v>1          0</v>
          </cell>
          <cell r="J2357">
            <v>0</v>
          </cell>
          <cell r="K2357">
            <v>0</v>
          </cell>
          <cell r="L2357">
            <v>2003</v>
          </cell>
          <cell r="M2357">
            <v>1.5200353029186411</v>
          </cell>
          <cell r="N2357" t="str">
            <v>NG83</v>
          </cell>
          <cell r="O2357">
            <v>38.49</v>
          </cell>
          <cell r="P2357">
            <v>2</v>
          </cell>
        </row>
        <row r="2358">
          <cell r="A2358" t="str">
            <v>ON</v>
          </cell>
          <cell r="B2358">
            <v>8</v>
          </cell>
          <cell r="C2358">
            <v>3</v>
          </cell>
          <cell r="D2358" t="str">
            <v>P</v>
          </cell>
          <cell r="E2358">
            <v>3.2</v>
          </cell>
          <cell r="F2358">
            <v>37830</v>
          </cell>
          <cell r="G2358">
            <v>0.10299999999999999</v>
          </cell>
          <cell r="H2358">
            <v>0.11</v>
          </cell>
          <cell r="I2358" t="str">
            <v>5          0</v>
          </cell>
          <cell r="J2358">
            <v>0</v>
          </cell>
          <cell r="K2358">
            <v>0</v>
          </cell>
          <cell r="L2358">
            <v>2003</v>
          </cell>
          <cell r="M2358">
            <v>1.5612345064602928</v>
          </cell>
          <cell r="N2358" t="str">
            <v>NG83</v>
          </cell>
          <cell r="O2358">
            <v>38.49</v>
          </cell>
          <cell r="P2358">
            <v>2</v>
          </cell>
        </row>
        <row r="2359">
          <cell r="A2359" t="str">
            <v>ON</v>
          </cell>
          <cell r="B2359">
            <v>8</v>
          </cell>
          <cell r="C2359">
            <v>3</v>
          </cell>
          <cell r="D2359" t="str">
            <v>P</v>
          </cell>
          <cell r="E2359">
            <v>3.25</v>
          </cell>
          <cell r="F2359">
            <v>37830</v>
          </cell>
          <cell r="G2359">
            <v>0.115</v>
          </cell>
          <cell r="H2359">
            <v>0.12</v>
          </cell>
          <cell r="I2359" t="str">
            <v>9          0</v>
          </cell>
          <cell r="J2359">
            <v>0</v>
          </cell>
          <cell r="K2359">
            <v>0</v>
          </cell>
          <cell r="L2359">
            <v>2003</v>
          </cell>
          <cell r="M2359">
            <v>1.5794733003696573</v>
          </cell>
          <cell r="N2359" t="str">
            <v>NG83</v>
          </cell>
          <cell r="O2359">
            <v>38.49</v>
          </cell>
          <cell r="P2359">
            <v>2</v>
          </cell>
        </row>
        <row r="2360">
          <cell r="A2360" t="str">
            <v>ON</v>
          </cell>
          <cell r="B2360">
            <v>8</v>
          </cell>
          <cell r="C2360">
            <v>3</v>
          </cell>
          <cell r="D2360" t="str">
            <v>P</v>
          </cell>
          <cell r="E2360">
            <v>3.3</v>
          </cell>
          <cell r="F2360">
            <v>37830</v>
          </cell>
          <cell r="G2360">
            <v>0.129</v>
          </cell>
          <cell r="H2360">
            <v>0.14000000000000001</v>
          </cell>
          <cell r="I2360" t="str">
            <v>4          0</v>
          </cell>
          <cell r="J2360">
            <v>0</v>
          </cell>
          <cell r="K2360">
            <v>0</v>
          </cell>
          <cell r="L2360">
            <v>2003</v>
          </cell>
          <cell r="M2360">
            <v>1.6000871505156091</v>
          </cell>
          <cell r="N2360" t="str">
            <v>NG83</v>
          </cell>
          <cell r="O2360">
            <v>38.49</v>
          </cell>
          <cell r="P2360">
            <v>2</v>
          </cell>
        </row>
        <row r="2361">
          <cell r="A2361" t="str">
            <v>ON</v>
          </cell>
          <cell r="B2361">
            <v>8</v>
          </cell>
          <cell r="C2361">
            <v>3</v>
          </cell>
          <cell r="D2361" t="str">
            <v>P</v>
          </cell>
          <cell r="E2361">
            <v>3.35</v>
          </cell>
          <cell r="F2361">
            <v>37830</v>
          </cell>
          <cell r="G2361">
            <v>0.14299999999999999</v>
          </cell>
          <cell r="H2361">
            <v>0.16</v>
          </cell>
          <cell r="I2361" t="str">
            <v>0          0</v>
          </cell>
          <cell r="J2361">
            <v>0</v>
          </cell>
          <cell r="K2361">
            <v>0</v>
          </cell>
          <cell r="L2361">
            <v>2003</v>
          </cell>
          <cell r="M2361">
            <v>1.6185174853797331</v>
          </cell>
          <cell r="N2361" t="str">
            <v>NG83</v>
          </cell>
          <cell r="O2361">
            <v>38.49</v>
          </cell>
          <cell r="P2361">
            <v>2</v>
          </cell>
        </row>
        <row r="2362">
          <cell r="A2362" t="str">
            <v>ON</v>
          </cell>
          <cell r="B2362">
            <v>8</v>
          </cell>
          <cell r="C2362">
            <v>3</v>
          </cell>
          <cell r="D2362" t="str">
            <v>P</v>
          </cell>
          <cell r="E2362">
            <v>3.4</v>
          </cell>
          <cell r="F2362">
            <v>37830</v>
          </cell>
          <cell r="G2362">
            <v>0.158</v>
          </cell>
          <cell r="H2362">
            <v>0.17</v>
          </cell>
          <cell r="I2362" t="str">
            <v>7          0</v>
          </cell>
          <cell r="J2362">
            <v>0</v>
          </cell>
          <cell r="K2362">
            <v>0</v>
          </cell>
          <cell r="L2362">
            <v>2003</v>
          </cell>
          <cell r="M2362">
            <v>1.6370190211433377</v>
          </cell>
          <cell r="N2362" t="str">
            <v>NG83</v>
          </cell>
          <cell r="O2362">
            <v>38.49</v>
          </cell>
          <cell r="P2362">
            <v>2</v>
          </cell>
        </row>
        <row r="2363">
          <cell r="A2363" t="str">
            <v>ON</v>
          </cell>
          <cell r="B2363">
            <v>8</v>
          </cell>
          <cell r="C2363">
            <v>3</v>
          </cell>
          <cell r="D2363" t="str">
            <v>P</v>
          </cell>
          <cell r="E2363">
            <v>3.45</v>
          </cell>
          <cell r="F2363">
            <v>37830</v>
          </cell>
          <cell r="G2363">
            <v>0.17499999999999999</v>
          </cell>
          <cell r="H2363">
            <v>0.19</v>
          </cell>
          <cell r="I2363" t="str">
            <v>4          0</v>
          </cell>
          <cell r="J2363">
            <v>0</v>
          </cell>
          <cell r="K2363">
            <v>0</v>
          </cell>
          <cell r="L2363">
            <v>2003</v>
          </cell>
          <cell r="M2363">
            <v>1.6573251239923399</v>
          </cell>
          <cell r="N2363" t="str">
            <v>NG83</v>
          </cell>
          <cell r="O2363">
            <v>38.49</v>
          </cell>
          <cell r="P2363">
            <v>2</v>
          </cell>
        </row>
        <row r="2364">
          <cell r="A2364" t="str">
            <v>ON</v>
          </cell>
          <cell r="B2364">
            <v>8</v>
          </cell>
          <cell r="C2364">
            <v>3</v>
          </cell>
          <cell r="D2364" t="str">
            <v>P</v>
          </cell>
          <cell r="E2364">
            <v>3.5</v>
          </cell>
          <cell r="F2364">
            <v>37830</v>
          </cell>
          <cell r="G2364">
            <v>0.192</v>
          </cell>
          <cell r="H2364">
            <v>0.21</v>
          </cell>
          <cell r="I2364" t="str">
            <v>3          0</v>
          </cell>
          <cell r="J2364">
            <v>0</v>
          </cell>
          <cell r="K2364">
            <v>0</v>
          </cell>
          <cell r="L2364">
            <v>2003</v>
          </cell>
          <cell r="M2364">
            <v>1.6757371865473081</v>
          </cell>
          <cell r="N2364" t="str">
            <v>NG83</v>
          </cell>
          <cell r="O2364">
            <v>38.49</v>
          </cell>
          <cell r="P2364">
            <v>2</v>
          </cell>
        </row>
        <row r="2365">
          <cell r="A2365" t="str">
            <v>ON</v>
          </cell>
          <cell r="B2365">
            <v>8</v>
          </cell>
          <cell r="C2365">
            <v>3</v>
          </cell>
          <cell r="D2365" t="str">
            <v>C</v>
          </cell>
          <cell r="E2365">
            <v>3.55</v>
          </cell>
          <cell r="F2365">
            <v>37830</v>
          </cell>
          <cell r="G2365">
            <v>0.74399999999999999</v>
          </cell>
          <cell r="H2365">
            <v>0.67</v>
          </cell>
          <cell r="I2365" t="str">
            <v>2          0</v>
          </cell>
          <cell r="J2365">
            <v>0</v>
          </cell>
          <cell r="K2365">
            <v>0</v>
          </cell>
          <cell r="L2365">
            <v>2003</v>
          </cell>
          <cell r="M2365" t="str">
            <v>No Trade</v>
          </cell>
          <cell r="N2365" t="str">
            <v>NG83</v>
          </cell>
          <cell r="O2365">
            <v>38.49</v>
          </cell>
          <cell r="P2365">
            <v>1</v>
          </cell>
        </row>
        <row r="2366">
          <cell r="A2366" t="str">
            <v>ON</v>
          </cell>
          <cell r="B2366">
            <v>8</v>
          </cell>
          <cell r="C2366">
            <v>3</v>
          </cell>
          <cell r="D2366" t="str">
            <v>P</v>
          </cell>
          <cell r="E2366">
            <v>3.55</v>
          </cell>
          <cell r="F2366">
            <v>37830</v>
          </cell>
          <cell r="G2366">
            <v>0.21</v>
          </cell>
          <cell r="H2366">
            <v>0.23</v>
          </cell>
          <cell r="I2366" t="str">
            <v>3          0</v>
          </cell>
          <cell r="J2366">
            <v>0</v>
          </cell>
          <cell r="K2366">
            <v>0</v>
          </cell>
          <cell r="L2366">
            <v>2003</v>
          </cell>
          <cell r="M2366">
            <v>1.6941228223954856</v>
          </cell>
          <cell r="N2366" t="str">
            <v>NG83</v>
          </cell>
          <cell r="O2366">
            <v>38.49</v>
          </cell>
          <cell r="P2366">
            <v>2</v>
          </cell>
        </row>
        <row r="2367">
          <cell r="A2367" t="str">
            <v>ON</v>
          </cell>
          <cell r="B2367">
            <v>8</v>
          </cell>
          <cell r="C2367">
            <v>3</v>
          </cell>
          <cell r="D2367" t="str">
            <v>C</v>
          </cell>
          <cell r="E2367">
            <v>3.6</v>
          </cell>
          <cell r="F2367">
            <v>37830</v>
          </cell>
          <cell r="G2367">
            <v>0.71499999999999997</v>
          </cell>
          <cell r="H2367">
            <v>0.64</v>
          </cell>
          <cell r="I2367" t="str">
            <v>3          0</v>
          </cell>
          <cell r="J2367">
            <v>0</v>
          </cell>
          <cell r="K2367">
            <v>0</v>
          </cell>
          <cell r="L2367">
            <v>2003</v>
          </cell>
          <cell r="M2367" t="str">
            <v>No Trade</v>
          </cell>
          <cell r="N2367" t="str">
            <v>NG83</v>
          </cell>
          <cell r="O2367">
            <v>38.49</v>
          </cell>
          <cell r="P2367">
            <v>1</v>
          </cell>
        </row>
        <row r="2368">
          <cell r="A2368" t="str">
            <v>ON</v>
          </cell>
          <cell r="B2368">
            <v>8</v>
          </cell>
          <cell r="C2368">
            <v>3</v>
          </cell>
          <cell r="D2368" t="str">
            <v>P</v>
          </cell>
          <cell r="E2368">
            <v>3.6</v>
          </cell>
          <cell r="F2368">
            <v>37830</v>
          </cell>
          <cell r="G2368">
            <v>0.23</v>
          </cell>
          <cell r="H2368">
            <v>0.25</v>
          </cell>
          <cell r="I2368" t="str">
            <v>4          0</v>
          </cell>
          <cell r="J2368">
            <v>0</v>
          </cell>
          <cell r="K2368">
            <v>0</v>
          </cell>
          <cell r="L2368">
            <v>2003</v>
          </cell>
          <cell r="M2368">
            <v>1.7139711404700508</v>
          </cell>
          <cell r="N2368" t="str">
            <v>NG83</v>
          </cell>
          <cell r="O2368">
            <v>38.49</v>
          </cell>
          <cell r="P2368">
            <v>2</v>
          </cell>
        </row>
        <row r="2369">
          <cell r="A2369" t="str">
            <v>ON</v>
          </cell>
          <cell r="B2369">
            <v>8</v>
          </cell>
          <cell r="C2369">
            <v>3</v>
          </cell>
          <cell r="D2369" t="str">
            <v>C</v>
          </cell>
          <cell r="E2369">
            <v>3.65</v>
          </cell>
          <cell r="F2369">
            <v>37830</v>
          </cell>
          <cell r="G2369">
            <v>0</v>
          </cell>
          <cell r="H2369">
            <v>0</v>
          </cell>
          <cell r="I2369" t="str">
            <v>0          0</v>
          </cell>
          <cell r="J2369">
            <v>0</v>
          </cell>
          <cell r="K2369">
            <v>0</v>
          </cell>
          <cell r="L2369">
            <v>2003</v>
          </cell>
          <cell r="M2369" t="str">
            <v>No Trade</v>
          </cell>
          <cell r="N2369" t="str">
            <v/>
          </cell>
          <cell r="O2369" t="str">
            <v/>
          </cell>
          <cell r="P2369" t="str">
            <v/>
          </cell>
        </row>
        <row r="2370">
          <cell r="A2370" t="str">
            <v>ON</v>
          </cell>
          <cell r="B2370">
            <v>8</v>
          </cell>
          <cell r="C2370">
            <v>3</v>
          </cell>
          <cell r="D2370" t="str">
            <v>P</v>
          </cell>
          <cell r="E2370">
            <v>3.65</v>
          </cell>
          <cell r="F2370">
            <v>37830</v>
          </cell>
          <cell r="G2370">
            <v>0.25</v>
          </cell>
          <cell r="H2370">
            <v>0.27</v>
          </cell>
          <cell r="I2370" t="str">
            <v>6          0</v>
          </cell>
          <cell r="J2370">
            <v>0</v>
          </cell>
          <cell r="K2370">
            <v>0</v>
          </cell>
          <cell r="L2370">
            <v>2003</v>
          </cell>
          <cell r="M2370">
            <v>1.7321843306686178</v>
          </cell>
          <cell r="N2370" t="str">
            <v>NG83</v>
          </cell>
          <cell r="O2370">
            <v>38.49</v>
          </cell>
          <cell r="P2370">
            <v>2</v>
          </cell>
        </row>
        <row r="2371">
          <cell r="A2371" t="str">
            <v>ON</v>
          </cell>
          <cell r="B2371">
            <v>8</v>
          </cell>
          <cell r="C2371">
            <v>3</v>
          </cell>
          <cell r="D2371" t="str">
            <v>C</v>
          </cell>
          <cell r="E2371">
            <v>3.7</v>
          </cell>
          <cell r="F2371">
            <v>37830</v>
          </cell>
          <cell r="G2371">
            <v>0</v>
          </cell>
          <cell r="H2371">
            <v>0</v>
          </cell>
          <cell r="I2371" t="str">
            <v>0          0</v>
          </cell>
          <cell r="J2371">
            <v>0</v>
          </cell>
          <cell r="K2371">
            <v>0</v>
          </cell>
          <cell r="L2371">
            <v>2003</v>
          </cell>
          <cell r="M2371" t="str">
            <v>No Trade</v>
          </cell>
          <cell r="N2371" t="str">
            <v/>
          </cell>
          <cell r="O2371" t="str">
            <v/>
          </cell>
          <cell r="P2371" t="str">
            <v/>
          </cell>
        </row>
        <row r="2372">
          <cell r="A2372" t="str">
            <v>ON</v>
          </cell>
          <cell r="B2372">
            <v>8</v>
          </cell>
          <cell r="C2372">
            <v>3</v>
          </cell>
          <cell r="D2372" t="str">
            <v>C</v>
          </cell>
          <cell r="E2372">
            <v>3.75</v>
          </cell>
          <cell r="F2372">
            <v>37830</v>
          </cell>
          <cell r="G2372">
            <v>0.63200000000000001</v>
          </cell>
          <cell r="H2372">
            <v>0.56000000000000005</v>
          </cell>
          <cell r="I2372" t="str">
            <v>3          0</v>
          </cell>
          <cell r="J2372">
            <v>0</v>
          </cell>
          <cell r="K2372">
            <v>0</v>
          </cell>
          <cell r="L2372">
            <v>2003</v>
          </cell>
          <cell r="M2372" t="str">
            <v>No Trade</v>
          </cell>
          <cell r="N2372" t="str">
            <v>NG83</v>
          </cell>
          <cell r="O2372">
            <v>38.49</v>
          </cell>
          <cell r="P2372">
            <v>1</v>
          </cell>
        </row>
        <row r="2373">
          <cell r="A2373" t="str">
            <v>ON</v>
          </cell>
          <cell r="B2373">
            <v>8</v>
          </cell>
          <cell r="C2373">
            <v>3</v>
          </cell>
          <cell r="D2373" t="str">
            <v>P</v>
          </cell>
          <cell r="E2373">
            <v>3.75</v>
          </cell>
          <cell r="F2373">
            <v>37830</v>
          </cell>
          <cell r="G2373">
            <v>0.29299999999999998</v>
          </cell>
          <cell r="H2373">
            <v>0.32</v>
          </cell>
          <cell r="I2373" t="str">
            <v>2         50</v>
          </cell>
          <cell r="J2373">
            <v>0</v>
          </cell>
          <cell r="K2373">
            <v>0</v>
          </cell>
          <cell r="L2373">
            <v>2003</v>
          </cell>
          <cell r="M2373">
            <v>1.7684420741848665</v>
          </cell>
          <cell r="N2373" t="str">
            <v>NG83</v>
          </cell>
          <cell r="O2373">
            <v>38.49</v>
          </cell>
          <cell r="P2373">
            <v>2</v>
          </cell>
        </row>
        <row r="2374">
          <cell r="A2374" t="str">
            <v>ON</v>
          </cell>
          <cell r="B2374">
            <v>8</v>
          </cell>
          <cell r="C2374">
            <v>3</v>
          </cell>
          <cell r="D2374" t="str">
            <v>C</v>
          </cell>
          <cell r="E2374">
            <v>3.8</v>
          </cell>
          <cell r="F2374">
            <v>37830</v>
          </cell>
          <cell r="G2374">
            <v>0.60699999999999998</v>
          </cell>
          <cell r="H2374">
            <v>0.54</v>
          </cell>
          <cell r="I2374" t="str">
            <v>0          0</v>
          </cell>
          <cell r="J2374">
            <v>0</v>
          </cell>
          <cell r="K2374">
            <v>0</v>
          </cell>
          <cell r="L2374">
            <v>2003</v>
          </cell>
          <cell r="M2374" t="str">
            <v>No Trade</v>
          </cell>
          <cell r="N2374" t="str">
            <v>NG83</v>
          </cell>
          <cell r="O2374">
            <v>38.49</v>
          </cell>
          <cell r="P2374">
            <v>1</v>
          </cell>
        </row>
        <row r="2375">
          <cell r="A2375" t="str">
            <v>ON</v>
          </cell>
          <cell r="B2375">
            <v>8</v>
          </cell>
          <cell r="C2375">
            <v>3</v>
          </cell>
          <cell r="D2375" t="str">
            <v>P</v>
          </cell>
          <cell r="E2375">
            <v>3.8</v>
          </cell>
          <cell r="F2375">
            <v>37830</v>
          </cell>
          <cell r="G2375">
            <v>0.316</v>
          </cell>
          <cell r="H2375">
            <v>0.34</v>
          </cell>
          <cell r="I2375" t="str">
            <v>7          0</v>
          </cell>
          <cell r="J2375">
            <v>0</v>
          </cell>
          <cell r="K2375">
            <v>0</v>
          </cell>
          <cell r="L2375">
            <v>2003</v>
          </cell>
          <cell r="M2375">
            <v>1.7864817692505208</v>
          </cell>
          <cell r="N2375" t="str">
            <v>NG83</v>
          </cell>
          <cell r="O2375">
            <v>38.49</v>
          </cell>
          <cell r="P2375">
            <v>2</v>
          </cell>
        </row>
        <row r="2376">
          <cell r="A2376" t="str">
            <v>ON</v>
          </cell>
          <cell r="B2376">
            <v>8</v>
          </cell>
          <cell r="C2376">
            <v>3</v>
          </cell>
          <cell r="D2376" t="str">
            <v>C</v>
          </cell>
          <cell r="E2376">
            <v>3.85</v>
          </cell>
          <cell r="F2376">
            <v>37830</v>
          </cell>
          <cell r="G2376">
            <v>0.441</v>
          </cell>
          <cell r="H2376">
            <v>0.44</v>
          </cell>
          <cell r="I2376" t="str">
            <v>1          0</v>
          </cell>
          <cell r="J2376">
            <v>0</v>
          </cell>
          <cell r="K2376">
            <v>0</v>
          </cell>
          <cell r="L2376">
            <v>2003</v>
          </cell>
          <cell r="M2376" t="str">
            <v>No Trade</v>
          </cell>
          <cell r="N2376" t="str">
            <v>NG83</v>
          </cell>
          <cell r="O2376">
            <v>38.49</v>
          </cell>
          <cell r="P2376">
            <v>1</v>
          </cell>
        </row>
        <row r="2377">
          <cell r="A2377" t="str">
            <v>ON</v>
          </cell>
          <cell r="B2377">
            <v>8</v>
          </cell>
          <cell r="C2377">
            <v>3</v>
          </cell>
          <cell r="D2377" t="str">
            <v>P</v>
          </cell>
          <cell r="E2377">
            <v>3.85</v>
          </cell>
          <cell r="F2377">
            <v>37830</v>
          </cell>
          <cell r="G2377">
            <v>0.34100000000000003</v>
          </cell>
          <cell r="H2377">
            <v>0.37</v>
          </cell>
          <cell r="I2377" t="str">
            <v>3          0</v>
          </cell>
          <cell r="J2377">
            <v>0</v>
          </cell>
          <cell r="K2377">
            <v>0</v>
          </cell>
          <cell r="L2377">
            <v>2003</v>
          </cell>
          <cell r="M2377">
            <v>1.8056586000560648</v>
          </cell>
          <cell r="N2377" t="str">
            <v>NG83</v>
          </cell>
          <cell r="O2377">
            <v>38.49</v>
          </cell>
          <cell r="P2377">
            <v>2</v>
          </cell>
        </row>
        <row r="2378">
          <cell r="A2378" t="str">
            <v>ON</v>
          </cell>
          <cell r="B2378">
            <v>8</v>
          </cell>
          <cell r="C2378">
            <v>3</v>
          </cell>
          <cell r="D2378" t="str">
            <v>C</v>
          </cell>
          <cell r="E2378">
            <v>3.9</v>
          </cell>
          <cell r="F2378">
            <v>37830</v>
          </cell>
          <cell r="G2378">
            <v>0.56000000000000005</v>
          </cell>
          <cell r="H2378">
            <v>0.49</v>
          </cell>
          <cell r="I2378" t="str">
            <v>4          0</v>
          </cell>
          <cell r="J2378">
            <v>0</v>
          </cell>
          <cell r="K2378">
            <v>0</v>
          </cell>
          <cell r="L2378">
            <v>2003</v>
          </cell>
          <cell r="M2378" t="str">
            <v>No Trade</v>
          </cell>
          <cell r="N2378" t="str">
            <v>NG83</v>
          </cell>
          <cell r="O2378">
            <v>38.49</v>
          </cell>
          <cell r="P2378">
            <v>1</v>
          </cell>
        </row>
        <row r="2379">
          <cell r="A2379" t="str">
            <v>ON</v>
          </cell>
          <cell r="B2379">
            <v>8</v>
          </cell>
          <cell r="C2379">
            <v>3</v>
          </cell>
          <cell r="D2379" t="str">
            <v>P</v>
          </cell>
          <cell r="E2379">
            <v>3.9</v>
          </cell>
          <cell r="F2379">
            <v>37830</v>
          </cell>
          <cell r="G2379">
            <v>0.36599999999999999</v>
          </cell>
          <cell r="H2379">
            <v>0.4</v>
          </cell>
          <cell r="I2379" t="str">
            <v>0          0</v>
          </cell>
          <cell r="J2379">
            <v>0</v>
          </cell>
          <cell r="K2379">
            <v>0</v>
          </cell>
          <cell r="L2379">
            <v>2003</v>
          </cell>
          <cell r="M2379">
            <v>1.8235364822672895</v>
          </cell>
          <cell r="N2379" t="str">
            <v>NG83</v>
          </cell>
          <cell r="O2379">
            <v>38.49</v>
          </cell>
          <cell r="P2379">
            <v>2</v>
          </cell>
        </row>
        <row r="2380">
          <cell r="A2380" t="str">
            <v>ON</v>
          </cell>
          <cell r="B2380">
            <v>8</v>
          </cell>
          <cell r="C2380">
            <v>3</v>
          </cell>
          <cell r="D2380" t="str">
            <v>C</v>
          </cell>
          <cell r="E2380">
            <v>3.95</v>
          </cell>
          <cell r="F2380">
            <v>37830</v>
          </cell>
          <cell r="G2380">
            <v>0.53700000000000003</v>
          </cell>
          <cell r="H2380">
            <v>0.47</v>
          </cell>
          <cell r="I2380" t="str">
            <v>1          0</v>
          </cell>
          <cell r="J2380">
            <v>0</v>
          </cell>
          <cell r="K2380">
            <v>0</v>
          </cell>
          <cell r="L2380">
            <v>2003</v>
          </cell>
          <cell r="M2380" t="str">
            <v>No Trade</v>
          </cell>
          <cell r="N2380" t="str">
            <v>NG83</v>
          </cell>
          <cell r="O2380">
            <v>38.49</v>
          </cell>
          <cell r="P2380">
            <v>1</v>
          </cell>
        </row>
        <row r="2381">
          <cell r="A2381" t="str">
            <v>ON</v>
          </cell>
          <cell r="B2381">
            <v>8</v>
          </cell>
          <cell r="C2381">
            <v>3</v>
          </cell>
          <cell r="D2381" t="str">
            <v>P</v>
          </cell>
          <cell r="E2381">
            <v>3.95</v>
          </cell>
          <cell r="F2381">
            <v>37830</v>
          </cell>
          <cell r="G2381">
            <v>0.39200000000000002</v>
          </cell>
          <cell r="H2381">
            <v>0.42</v>
          </cell>
          <cell r="I2381" t="str">
            <v>7          0</v>
          </cell>
          <cell r="J2381">
            <v>0</v>
          </cell>
          <cell r="K2381">
            <v>0</v>
          </cell>
          <cell r="L2381">
            <v>2003</v>
          </cell>
          <cell r="M2381">
            <v>1.8413656697244813</v>
          </cell>
          <cell r="N2381" t="str">
            <v>NG83</v>
          </cell>
          <cell r="O2381">
            <v>38.49</v>
          </cell>
          <cell r="P2381">
            <v>2</v>
          </cell>
        </row>
        <row r="2382">
          <cell r="A2382" t="str">
            <v>ON</v>
          </cell>
          <cell r="B2382">
            <v>8</v>
          </cell>
          <cell r="C2382">
            <v>3</v>
          </cell>
          <cell r="D2382" t="str">
            <v>C</v>
          </cell>
          <cell r="E2382">
            <v>4</v>
          </cell>
          <cell r="F2382">
            <v>37830</v>
          </cell>
          <cell r="G2382">
            <v>0.51300000000000001</v>
          </cell>
          <cell r="H2382">
            <v>0.45</v>
          </cell>
          <cell r="I2382" t="str">
            <v>0          0</v>
          </cell>
          <cell r="J2382">
            <v>0</v>
          </cell>
          <cell r="K2382">
            <v>0</v>
          </cell>
          <cell r="L2382">
            <v>2003</v>
          </cell>
          <cell r="M2382" t="str">
            <v>No Trade</v>
          </cell>
          <cell r="N2382" t="str">
            <v>NG83</v>
          </cell>
          <cell r="O2382">
            <v>38.49</v>
          </cell>
          <cell r="P2382">
            <v>1</v>
          </cell>
        </row>
        <row r="2383">
          <cell r="A2383" t="str">
            <v>ON</v>
          </cell>
          <cell r="B2383">
            <v>8</v>
          </cell>
          <cell r="C2383">
            <v>3</v>
          </cell>
          <cell r="D2383" t="str">
            <v>P</v>
          </cell>
          <cell r="E2383">
            <v>4</v>
          </cell>
          <cell r="F2383">
            <v>37830</v>
          </cell>
          <cell r="G2383">
            <v>0.41799999999999998</v>
          </cell>
          <cell r="H2383">
            <v>0.45</v>
          </cell>
          <cell r="I2383" t="str">
            <v>6          0</v>
          </cell>
          <cell r="J2383">
            <v>0</v>
          </cell>
          <cell r="K2383">
            <v>0</v>
          </cell>
          <cell r="L2383">
            <v>2003</v>
          </cell>
          <cell r="M2383">
            <v>1.858084375063614</v>
          </cell>
          <cell r="N2383" t="str">
            <v>NG83</v>
          </cell>
          <cell r="O2383">
            <v>38.49</v>
          </cell>
          <cell r="P2383">
            <v>2</v>
          </cell>
        </row>
        <row r="2384">
          <cell r="A2384" t="str">
            <v>ON</v>
          </cell>
          <cell r="B2384">
            <v>8</v>
          </cell>
          <cell r="C2384">
            <v>3</v>
          </cell>
          <cell r="D2384" t="str">
            <v>C</v>
          </cell>
          <cell r="E2384">
            <v>4.05</v>
          </cell>
          <cell r="F2384">
            <v>37830</v>
          </cell>
          <cell r="G2384">
            <v>0</v>
          </cell>
          <cell r="H2384">
            <v>0</v>
          </cell>
          <cell r="I2384" t="str">
            <v>0          0</v>
          </cell>
          <cell r="J2384">
            <v>0</v>
          </cell>
          <cell r="K2384">
            <v>0</v>
          </cell>
          <cell r="L2384">
            <v>2003</v>
          </cell>
          <cell r="M2384" t="str">
            <v>No Trade</v>
          </cell>
          <cell r="N2384" t="str">
            <v/>
          </cell>
          <cell r="O2384" t="str">
            <v/>
          </cell>
          <cell r="P2384" t="str">
            <v/>
          </cell>
        </row>
        <row r="2385">
          <cell r="A2385" t="str">
            <v>ON</v>
          </cell>
          <cell r="B2385">
            <v>8</v>
          </cell>
          <cell r="C2385">
            <v>3</v>
          </cell>
          <cell r="D2385" t="str">
            <v>C</v>
          </cell>
          <cell r="E2385">
            <v>4.0999999999999996</v>
          </cell>
          <cell r="F2385">
            <v>37830</v>
          </cell>
          <cell r="G2385">
            <v>0.47</v>
          </cell>
          <cell r="H2385">
            <v>0.41</v>
          </cell>
          <cell r="I2385" t="str">
            <v>1          0</v>
          </cell>
          <cell r="J2385">
            <v>0</v>
          </cell>
          <cell r="K2385">
            <v>0</v>
          </cell>
          <cell r="L2385">
            <v>2003</v>
          </cell>
          <cell r="M2385" t="str">
            <v>No Trade</v>
          </cell>
          <cell r="N2385" t="str">
            <v>NG83</v>
          </cell>
          <cell r="O2385">
            <v>38.49</v>
          </cell>
          <cell r="P2385">
            <v>1</v>
          </cell>
        </row>
        <row r="2386">
          <cell r="A2386" t="str">
            <v>ON</v>
          </cell>
          <cell r="B2386">
            <v>8</v>
          </cell>
          <cell r="C2386">
            <v>3</v>
          </cell>
          <cell r="D2386" t="str">
            <v>P</v>
          </cell>
          <cell r="E2386">
            <v>4.0999999999999996</v>
          </cell>
          <cell r="F2386">
            <v>37830</v>
          </cell>
          <cell r="G2386">
            <v>0.47499999999999998</v>
          </cell>
          <cell r="H2386">
            <v>0.51</v>
          </cell>
          <cell r="I2386" t="str">
            <v>7          0</v>
          </cell>
          <cell r="J2386">
            <v>0</v>
          </cell>
          <cell r="K2386">
            <v>0</v>
          </cell>
          <cell r="L2386">
            <v>2003</v>
          </cell>
          <cell r="M2386">
            <v>1.8936119153147637</v>
          </cell>
          <cell r="N2386" t="str">
            <v>NG83</v>
          </cell>
          <cell r="O2386">
            <v>38.49</v>
          </cell>
          <cell r="P2386">
            <v>2</v>
          </cell>
        </row>
        <row r="2387">
          <cell r="A2387" t="str">
            <v>ON</v>
          </cell>
          <cell r="B2387">
            <v>8</v>
          </cell>
          <cell r="C2387">
            <v>3</v>
          </cell>
          <cell r="D2387" t="str">
            <v>C</v>
          </cell>
          <cell r="E2387">
            <v>4.2</v>
          </cell>
          <cell r="F2387">
            <v>37830</v>
          </cell>
          <cell r="G2387">
            <v>0</v>
          </cell>
          <cell r="H2387">
            <v>0</v>
          </cell>
          <cell r="I2387" t="str">
            <v>0          0</v>
          </cell>
          <cell r="J2387">
            <v>0</v>
          </cell>
          <cell r="K2387">
            <v>0</v>
          </cell>
          <cell r="L2387">
            <v>2003</v>
          </cell>
          <cell r="M2387" t="str">
            <v>No Trade</v>
          </cell>
          <cell r="N2387" t="str">
            <v/>
          </cell>
          <cell r="O2387" t="str">
            <v/>
          </cell>
          <cell r="P2387" t="str">
            <v/>
          </cell>
        </row>
        <row r="2388">
          <cell r="A2388" t="str">
            <v>ON</v>
          </cell>
          <cell r="B2388">
            <v>8</v>
          </cell>
          <cell r="C2388">
            <v>3</v>
          </cell>
          <cell r="D2388" t="str">
            <v>C</v>
          </cell>
          <cell r="E2388">
            <v>4.25</v>
          </cell>
          <cell r="F2388">
            <v>37830</v>
          </cell>
          <cell r="G2388">
            <v>0.41199999999999998</v>
          </cell>
          <cell r="H2388">
            <v>0.35</v>
          </cell>
          <cell r="I2388" t="str">
            <v>8          0</v>
          </cell>
          <cell r="J2388">
            <v>0</v>
          </cell>
          <cell r="K2388">
            <v>0</v>
          </cell>
          <cell r="L2388">
            <v>2003</v>
          </cell>
          <cell r="M2388" t="str">
            <v>No Trade</v>
          </cell>
          <cell r="N2388" t="str">
            <v>NG83</v>
          </cell>
          <cell r="O2388">
            <v>38.49</v>
          </cell>
          <cell r="P2388">
            <v>1</v>
          </cell>
        </row>
        <row r="2389">
          <cell r="A2389" t="str">
            <v>ON</v>
          </cell>
          <cell r="B2389">
            <v>8</v>
          </cell>
          <cell r="C2389">
            <v>3</v>
          </cell>
          <cell r="D2389" t="str">
            <v>C</v>
          </cell>
          <cell r="E2389">
            <v>4.3</v>
          </cell>
          <cell r="F2389">
            <v>37830</v>
          </cell>
          <cell r="G2389">
            <v>0</v>
          </cell>
          <cell r="H2389">
            <v>0</v>
          </cell>
          <cell r="I2389" t="str">
            <v>0          0</v>
          </cell>
          <cell r="J2389">
            <v>0</v>
          </cell>
          <cell r="K2389">
            <v>0</v>
          </cell>
          <cell r="L2389">
            <v>2003</v>
          </cell>
          <cell r="M2389" t="str">
            <v>No Trade</v>
          </cell>
          <cell r="N2389" t="str">
            <v/>
          </cell>
          <cell r="O2389" t="str">
            <v/>
          </cell>
          <cell r="P2389" t="str">
            <v/>
          </cell>
        </row>
        <row r="2390">
          <cell r="A2390" t="str">
            <v>ON</v>
          </cell>
          <cell r="B2390">
            <v>8</v>
          </cell>
          <cell r="C2390">
            <v>3</v>
          </cell>
          <cell r="D2390" t="str">
            <v>C</v>
          </cell>
          <cell r="E2390">
            <v>4.4000000000000004</v>
          </cell>
          <cell r="F2390">
            <v>37830</v>
          </cell>
          <cell r="G2390">
            <v>0.36199999999999999</v>
          </cell>
          <cell r="H2390">
            <v>0.31</v>
          </cell>
          <cell r="I2390" t="str">
            <v>2          0</v>
          </cell>
          <cell r="J2390">
            <v>0</v>
          </cell>
          <cell r="K2390">
            <v>0</v>
          </cell>
          <cell r="L2390">
            <v>2003</v>
          </cell>
          <cell r="M2390" t="str">
            <v>No Trade</v>
          </cell>
          <cell r="N2390" t="str">
            <v>NG83</v>
          </cell>
          <cell r="O2390">
            <v>38.49</v>
          </cell>
          <cell r="P2390">
            <v>1</v>
          </cell>
        </row>
        <row r="2391">
          <cell r="A2391" t="str">
            <v>ON</v>
          </cell>
          <cell r="B2391">
            <v>8</v>
          </cell>
          <cell r="C2391">
            <v>3</v>
          </cell>
          <cell r="D2391" t="str">
            <v>C</v>
          </cell>
          <cell r="E2391">
            <v>4.5</v>
          </cell>
          <cell r="F2391">
            <v>37830</v>
          </cell>
          <cell r="G2391">
            <v>0.33200000000000002</v>
          </cell>
          <cell r="H2391">
            <v>0.28000000000000003</v>
          </cell>
          <cell r="I2391" t="str">
            <v>5          0</v>
          </cell>
          <cell r="J2391">
            <v>0</v>
          </cell>
          <cell r="K2391">
            <v>0</v>
          </cell>
          <cell r="L2391">
            <v>2003</v>
          </cell>
          <cell r="M2391" t="str">
            <v>No Trade</v>
          </cell>
          <cell r="N2391" t="str">
            <v>NG83</v>
          </cell>
          <cell r="O2391">
            <v>38.49</v>
          </cell>
          <cell r="P2391">
            <v>1</v>
          </cell>
        </row>
        <row r="2392">
          <cell r="A2392" t="str">
            <v>ON</v>
          </cell>
          <cell r="B2392">
            <v>8</v>
          </cell>
          <cell r="C2392">
            <v>3</v>
          </cell>
          <cell r="D2392" t="str">
            <v>C</v>
          </cell>
          <cell r="E2392">
            <v>4.55</v>
          </cell>
          <cell r="F2392">
            <v>37830</v>
          </cell>
          <cell r="G2392">
            <v>0.317</v>
          </cell>
          <cell r="H2392">
            <v>0.27</v>
          </cell>
          <cell r="I2392" t="str">
            <v>2          0</v>
          </cell>
          <cell r="J2392">
            <v>0</v>
          </cell>
          <cell r="K2392">
            <v>0</v>
          </cell>
          <cell r="L2392">
            <v>2003</v>
          </cell>
          <cell r="M2392" t="str">
            <v>No Trade</v>
          </cell>
          <cell r="N2392" t="str">
            <v>NG83</v>
          </cell>
          <cell r="O2392">
            <v>38.49</v>
          </cell>
          <cell r="P2392">
            <v>1</v>
          </cell>
        </row>
        <row r="2393">
          <cell r="A2393" t="str">
            <v>ON</v>
          </cell>
          <cell r="B2393">
            <v>8</v>
          </cell>
          <cell r="C2393">
            <v>3</v>
          </cell>
          <cell r="D2393" t="str">
            <v>C</v>
          </cell>
          <cell r="E2393">
            <v>4.75</v>
          </cell>
          <cell r="F2393">
            <v>37830</v>
          </cell>
          <cell r="G2393">
            <v>0.26600000000000001</v>
          </cell>
          <cell r="H2393">
            <v>0.22</v>
          </cell>
          <cell r="I2393" t="str">
            <v>6          0</v>
          </cell>
          <cell r="J2393">
            <v>0</v>
          </cell>
          <cell r="K2393">
            <v>0</v>
          </cell>
          <cell r="L2393">
            <v>2003</v>
          </cell>
          <cell r="M2393" t="str">
            <v>No Trade</v>
          </cell>
          <cell r="N2393" t="str">
            <v>NG83</v>
          </cell>
          <cell r="O2393">
            <v>38.49</v>
          </cell>
          <cell r="P2393">
            <v>1</v>
          </cell>
        </row>
        <row r="2394">
          <cell r="A2394" t="str">
            <v>ON</v>
          </cell>
          <cell r="B2394">
            <v>8</v>
          </cell>
          <cell r="C2394">
            <v>3</v>
          </cell>
          <cell r="D2394" t="str">
            <v>C</v>
          </cell>
          <cell r="E2394">
            <v>4.8</v>
          </cell>
          <cell r="F2394">
            <v>37830</v>
          </cell>
          <cell r="G2394">
            <v>0.255</v>
          </cell>
          <cell r="H2394">
            <v>0.21</v>
          </cell>
          <cell r="I2394" t="str">
            <v>6          0</v>
          </cell>
          <cell r="J2394">
            <v>0</v>
          </cell>
          <cell r="K2394">
            <v>0</v>
          </cell>
          <cell r="L2394">
            <v>2003</v>
          </cell>
          <cell r="M2394" t="str">
            <v>No Trade</v>
          </cell>
          <cell r="N2394" t="str">
            <v>NG83</v>
          </cell>
          <cell r="O2394">
            <v>38.49</v>
          </cell>
          <cell r="P2394">
            <v>1</v>
          </cell>
        </row>
        <row r="2395">
          <cell r="A2395" t="str">
            <v>ON</v>
          </cell>
          <cell r="B2395">
            <v>8</v>
          </cell>
          <cell r="C2395">
            <v>3</v>
          </cell>
          <cell r="D2395" t="str">
            <v>C</v>
          </cell>
          <cell r="E2395">
            <v>4.8499999999999996</v>
          </cell>
          <cell r="F2395">
            <v>37830</v>
          </cell>
          <cell r="G2395">
            <v>0.24399999999999999</v>
          </cell>
          <cell r="H2395">
            <v>0.2</v>
          </cell>
          <cell r="I2395" t="str">
            <v>6          0</v>
          </cell>
          <cell r="J2395">
            <v>0</v>
          </cell>
          <cell r="K2395">
            <v>0</v>
          </cell>
          <cell r="L2395">
            <v>2003</v>
          </cell>
          <cell r="M2395" t="str">
            <v>No Trade</v>
          </cell>
          <cell r="N2395" t="str">
            <v>NG83</v>
          </cell>
          <cell r="O2395">
            <v>38.49</v>
          </cell>
          <cell r="P2395">
            <v>1</v>
          </cell>
        </row>
        <row r="2396">
          <cell r="A2396" t="str">
            <v>ON</v>
          </cell>
          <cell r="B2396">
            <v>8</v>
          </cell>
          <cell r="C2396">
            <v>3</v>
          </cell>
          <cell r="D2396" t="str">
            <v>C</v>
          </cell>
          <cell r="E2396">
            <v>5</v>
          </cell>
          <cell r="F2396">
            <v>37830</v>
          </cell>
          <cell r="G2396">
            <v>0.214</v>
          </cell>
          <cell r="H2396">
            <v>0.18</v>
          </cell>
          <cell r="I2396" t="str">
            <v>0          0</v>
          </cell>
          <cell r="J2396">
            <v>0</v>
          </cell>
          <cell r="K2396">
            <v>0</v>
          </cell>
          <cell r="L2396">
            <v>2003</v>
          </cell>
          <cell r="M2396" t="str">
            <v>No Trade</v>
          </cell>
          <cell r="N2396" t="str">
            <v>NG83</v>
          </cell>
          <cell r="O2396">
            <v>38.49</v>
          </cell>
          <cell r="P2396">
            <v>1</v>
          </cell>
        </row>
        <row r="2397">
          <cell r="A2397" t="str">
            <v>ON</v>
          </cell>
          <cell r="B2397">
            <v>8</v>
          </cell>
          <cell r="C2397">
            <v>3</v>
          </cell>
          <cell r="D2397" t="str">
            <v>C</v>
          </cell>
          <cell r="E2397">
            <v>5.0999999999999996</v>
          </cell>
          <cell r="F2397">
            <v>37830</v>
          </cell>
          <cell r="G2397">
            <v>0.19600000000000001</v>
          </cell>
          <cell r="H2397">
            <v>0.16</v>
          </cell>
          <cell r="I2397" t="str">
            <v>4          0</v>
          </cell>
          <cell r="J2397">
            <v>0</v>
          </cell>
          <cell r="K2397">
            <v>0</v>
          </cell>
          <cell r="L2397">
            <v>2003</v>
          </cell>
          <cell r="M2397" t="str">
            <v>No Trade</v>
          </cell>
          <cell r="N2397" t="str">
            <v>NG83</v>
          </cell>
          <cell r="O2397">
            <v>38.49</v>
          </cell>
          <cell r="P2397">
            <v>1</v>
          </cell>
        </row>
        <row r="2398">
          <cell r="A2398" t="str">
            <v>ON</v>
          </cell>
          <cell r="B2398">
            <v>8</v>
          </cell>
          <cell r="C2398">
            <v>3</v>
          </cell>
          <cell r="D2398" t="str">
            <v>C</v>
          </cell>
          <cell r="E2398">
            <v>5.2</v>
          </cell>
          <cell r="F2398">
            <v>37830</v>
          </cell>
          <cell r="G2398">
            <v>0.18</v>
          </cell>
          <cell r="H2398">
            <v>0.15</v>
          </cell>
          <cell r="I2398" t="str">
            <v>0          0</v>
          </cell>
          <cell r="J2398">
            <v>0</v>
          </cell>
          <cell r="K2398">
            <v>0</v>
          </cell>
          <cell r="L2398">
            <v>2003</v>
          </cell>
          <cell r="M2398" t="str">
            <v>No Trade</v>
          </cell>
          <cell r="N2398" t="str">
            <v>NG83</v>
          </cell>
          <cell r="O2398">
            <v>38.49</v>
          </cell>
          <cell r="P2398">
            <v>1</v>
          </cell>
        </row>
        <row r="2399">
          <cell r="A2399" t="str">
            <v>ON</v>
          </cell>
          <cell r="B2399">
            <v>8</v>
          </cell>
          <cell r="C2399">
            <v>3</v>
          </cell>
          <cell r="D2399" t="str">
            <v>C</v>
          </cell>
          <cell r="E2399">
            <v>5.5</v>
          </cell>
          <cell r="F2399">
            <v>37830</v>
          </cell>
          <cell r="G2399">
            <v>0.14000000000000001</v>
          </cell>
          <cell r="H2399">
            <v>0.11</v>
          </cell>
          <cell r="I2399" t="str">
            <v>5          0</v>
          </cell>
          <cell r="J2399">
            <v>0</v>
          </cell>
          <cell r="K2399">
            <v>0</v>
          </cell>
          <cell r="L2399">
            <v>2003</v>
          </cell>
          <cell r="M2399" t="str">
            <v>No Trade</v>
          </cell>
          <cell r="N2399" t="str">
            <v>NG83</v>
          </cell>
          <cell r="O2399">
            <v>38.49</v>
          </cell>
          <cell r="P2399">
            <v>1</v>
          </cell>
        </row>
        <row r="2400">
          <cell r="A2400" t="str">
            <v>ON</v>
          </cell>
          <cell r="B2400">
            <v>8</v>
          </cell>
          <cell r="C2400">
            <v>3</v>
          </cell>
          <cell r="D2400" t="str">
            <v>C</v>
          </cell>
          <cell r="E2400">
            <v>5.55</v>
          </cell>
          <cell r="F2400">
            <v>37830</v>
          </cell>
          <cell r="G2400">
            <v>0.13400000000000001</v>
          </cell>
          <cell r="H2400">
            <v>0.11</v>
          </cell>
          <cell r="I2400" t="str">
            <v>0          0</v>
          </cell>
          <cell r="J2400">
            <v>0</v>
          </cell>
          <cell r="K2400">
            <v>0</v>
          </cell>
          <cell r="L2400">
            <v>2003</v>
          </cell>
          <cell r="M2400" t="str">
            <v>No Trade</v>
          </cell>
          <cell r="N2400" t="str">
            <v>NG83</v>
          </cell>
          <cell r="O2400">
            <v>38.49</v>
          </cell>
          <cell r="P2400">
            <v>1</v>
          </cell>
        </row>
        <row r="2401">
          <cell r="A2401" t="str">
            <v>ON</v>
          </cell>
          <cell r="B2401">
            <v>8</v>
          </cell>
          <cell r="C2401">
            <v>3</v>
          </cell>
          <cell r="D2401" t="str">
            <v>C</v>
          </cell>
          <cell r="E2401">
            <v>5.7</v>
          </cell>
          <cell r="F2401">
            <v>37830</v>
          </cell>
          <cell r="G2401">
            <v>0.11799999999999999</v>
          </cell>
          <cell r="H2401">
            <v>0.09</v>
          </cell>
          <cell r="I2401" t="str">
            <v>7          0</v>
          </cell>
          <cell r="J2401">
            <v>0</v>
          </cell>
          <cell r="K2401">
            <v>0</v>
          </cell>
          <cell r="L2401">
            <v>2003</v>
          </cell>
          <cell r="M2401" t="str">
            <v>No Trade</v>
          </cell>
          <cell r="N2401" t="str">
            <v>NG83</v>
          </cell>
          <cell r="O2401">
            <v>38.49</v>
          </cell>
          <cell r="P2401">
            <v>1</v>
          </cell>
        </row>
        <row r="2402">
          <cell r="A2402" t="str">
            <v>ON</v>
          </cell>
          <cell r="B2402">
            <v>8</v>
          </cell>
          <cell r="C2402">
            <v>3</v>
          </cell>
          <cell r="D2402" t="str">
            <v>C</v>
          </cell>
          <cell r="E2402">
            <v>6</v>
          </cell>
          <cell r="F2402">
            <v>37830</v>
          </cell>
          <cell r="G2402">
            <v>9.2999999999999999E-2</v>
          </cell>
          <cell r="H2402">
            <v>7.0000000000000007E-2</v>
          </cell>
          <cell r="I2402" t="str">
            <v>5          0</v>
          </cell>
          <cell r="J2402">
            <v>0</v>
          </cell>
          <cell r="K2402">
            <v>0</v>
          </cell>
          <cell r="L2402">
            <v>2003</v>
          </cell>
          <cell r="M2402" t="str">
            <v>No Trade</v>
          </cell>
          <cell r="N2402" t="str">
            <v>NG83</v>
          </cell>
          <cell r="O2402">
            <v>38.49</v>
          </cell>
          <cell r="P2402">
            <v>1</v>
          </cell>
        </row>
        <row r="2403">
          <cell r="A2403" t="str">
            <v>ON</v>
          </cell>
          <cell r="B2403">
            <v>8</v>
          </cell>
          <cell r="C2403">
            <v>3</v>
          </cell>
          <cell r="D2403" t="str">
            <v>C</v>
          </cell>
          <cell r="E2403">
            <v>7</v>
          </cell>
          <cell r="F2403">
            <v>37830</v>
          </cell>
          <cell r="G2403">
            <v>4.3999999999999997E-2</v>
          </cell>
          <cell r="H2403">
            <v>0.03</v>
          </cell>
          <cell r="I2403" t="str">
            <v>5          0</v>
          </cell>
          <cell r="J2403">
            <v>0</v>
          </cell>
          <cell r="K2403">
            <v>0</v>
          </cell>
          <cell r="L2403">
            <v>2003</v>
          </cell>
          <cell r="M2403" t="str">
            <v>No Trade</v>
          </cell>
          <cell r="N2403" t="str">
            <v>NG83</v>
          </cell>
          <cell r="O2403">
            <v>38.49</v>
          </cell>
          <cell r="P2403">
            <v>1</v>
          </cell>
        </row>
        <row r="2404">
          <cell r="A2404" t="str">
            <v>ON</v>
          </cell>
          <cell r="B2404">
            <v>8</v>
          </cell>
          <cell r="C2404">
            <v>3</v>
          </cell>
          <cell r="D2404" t="str">
            <v>C</v>
          </cell>
          <cell r="E2404">
            <v>8</v>
          </cell>
          <cell r="F2404">
            <v>37830</v>
          </cell>
          <cell r="G2404">
            <v>2.4E-2</v>
          </cell>
          <cell r="H2404">
            <v>0.01</v>
          </cell>
          <cell r="I2404" t="str">
            <v>8          0</v>
          </cell>
          <cell r="J2404">
            <v>0</v>
          </cell>
          <cell r="K2404">
            <v>0</v>
          </cell>
          <cell r="L2404">
            <v>2003</v>
          </cell>
          <cell r="M2404" t="str">
            <v>No Trade</v>
          </cell>
          <cell r="N2404" t="str">
            <v>NG83</v>
          </cell>
          <cell r="O2404">
            <v>38.49</v>
          </cell>
          <cell r="P2404">
            <v>1</v>
          </cell>
        </row>
        <row r="2405">
          <cell r="A2405" t="str">
            <v>ON</v>
          </cell>
          <cell r="B2405">
            <v>8</v>
          </cell>
          <cell r="C2405">
            <v>3</v>
          </cell>
          <cell r="D2405" t="str">
            <v>C</v>
          </cell>
          <cell r="E2405">
            <v>10</v>
          </cell>
          <cell r="F2405">
            <v>37830</v>
          </cell>
          <cell r="G2405">
            <v>8.9999999999999993E-3</v>
          </cell>
          <cell r="H2405">
            <v>0</v>
          </cell>
          <cell r="I2405" t="str">
            <v>7          0</v>
          </cell>
          <cell r="J2405">
            <v>0</v>
          </cell>
          <cell r="K2405">
            <v>0</v>
          </cell>
          <cell r="L2405">
            <v>2003</v>
          </cell>
          <cell r="M2405" t="str">
            <v>No Trade</v>
          </cell>
          <cell r="N2405" t="str">
            <v>NG83</v>
          </cell>
          <cell r="O2405">
            <v>38.49</v>
          </cell>
          <cell r="P2405">
            <v>1</v>
          </cell>
        </row>
        <row r="2406">
          <cell r="A2406" t="str">
            <v>ON</v>
          </cell>
          <cell r="B2406">
            <v>9</v>
          </cell>
          <cell r="C2406">
            <v>3</v>
          </cell>
          <cell r="D2406" t="str">
            <v>P</v>
          </cell>
          <cell r="E2406">
            <v>0.25</v>
          </cell>
          <cell r="F2406">
            <v>37859</v>
          </cell>
          <cell r="G2406">
            <v>0</v>
          </cell>
          <cell r="H2406">
            <v>0</v>
          </cell>
          <cell r="I2406" t="str">
            <v>0          0</v>
          </cell>
          <cell r="J2406">
            <v>0</v>
          </cell>
          <cell r="K2406">
            <v>0</v>
          </cell>
          <cell r="L2406">
            <v>2003</v>
          </cell>
          <cell r="M2406" t="str">
            <v>No Trade</v>
          </cell>
          <cell r="N2406" t="str">
            <v/>
          </cell>
          <cell r="O2406" t="str">
            <v/>
          </cell>
          <cell r="P2406" t="str">
            <v/>
          </cell>
        </row>
        <row r="2407">
          <cell r="A2407" t="str">
            <v>ON</v>
          </cell>
          <cell r="B2407">
            <v>9</v>
          </cell>
          <cell r="C2407">
            <v>3</v>
          </cell>
          <cell r="D2407" t="str">
            <v>P</v>
          </cell>
          <cell r="E2407">
            <v>2</v>
          </cell>
          <cell r="F2407">
            <v>37859</v>
          </cell>
          <cell r="G2407">
            <v>1E-3</v>
          </cell>
          <cell r="H2407">
            <v>0</v>
          </cell>
          <cell r="I2407" t="str">
            <v>1          0</v>
          </cell>
          <cell r="J2407">
            <v>0</v>
          </cell>
          <cell r="K2407">
            <v>0</v>
          </cell>
          <cell r="L2407">
            <v>2003</v>
          </cell>
          <cell r="M2407">
            <v>1.1466079249216363</v>
          </cell>
          <cell r="N2407" t="str">
            <v>NG93</v>
          </cell>
          <cell r="O2407">
            <v>50.75</v>
          </cell>
          <cell r="P2407">
            <v>2</v>
          </cell>
        </row>
        <row r="2408">
          <cell r="A2408" t="str">
            <v>ON</v>
          </cell>
          <cell r="B2408">
            <v>9</v>
          </cell>
          <cell r="C2408">
            <v>3</v>
          </cell>
          <cell r="D2408" t="str">
            <v>P</v>
          </cell>
          <cell r="E2408">
            <v>2.1</v>
          </cell>
          <cell r="F2408">
            <v>37859</v>
          </cell>
          <cell r="G2408">
            <v>2E-3</v>
          </cell>
          <cell r="H2408">
            <v>0</v>
          </cell>
          <cell r="I2408" t="str">
            <v>2          0</v>
          </cell>
          <cell r="J2408">
            <v>0</v>
          </cell>
          <cell r="K2408">
            <v>0</v>
          </cell>
          <cell r="L2408">
            <v>2003</v>
          </cell>
          <cell r="M2408">
            <v>1.1902212209151628</v>
          </cell>
          <cell r="N2408" t="str">
            <v>NG93</v>
          </cell>
          <cell r="O2408">
            <v>50.75</v>
          </cell>
          <cell r="P2408">
            <v>2</v>
          </cell>
        </row>
        <row r="2409">
          <cell r="A2409" t="str">
            <v>ON</v>
          </cell>
          <cell r="B2409">
            <v>9</v>
          </cell>
          <cell r="C2409">
            <v>3</v>
          </cell>
          <cell r="D2409" t="str">
            <v>P</v>
          </cell>
          <cell r="E2409">
            <v>2.25</v>
          </cell>
          <cell r="F2409">
            <v>37859</v>
          </cell>
          <cell r="G2409">
            <v>5.0000000000000001E-3</v>
          </cell>
          <cell r="H2409">
            <v>0</v>
          </cell>
          <cell r="I2409" t="str">
            <v>6          0</v>
          </cell>
          <cell r="J2409">
            <v>0</v>
          </cell>
          <cell r="K2409">
            <v>0</v>
          </cell>
          <cell r="L2409">
            <v>2003</v>
          </cell>
          <cell r="M2409">
            <v>1.2579360831193505</v>
          </cell>
          <cell r="N2409" t="str">
            <v>NG93</v>
          </cell>
          <cell r="O2409">
            <v>50.75</v>
          </cell>
          <cell r="P2409">
            <v>2</v>
          </cell>
        </row>
        <row r="2410">
          <cell r="A2410" t="str">
            <v>ON</v>
          </cell>
          <cell r="B2410">
            <v>9</v>
          </cell>
          <cell r="C2410">
            <v>3</v>
          </cell>
          <cell r="D2410" t="str">
            <v>P</v>
          </cell>
          <cell r="E2410">
            <v>2.5</v>
          </cell>
          <cell r="F2410">
            <v>37859</v>
          </cell>
          <cell r="G2410">
            <v>1.4E-2</v>
          </cell>
          <cell r="H2410">
            <v>0.01</v>
          </cell>
          <cell r="I2410" t="str">
            <v>7          0</v>
          </cell>
          <cell r="J2410">
            <v>0</v>
          </cell>
          <cell r="K2410">
            <v>0</v>
          </cell>
          <cell r="L2410">
            <v>2003</v>
          </cell>
          <cell r="M2410">
            <v>1.342573259504507</v>
          </cell>
          <cell r="N2410" t="str">
            <v>NG93</v>
          </cell>
          <cell r="O2410">
            <v>50.75</v>
          </cell>
          <cell r="P2410">
            <v>2</v>
          </cell>
        </row>
        <row r="2411">
          <cell r="A2411" t="str">
            <v>ON</v>
          </cell>
          <cell r="B2411">
            <v>9</v>
          </cell>
          <cell r="C2411">
            <v>3</v>
          </cell>
          <cell r="D2411" t="str">
            <v>P</v>
          </cell>
          <cell r="E2411">
            <v>2.5499999999999998</v>
          </cell>
          <cell r="F2411">
            <v>37859</v>
          </cell>
          <cell r="G2411">
            <v>0</v>
          </cell>
          <cell r="H2411">
            <v>0</v>
          </cell>
          <cell r="I2411" t="str">
            <v>0          0</v>
          </cell>
          <cell r="J2411">
            <v>0</v>
          </cell>
          <cell r="K2411">
            <v>0</v>
          </cell>
          <cell r="L2411">
            <v>2003</v>
          </cell>
          <cell r="M2411" t="str">
            <v>No Trade</v>
          </cell>
          <cell r="N2411" t="str">
            <v/>
          </cell>
          <cell r="O2411" t="str">
            <v/>
          </cell>
          <cell r="P2411" t="str">
            <v/>
          </cell>
        </row>
        <row r="2412">
          <cell r="A2412" t="str">
            <v>ON</v>
          </cell>
          <cell r="B2412">
            <v>9</v>
          </cell>
          <cell r="C2412">
            <v>3</v>
          </cell>
          <cell r="D2412" t="str">
            <v>P</v>
          </cell>
          <cell r="E2412">
            <v>2.75</v>
          </cell>
          <cell r="F2412">
            <v>37859</v>
          </cell>
          <cell r="G2412">
            <v>3.5999999999999997E-2</v>
          </cell>
          <cell r="H2412">
            <v>0.04</v>
          </cell>
          <cell r="I2412" t="str">
            <v>1          0</v>
          </cell>
          <cell r="J2412">
            <v>0</v>
          </cell>
          <cell r="K2412">
            <v>0</v>
          </cell>
          <cell r="L2412">
            <v>2003</v>
          </cell>
          <cell r="M2412">
            <v>1.4478353211291985</v>
          </cell>
          <cell r="N2412" t="str">
            <v>NG93</v>
          </cell>
          <cell r="O2412">
            <v>50.75</v>
          </cell>
          <cell r="P2412">
            <v>2</v>
          </cell>
        </row>
        <row r="2413">
          <cell r="A2413" t="str">
            <v>ON</v>
          </cell>
          <cell r="B2413">
            <v>9</v>
          </cell>
          <cell r="C2413">
            <v>3</v>
          </cell>
          <cell r="D2413" t="str">
            <v>C</v>
          </cell>
          <cell r="E2413">
            <v>2.9</v>
          </cell>
          <cell r="F2413">
            <v>37859</v>
          </cell>
          <cell r="G2413">
            <v>1.2070000000000001</v>
          </cell>
          <cell r="H2413">
            <v>1.1200000000000001</v>
          </cell>
          <cell r="I2413" t="str">
            <v>6          0</v>
          </cell>
          <cell r="J2413">
            <v>0</v>
          </cell>
          <cell r="K2413">
            <v>0</v>
          </cell>
          <cell r="L2413">
            <v>2003</v>
          </cell>
          <cell r="M2413" t="str">
            <v>No Trade</v>
          </cell>
          <cell r="N2413" t="str">
            <v>NG93</v>
          </cell>
          <cell r="O2413">
            <v>50.75</v>
          </cell>
          <cell r="P2413">
            <v>1</v>
          </cell>
        </row>
        <row r="2414">
          <cell r="A2414" t="str">
            <v>ON</v>
          </cell>
          <cell r="B2414">
            <v>9</v>
          </cell>
          <cell r="C2414">
            <v>3</v>
          </cell>
          <cell r="D2414" t="str">
            <v>P</v>
          </cell>
          <cell r="E2414">
            <v>2.9</v>
          </cell>
          <cell r="F2414">
            <v>37859</v>
          </cell>
          <cell r="G2414">
            <v>5.6000000000000001E-2</v>
          </cell>
          <cell r="H2414">
            <v>0.06</v>
          </cell>
          <cell r="I2414" t="str">
            <v>4          0</v>
          </cell>
          <cell r="J2414">
            <v>0</v>
          </cell>
          <cell r="K2414">
            <v>0</v>
          </cell>
          <cell r="L2414">
            <v>2003</v>
          </cell>
          <cell r="M2414">
            <v>1.5048147335537272</v>
          </cell>
          <cell r="N2414" t="str">
            <v>NG93</v>
          </cell>
          <cell r="O2414">
            <v>50.75</v>
          </cell>
          <cell r="P2414">
            <v>2</v>
          </cell>
        </row>
        <row r="2415">
          <cell r="A2415" t="str">
            <v>ON</v>
          </cell>
          <cell r="B2415">
            <v>9</v>
          </cell>
          <cell r="C2415">
            <v>3</v>
          </cell>
          <cell r="D2415" t="str">
            <v>C</v>
          </cell>
          <cell r="E2415">
            <v>3</v>
          </cell>
          <cell r="F2415">
            <v>37859</v>
          </cell>
          <cell r="G2415">
            <v>1.1359999999999999</v>
          </cell>
          <cell r="H2415">
            <v>1.05</v>
          </cell>
          <cell r="I2415" t="str">
            <v>4          0</v>
          </cell>
          <cell r="J2415">
            <v>0</v>
          </cell>
          <cell r="K2415">
            <v>0</v>
          </cell>
          <cell r="L2415">
            <v>2003</v>
          </cell>
          <cell r="M2415" t="str">
            <v>No Trade</v>
          </cell>
          <cell r="N2415" t="str">
            <v>NG93</v>
          </cell>
          <cell r="O2415">
            <v>50.75</v>
          </cell>
          <cell r="P2415">
            <v>1</v>
          </cell>
        </row>
        <row r="2416">
          <cell r="A2416" t="str">
            <v>ON</v>
          </cell>
          <cell r="B2416">
            <v>9</v>
          </cell>
          <cell r="C2416">
            <v>3</v>
          </cell>
          <cell r="D2416" t="str">
            <v>P</v>
          </cell>
          <cell r="E2416">
            <v>3</v>
          </cell>
          <cell r="F2416">
            <v>37859</v>
          </cell>
          <cell r="G2416">
            <v>0.08</v>
          </cell>
          <cell r="H2416">
            <v>0.09</v>
          </cell>
          <cell r="I2416" t="str">
            <v>1          0</v>
          </cell>
          <cell r="J2416">
            <v>0</v>
          </cell>
          <cell r="K2416">
            <v>0</v>
          </cell>
          <cell r="L2416">
            <v>2003</v>
          </cell>
          <cell r="M2416">
            <v>1.5636300054381729</v>
          </cell>
          <cell r="N2416" t="str">
            <v>NG93</v>
          </cell>
          <cell r="O2416">
            <v>50.75</v>
          </cell>
          <cell r="P2416">
            <v>2</v>
          </cell>
        </row>
        <row r="2417">
          <cell r="A2417" t="str">
            <v>ON</v>
          </cell>
          <cell r="B2417">
            <v>9</v>
          </cell>
          <cell r="C2417">
            <v>3</v>
          </cell>
          <cell r="D2417" t="str">
            <v>C</v>
          </cell>
          <cell r="E2417">
            <v>3.05</v>
          </cell>
          <cell r="F2417">
            <v>37859</v>
          </cell>
          <cell r="G2417">
            <v>1.0960000000000001</v>
          </cell>
          <cell r="H2417">
            <v>1</v>
          </cell>
          <cell r="I2417" t="str">
            <v>8          0</v>
          </cell>
          <cell r="J2417">
            <v>0</v>
          </cell>
          <cell r="K2417">
            <v>0</v>
          </cell>
          <cell r="L2417">
            <v>2003</v>
          </cell>
          <cell r="M2417" t="str">
            <v>No Trade</v>
          </cell>
          <cell r="N2417" t="str">
            <v>NG93</v>
          </cell>
          <cell r="O2417">
            <v>50.75</v>
          </cell>
          <cell r="P2417">
            <v>1</v>
          </cell>
        </row>
        <row r="2418">
          <cell r="A2418" t="str">
            <v>ON</v>
          </cell>
          <cell r="B2418">
            <v>9</v>
          </cell>
          <cell r="C2418">
            <v>3</v>
          </cell>
          <cell r="D2418" t="str">
            <v>P</v>
          </cell>
          <cell r="E2418">
            <v>3.05</v>
          </cell>
          <cell r="F2418">
            <v>37859</v>
          </cell>
          <cell r="G2418">
            <v>8.3000000000000004E-2</v>
          </cell>
          <cell r="H2418">
            <v>0.09</v>
          </cell>
          <cell r="I2418" t="str">
            <v>5          0</v>
          </cell>
          <cell r="J2418">
            <v>0</v>
          </cell>
          <cell r="K2418">
            <v>0</v>
          </cell>
          <cell r="L2418">
            <v>2003</v>
          </cell>
          <cell r="M2418">
            <v>1.5621185609131525</v>
          </cell>
          <cell r="N2418" t="str">
            <v>NG93</v>
          </cell>
          <cell r="O2418">
            <v>50.75</v>
          </cell>
          <cell r="P2418">
            <v>2</v>
          </cell>
        </row>
        <row r="2419">
          <cell r="A2419" t="str">
            <v>ON</v>
          </cell>
          <cell r="B2419">
            <v>9</v>
          </cell>
          <cell r="C2419">
            <v>3</v>
          </cell>
          <cell r="D2419" t="str">
            <v>C</v>
          </cell>
          <cell r="E2419">
            <v>3.1</v>
          </cell>
          <cell r="F2419">
            <v>37859</v>
          </cell>
          <cell r="G2419">
            <v>1.0580000000000001</v>
          </cell>
          <cell r="H2419">
            <v>0.97</v>
          </cell>
          <cell r="I2419" t="str">
            <v>0          0</v>
          </cell>
          <cell r="J2419">
            <v>0</v>
          </cell>
          <cell r="K2419">
            <v>0</v>
          </cell>
          <cell r="L2419">
            <v>2003</v>
          </cell>
          <cell r="M2419" t="str">
            <v>No Trade</v>
          </cell>
          <cell r="N2419" t="str">
            <v>NG93</v>
          </cell>
          <cell r="O2419">
            <v>50.75</v>
          </cell>
          <cell r="P2419">
            <v>1</v>
          </cell>
        </row>
        <row r="2420">
          <cell r="A2420" t="str">
            <v>ON</v>
          </cell>
          <cell r="B2420">
            <v>9</v>
          </cell>
          <cell r="C2420">
            <v>3</v>
          </cell>
          <cell r="D2420" t="str">
            <v>P</v>
          </cell>
          <cell r="E2420">
            <v>3.1</v>
          </cell>
          <cell r="F2420">
            <v>37859</v>
          </cell>
          <cell r="G2420">
            <v>9.4E-2</v>
          </cell>
          <cell r="H2420">
            <v>0.1</v>
          </cell>
          <cell r="I2420" t="str">
            <v>7          0</v>
          </cell>
          <cell r="J2420">
            <v>0</v>
          </cell>
          <cell r="K2420">
            <v>0</v>
          </cell>
          <cell r="L2420">
            <v>2003</v>
          </cell>
          <cell r="M2420">
            <v>1.5819666681981321</v>
          </cell>
          <cell r="N2420" t="str">
            <v>NG93</v>
          </cell>
          <cell r="O2420">
            <v>50.75</v>
          </cell>
          <cell r="P2420">
            <v>2</v>
          </cell>
        </row>
        <row r="2421">
          <cell r="A2421" t="str">
            <v>ON</v>
          </cell>
          <cell r="B2421">
            <v>9</v>
          </cell>
          <cell r="C2421">
            <v>3</v>
          </cell>
          <cell r="D2421" t="str">
            <v>C</v>
          </cell>
          <cell r="E2421">
            <v>3.15</v>
          </cell>
          <cell r="F2421">
            <v>37859</v>
          </cell>
          <cell r="G2421">
            <v>1.02</v>
          </cell>
          <cell r="H2421">
            <v>0.93</v>
          </cell>
          <cell r="I2421" t="str">
            <v>4          0</v>
          </cell>
          <cell r="J2421">
            <v>0</v>
          </cell>
          <cell r="K2421">
            <v>0</v>
          </cell>
          <cell r="L2421">
            <v>2003</v>
          </cell>
          <cell r="M2421" t="str">
            <v>No Trade</v>
          </cell>
          <cell r="N2421" t="str">
            <v>NG93</v>
          </cell>
          <cell r="O2421">
            <v>50.75</v>
          </cell>
          <cell r="P2421">
            <v>1</v>
          </cell>
        </row>
        <row r="2422">
          <cell r="A2422" t="str">
            <v>ON</v>
          </cell>
          <cell r="B2422">
            <v>9</v>
          </cell>
          <cell r="C2422">
            <v>3</v>
          </cell>
          <cell r="D2422" t="str">
            <v>P</v>
          </cell>
          <cell r="E2422">
            <v>3.15</v>
          </cell>
          <cell r="F2422">
            <v>37859</v>
          </cell>
          <cell r="G2422">
            <v>0.106</v>
          </cell>
          <cell r="H2422">
            <v>0.12</v>
          </cell>
          <cell r="I2422" t="str">
            <v>0          0</v>
          </cell>
          <cell r="J2422">
            <v>0</v>
          </cell>
          <cell r="K2422">
            <v>0</v>
          </cell>
          <cell r="L2422">
            <v>2003</v>
          </cell>
          <cell r="M2422">
            <v>1.6019092108211763</v>
          </cell>
          <cell r="N2422" t="str">
            <v>NG93</v>
          </cell>
          <cell r="O2422">
            <v>50.75</v>
          </cell>
          <cell r="P2422">
            <v>2</v>
          </cell>
        </row>
        <row r="2423">
          <cell r="A2423" t="str">
            <v>ON</v>
          </cell>
          <cell r="B2423">
            <v>9</v>
          </cell>
          <cell r="C2423">
            <v>3</v>
          </cell>
          <cell r="D2423" t="str">
            <v>C</v>
          </cell>
          <cell r="E2423">
            <v>3.2</v>
          </cell>
          <cell r="F2423">
            <v>37859</v>
          </cell>
          <cell r="G2423">
            <v>0.97399999999999998</v>
          </cell>
          <cell r="H2423">
            <v>0.89</v>
          </cell>
          <cell r="I2423" t="str">
            <v>8          0</v>
          </cell>
          <cell r="J2423">
            <v>0</v>
          </cell>
          <cell r="K2423">
            <v>0</v>
          </cell>
          <cell r="L2423">
            <v>2003</v>
          </cell>
          <cell r="M2423" t="str">
            <v>No Trade</v>
          </cell>
          <cell r="N2423" t="str">
            <v>NG93</v>
          </cell>
          <cell r="O2423">
            <v>50.75</v>
          </cell>
          <cell r="P2423">
            <v>1</v>
          </cell>
        </row>
        <row r="2424">
          <cell r="A2424" t="str">
            <v>ON</v>
          </cell>
          <cell r="B2424">
            <v>9</v>
          </cell>
          <cell r="C2424">
            <v>3</v>
          </cell>
          <cell r="D2424" t="str">
            <v>P</v>
          </cell>
          <cell r="E2424">
            <v>3.2</v>
          </cell>
          <cell r="F2424">
            <v>37859</v>
          </cell>
          <cell r="G2424">
            <v>0.11899999999999999</v>
          </cell>
          <cell r="H2424">
            <v>0.13</v>
          </cell>
          <cell r="I2424" t="str">
            <v>4          0</v>
          </cell>
          <cell r="J2424">
            <v>0</v>
          </cell>
          <cell r="K2424">
            <v>0</v>
          </cell>
          <cell r="L2424">
            <v>2003</v>
          </cell>
          <cell r="M2424">
            <v>1.6218511954121018</v>
          </cell>
          <cell r="N2424" t="str">
            <v>NG93</v>
          </cell>
          <cell r="O2424">
            <v>50.75</v>
          </cell>
          <cell r="P2424">
            <v>2</v>
          </cell>
        </row>
        <row r="2425">
          <cell r="A2425" t="str">
            <v>ON</v>
          </cell>
          <cell r="B2425">
            <v>9</v>
          </cell>
          <cell r="C2425">
            <v>3</v>
          </cell>
          <cell r="D2425" t="str">
            <v>P</v>
          </cell>
          <cell r="E2425">
            <v>3.25</v>
          </cell>
          <cell r="F2425">
            <v>37859</v>
          </cell>
          <cell r="G2425">
            <v>0.13200000000000001</v>
          </cell>
          <cell r="H2425">
            <v>0.14000000000000001</v>
          </cell>
          <cell r="I2425" t="str">
            <v>9          0</v>
          </cell>
          <cell r="J2425">
            <v>0</v>
          </cell>
          <cell r="K2425">
            <v>0</v>
          </cell>
          <cell r="L2425">
            <v>2003</v>
          </cell>
          <cell r="M2425">
            <v>1.6396447227685897</v>
          </cell>
          <cell r="N2425" t="str">
            <v>NG93</v>
          </cell>
          <cell r="O2425">
            <v>50.75</v>
          </cell>
          <cell r="P2425">
            <v>2</v>
          </cell>
        </row>
        <row r="2426">
          <cell r="A2426" t="str">
            <v>ON</v>
          </cell>
          <cell r="B2426">
            <v>9</v>
          </cell>
          <cell r="C2426">
            <v>3</v>
          </cell>
          <cell r="D2426" t="str">
            <v>P</v>
          </cell>
          <cell r="E2426">
            <v>3.3</v>
          </cell>
          <cell r="F2426">
            <v>37859</v>
          </cell>
          <cell r="G2426">
            <v>0</v>
          </cell>
          <cell r="H2426">
            <v>0</v>
          </cell>
          <cell r="I2426" t="str">
            <v>0          0</v>
          </cell>
          <cell r="J2426">
            <v>0</v>
          </cell>
          <cell r="K2426">
            <v>0</v>
          </cell>
          <cell r="L2426">
            <v>2003</v>
          </cell>
          <cell r="M2426" t="str">
            <v>No Trade</v>
          </cell>
          <cell r="N2426" t="str">
            <v/>
          </cell>
          <cell r="O2426" t="str">
            <v/>
          </cell>
          <cell r="P2426" t="str">
            <v/>
          </cell>
        </row>
        <row r="2427">
          <cell r="A2427" t="str">
            <v>ON</v>
          </cell>
          <cell r="B2427">
            <v>9</v>
          </cell>
          <cell r="C2427">
            <v>3</v>
          </cell>
          <cell r="D2427" t="str">
            <v>C</v>
          </cell>
          <cell r="E2427">
            <v>3.35</v>
          </cell>
          <cell r="F2427">
            <v>37859</v>
          </cell>
          <cell r="G2427">
            <v>0.87</v>
          </cell>
          <cell r="H2427">
            <v>0.79</v>
          </cell>
          <cell r="I2427" t="str">
            <v>7          0</v>
          </cell>
          <cell r="J2427">
            <v>0</v>
          </cell>
          <cell r="K2427">
            <v>0</v>
          </cell>
          <cell r="L2427">
            <v>2003</v>
          </cell>
          <cell r="M2427" t="str">
            <v>No Trade</v>
          </cell>
          <cell r="N2427" t="str">
            <v>NG93</v>
          </cell>
          <cell r="O2427">
            <v>50.75</v>
          </cell>
          <cell r="P2427">
            <v>1</v>
          </cell>
        </row>
        <row r="2428">
          <cell r="A2428" t="str">
            <v>ON</v>
          </cell>
          <cell r="B2428">
            <v>9</v>
          </cell>
          <cell r="C2428">
            <v>3</v>
          </cell>
          <cell r="D2428" t="str">
            <v>P</v>
          </cell>
          <cell r="E2428">
            <v>3.35</v>
          </cell>
          <cell r="F2428">
            <v>37859</v>
          </cell>
          <cell r="G2428">
            <v>0.16200000000000001</v>
          </cell>
          <cell r="H2428">
            <v>0.18</v>
          </cell>
          <cell r="I2428" t="str">
            <v>2          0</v>
          </cell>
          <cell r="J2428">
            <v>0</v>
          </cell>
          <cell r="K2428">
            <v>0</v>
          </cell>
          <cell r="L2428">
            <v>2003</v>
          </cell>
          <cell r="M2428">
            <v>1.6774821602317871</v>
          </cell>
          <cell r="N2428" t="str">
            <v>NG93</v>
          </cell>
          <cell r="O2428">
            <v>50.75</v>
          </cell>
          <cell r="P2428">
            <v>2</v>
          </cell>
        </row>
        <row r="2429">
          <cell r="A2429" t="str">
            <v>ON</v>
          </cell>
          <cell r="B2429">
            <v>9</v>
          </cell>
          <cell r="C2429">
            <v>3</v>
          </cell>
          <cell r="D2429" t="str">
            <v>C</v>
          </cell>
          <cell r="E2429">
            <v>3.4</v>
          </cell>
          <cell r="F2429">
            <v>37859</v>
          </cell>
          <cell r="G2429">
            <v>0.83699999999999997</v>
          </cell>
          <cell r="H2429">
            <v>0.76</v>
          </cell>
          <cell r="I2429" t="str">
            <v>6          0</v>
          </cell>
          <cell r="J2429">
            <v>0</v>
          </cell>
          <cell r="K2429">
            <v>0</v>
          </cell>
          <cell r="L2429">
            <v>2003</v>
          </cell>
          <cell r="M2429" t="str">
            <v>No Trade</v>
          </cell>
          <cell r="N2429" t="str">
            <v>NG93</v>
          </cell>
          <cell r="O2429">
            <v>50.75</v>
          </cell>
          <cell r="P2429">
            <v>1</v>
          </cell>
        </row>
        <row r="2430">
          <cell r="A2430" t="str">
            <v>ON</v>
          </cell>
          <cell r="B2430">
            <v>9</v>
          </cell>
          <cell r="C2430">
            <v>3</v>
          </cell>
          <cell r="D2430" t="str">
            <v>P</v>
          </cell>
          <cell r="E2430">
            <v>3.4</v>
          </cell>
          <cell r="F2430">
            <v>37859</v>
          </cell>
          <cell r="G2430">
            <v>0.17799999999999999</v>
          </cell>
          <cell r="H2430">
            <v>0.19</v>
          </cell>
          <cell r="I2430" t="str">
            <v>9          0</v>
          </cell>
          <cell r="J2430">
            <v>0</v>
          </cell>
          <cell r="K2430">
            <v>0</v>
          </cell>
          <cell r="L2430">
            <v>2003</v>
          </cell>
          <cell r="M2430">
            <v>1.6954646082362799</v>
          </cell>
          <cell r="N2430" t="str">
            <v>NG93</v>
          </cell>
          <cell r="O2430">
            <v>50.75</v>
          </cell>
          <cell r="P2430">
            <v>2</v>
          </cell>
        </row>
        <row r="2431">
          <cell r="A2431" t="str">
            <v>ON</v>
          </cell>
          <cell r="B2431">
            <v>9</v>
          </cell>
          <cell r="C2431">
            <v>3</v>
          </cell>
          <cell r="D2431" t="str">
            <v>C</v>
          </cell>
          <cell r="E2431">
            <v>3.45</v>
          </cell>
          <cell r="F2431">
            <v>37859</v>
          </cell>
          <cell r="G2431">
            <v>0.80700000000000005</v>
          </cell>
          <cell r="H2431">
            <v>0.73</v>
          </cell>
          <cell r="I2431" t="str">
            <v>5          0</v>
          </cell>
          <cell r="J2431">
            <v>0</v>
          </cell>
          <cell r="K2431">
            <v>0</v>
          </cell>
          <cell r="L2431">
            <v>2003</v>
          </cell>
          <cell r="M2431" t="str">
            <v>No Trade</v>
          </cell>
          <cell r="N2431" t="str">
            <v>NG93</v>
          </cell>
          <cell r="O2431">
            <v>50.75</v>
          </cell>
          <cell r="P2431">
            <v>1</v>
          </cell>
        </row>
        <row r="2432">
          <cell r="A2432" t="str">
            <v>ON</v>
          </cell>
          <cell r="B2432">
            <v>9</v>
          </cell>
          <cell r="C2432">
            <v>3</v>
          </cell>
          <cell r="D2432" t="str">
            <v>P</v>
          </cell>
          <cell r="E2432">
            <v>3.45</v>
          </cell>
          <cell r="F2432">
            <v>37859</v>
          </cell>
          <cell r="G2432">
            <v>0.19600000000000001</v>
          </cell>
          <cell r="H2432">
            <v>0.21</v>
          </cell>
          <cell r="I2432" t="str">
            <v>8          0</v>
          </cell>
          <cell r="J2432">
            <v>0</v>
          </cell>
          <cell r="K2432">
            <v>0</v>
          </cell>
          <cell r="L2432">
            <v>2003</v>
          </cell>
          <cell r="M2432">
            <v>1.7150853332554918</v>
          </cell>
          <cell r="N2432" t="str">
            <v>NG93</v>
          </cell>
          <cell r="O2432">
            <v>50.75</v>
          </cell>
          <cell r="P2432">
            <v>2</v>
          </cell>
        </row>
        <row r="2433">
          <cell r="A2433" t="str">
            <v>ON</v>
          </cell>
          <cell r="B2433">
            <v>9</v>
          </cell>
          <cell r="C2433">
            <v>3</v>
          </cell>
          <cell r="D2433" t="str">
            <v>C</v>
          </cell>
          <cell r="E2433">
            <v>3.5</v>
          </cell>
          <cell r="F2433">
            <v>37859</v>
          </cell>
          <cell r="G2433">
            <v>0.77600000000000002</v>
          </cell>
          <cell r="H2433">
            <v>0.7</v>
          </cell>
          <cell r="I2433" t="str">
            <v>6          0</v>
          </cell>
          <cell r="J2433">
            <v>0</v>
          </cell>
          <cell r="K2433">
            <v>0</v>
          </cell>
          <cell r="L2433">
            <v>2003</v>
          </cell>
          <cell r="M2433" t="str">
            <v>No Trade</v>
          </cell>
          <cell r="N2433" t="str">
            <v>NG93</v>
          </cell>
          <cell r="O2433">
            <v>50.75</v>
          </cell>
          <cell r="P2433">
            <v>1</v>
          </cell>
        </row>
        <row r="2434">
          <cell r="A2434" t="str">
            <v>ON</v>
          </cell>
          <cell r="B2434">
            <v>9</v>
          </cell>
          <cell r="C2434">
            <v>3</v>
          </cell>
          <cell r="D2434" t="str">
            <v>P</v>
          </cell>
          <cell r="E2434">
            <v>3.5</v>
          </cell>
          <cell r="F2434">
            <v>37859</v>
          </cell>
          <cell r="G2434">
            <v>0.214</v>
          </cell>
          <cell r="H2434">
            <v>0.23</v>
          </cell>
          <cell r="I2434" t="str">
            <v>8          0</v>
          </cell>
          <cell r="J2434">
            <v>0</v>
          </cell>
          <cell r="K2434">
            <v>0</v>
          </cell>
          <cell r="L2434">
            <v>2003</v>
          </cell>
          <cell r="M2434">
            <v>1.7329791681528117</v>
          </cell>
          <cell r="N2434" t="str">
            <v>NG93</v>
          </cell>
          <cell r="O2434">
            <v>50.75</v>
          </cell>
          <cell r="P2434">
            <v>2</v>
          </cell>
        </row>
        <row r="2435">
          <cell r="A2435" t="str">
            <v>ON</v>
          </cell>
          <cell r="B2435">
            <v>9</v>
          </cell>
          <cell r="C2435">
            <v>3</v>
          </cell>
          <cell r="D2435" t="str">
            <v>C</v>
          </cell>
          <cell r="E2435">
            <v>3.55</v>
          </cell>
          <cell r="F2435">
            <v>37859</v>
          </cell>
          <cell r="G2435">
            <v>0.746</v>
          </cell>
          <cell r="H2435">
            <v>0.67</v>
          </cell>
          <cell r="I2435" t="str">
            <v>7          0</v>
          </cell>
          <cell r="J2435">
            <v>0</v>
          </cell>
          <cell r="K2435">
            <v>0</v>
          </cell>
          <cell r="L2435">
            <v>2003</v>
          </cell>
          <cell r="M2435" t="str">
            <v>No Trade</v>
          </cell>
          <cell r="N2435" t="str">
            <v>NG93</v>
          </cell>
          <cell r="O2435">
            <v>50.75</v>
          </cell>
          <cell r="P2435">
            <v>1</v>
          </cell>
        </row>
        <row r="2436">
          <cell r="A2436" t="str">
            <v>ON</v>
          </cell>
          <cell r="B2436">
            <v>9</v>
          </cell>
          <cell r="C2436">
            <v>3</v>
          </cell>
          <cell r="D2436" t="str">
            <v>P</v>
          </cell>
          <cell r="E2436">
            <v>3.55</v>
          </cell>
          <cell r="F2436">
            <v>37859</v>
          </cell>
          <cell r="G2436">
            <v>0.23300000000000001</v>
          </cell>
          <cell r="H2436">
            <v>0.25</v>
          </cell>
          <cell r="I2436" t="str">
            <v>9          0</v>
          </cell>
          <cell r="J2436">
            <v>0</v>
          </cell>
          <cell r="K2436">
            <v>0</v>
          </cell>
          <cell r="L2436">
            <v>2003</v>
          </cell>
          <cell r="M2436">
            <v>1.7508459585461116</v>
          </cell>
          <cell r="N2436" t="str">
            <v>NG93</v>
          </cell>
          <cell r="O2436">
            <v>50.75</v>
          </cell>
          <cell r="P2436">
            <v>2</v>
          </cell>
        </row>
        <row r="2437">
          <cell r="A2437" t="str">
            <v>ON</v>
          </cell>
          <cell r="B2437">
            <v>9</v>
          </cell>
          <cell r="C2437">
            <v>3</v>
          </cell>
          <cell r="D2437" t="str">
            <v>C</v>
          </cell>
          <cell r="E2437">
            <v>3.6</v>
          </cell>
          <cell r="F2437">
            <v>37859</v>
          </cell>
          <cell r="G2437">
            <v>0.71799999999999997</v>
          </cell>
          <cell r="H2437">
            <v>0.65</v>
          </cell>
          <cell r="I2437" t="str">
            <v>0          0</v>
          </cell>
          <cell r="J2437">
            <v>0</v>
          </cell>
          <cell r="K2437">
            <v>0</v>
          </cell>
          <cell r="L2437">
            <v>2003</v>
          </cell>
          <cell r="M2437" t="str">
            <v>No Trade</v>
          </cell>
          <cell r="N2437" t="str">
            <v>NG93</v>
          </cell>
          <cell r="O2437">
            <v>50.75</v>
          </cell>
          <cell r="P2437">
            <v>1</v>
          </cell>
        </row>
        <row r="2438">
          <cell r="A2438" t="str">
            <v>ON</v>
          </cell>
          <cell r="B2438">
            <v>9</v>
          </cell>
          <cell r="C2438">
            <v>3</v>
          </cell>
          <cell r="D2438" t="str">
            <v>P</v>
          </cell>
          <cell r="E2438">
            <v>3.6</v>
          </cell>
          <cell r="F2438">
            <v>37859</v>
          </cell>
          <cell r="G2438">
            <v>0.253</v>
          </cell>
          <cell r="H2438">
            <v>0.28000000000000003</v>
          </cell>
          <cell r="I2438" t="str">
            <v>1          0</v>
          </cell>
          <cell r="J2438">
            <v>0</v>
          </cell>
          <cell r="K2438">
            <v>0</v>
          </cell>
          <cell r="L2438">
            <v>2003</v>
          </cell>
          <cell r="M2438">
            <v>1.7686712546940517</v>
          </cell>
          <cell r="N2438" t="str">
            <v>NG93</v>
          </cell>
          <cell r="O2438">
            <v>50.75</v>
          </cell>
          <cell r="P2438">
            <v>2</v>
          </cell>
        </row>
        <row r="2439">
          <cell r="A2439" t="str">
            <v>ON</v>
          </cell>
          <cell r="B2439">
            <v>9</v>
          </cell>
          <cell r="C2439">
            <v>3</v>
          </cell>
          <cell r="D2439" t="str">
            <v>C</v>
          </cell>
          <cell r="E2439">
            <v>3.65</v>
          </cell>
          <cell r="F2439">
            <v>37859</v>
          </cell>
          <cell r="G2439">
            <v>0.69099999999999995</v>
          </cell>
          <cell r="H2439">
            <v>0.62</v>
          </cell>
          <cell r="I2439" t="str">
            <v>2          0</v>
          </cell>
          <cell r="J2439">
            <v>0</v>
          </cell>
          <cell r="K2439">
            <v>0</v>
          </cell>
          <cell r="L2439">
            <v>2003</v>
          </cell>
          <cell r="M2439" t="str">
            <v>No Trade</v>
          </cell>
          <cell r="N2439" t="str">
            <v>NG93</v>
          </cell>
          <cell r="O2439">
            <v>50.75</v>
          </cell>
          <cell r="P2439">
            <v>1</v>
          </cell>
        </row>
        <row r="2440">
          <cell r="A2440" t="str">
            <v>ON</v>
          </cell>
          <cell r="B2440">
            <v>9</v>
          </cell>
          <cell r="C2440">
            <v>3</v>
          </cell>
          <cell r="D2440" t="str">
            <v>P</v>
          </cell>
          <cell r="E2440">
            <v>3.65</v>
          </cell>
          <cell r="F2440">
            <v>37859</v>
          </cell>
          <cell r="G2440">
            <v>0.27400000000000002</v>
          </cell>
          <cell r="H2440">
            <v>0.3</v>
          </cell>
          <cell r="I2440" t="str">
            <v>3          0</v>
          </cell>
          <cell r="J2440">
            <v>0</v>
          </cell>
          <cell r="K2440">
            <v>0</v>
          </cell>
          <cell r="L2440">
            <v>2003</v>
          </cell>
          <cell r="M2440">
            <v>1.7864456372768727</v>
          </cell>
          <cell r="N2440" t="str">
            <v>NG93</v>
          </cell>
          <cell r="O2440">
            <v>50.75</v>
          </cell>
          <cell r="P2440">
            <v>2</v>
          </cell>
        </row>
        <row r="2441">
          <cell r="A2441" t="str">
            <v>ON</v>
          </cell>
          <cell r="B2441">
            <v>9</v>
          </cell>
          <cell r="C2441">
            <v>3</v>
          </cell>
          <cell r="D2441" t="str">
            <v>C</v>
          </cell>
          <cell r="E2441">
            <v>3.7</v>
          </cell>
          <cell r="F2441">
            <v>37859</v>
          </cell>
          <cell r="G2441">
            <v>0.66500000000000004</v>
          </cell>
          <cell r="H2441">
            <v>0.59</v>
          </cell>
          <cell r="I2441" t="str">
            <v>7          0</v>
          </cell>
          <cell r="J2441">
            <v>0</v>
          </cell>
          <cell r="K2441">
            <v>0</v>
          </cell>
          <cell r="L2441">
            <v>2003</v>
          </cell>
          <cell r="M2441" t="str">
            <v>No Trade</v>
          </cell>
          <cell r="N2441" t="str">
            <v>NG93</v>
          </cell>
          <cell r="O2441">
            <v>50.75</v>
          </cell>
          <cell r="P2441">
            <v>1</v>
          </cell>
        </row>
        <row r="2442">
          <cell r="A2442" t="str">
            <v>ON</v>
          </cell>
          <cell r="B2442">
            <v>9</v>
          </cell>
          <cell r="C2442">
            <v>3</v>
          </cell>
          <cell r="D2442" t="str">
            <v>P</v>
          </cell>
          <cell r="E2442">
            <v>3.7</v>
          </cell>
          <cell r="F2442">
            <v>37859</v>
          </cell>
          <cell r="G2442">
            <v>0.29699999999999999</v>
          </cell>
          <cell r="H2442">
            <v>0.32</v>
          </cell>
          <cell r="I2442" t="str">
            <v>7          0</v>
          </cell>
          <cell r="J2442">
            <v>0</v>
          </cell>
          <cell r="K2442">
            <v>0</v>
          </cell>
          <cell r="L2442">
            <v>2003</v>
          </cell>
          <cell r="M2442">
            <v>1.8054250074739866</v>
          </cell>
          <cell r="N2442" t="str">
            <v>NG93</v>
          </cell>
          <cell r="O2442">
            <v>50.75</v>
          </cell>
          <cell r="P2442">
            <v>2</v>
          </cell>
        </row>
        <row r="2443">
          <cell r="A2443" t="str">
            <v>ON</v>
          </cell>
          <cell r="B2443">
            <v>9</v>
          </cell>
          <cell r="C2443">
            <v>3</v>
          </cell>
          <cell r="D2443" t="str">
            <v>C</v>
          </cell>
          <cell r="E2443">
            <v>3.75</v>
          </cell>
          <cell r="F2443">
            <v>37859</v>
          </cell>
          <cell r="G2443">
            <v>0.64</v>
          </cell>
          <cell r="H2443">
            <v>0.56999999999999995</v>
          </cell>
          <cell r="I2443" t="str">
            <v>3          0</v>
          </cell>
          <cell r="J2443">
            <v>0</v>
          </cell>
          <cell r="K2443">
            <v>0</v>
          </cell>
          <cell r="L2443">
            <v>2003</v>
          </cell>
          <cell r="M2443" t="str">
            <v>No Trade</v>
          </cell>
          <cell r="N2443" t="str">
            <v>NG93</v>
          </cell>
          <cell r="O2443">
            <v>50.75</v>
          </cell>
          <cell r="P2443">
            <v>1</v>
          </cell>
        </row>
        <row r="2444">
          <cell r="A2444" t="str">
            <v>ON</v>
          </cell>
          <cell r="B2444">
            <v>9</v>
          </cell>
          <cell r="C2444">
            <v>3</v>
          </cell>
          <cell r="D2444" t="str">
            <v>P</v>
          </cell>
          <cell r="E2444">
            <v>3.75</v>
          </cell>
          <cell r="F2444">
            <v>37859</v>
          </cell>
          <cell r="G2444">
            <v>0.32</v>
          </cell>
          <cell r="H2444">
            <v>0.35</v>
          </cell>
          <cell r="I2444" t="str">
            <v>1         50</v>
          </cell>
          <cell r="J2444">
            <v>0</v>
          </cell>
          <cell r="K2444">
            <v>0</v>
          </cell>
          <cell r="L2444">
            <v>2003</v>
          </cell>
          <cell r="M2444">
            <v>1.8230296651945008</v>
          </cell>
          <cell r="N2444" t="str">
            <v>NG93</v>
          </cell>
          <cell r="O2444">
            <v>50.75</v>
          </cell>
          <cell r="P2444">
            <v>2</v>
          </cell>
        </row>
        <row r="2445">
          <cell r="A2445" t="str">
            <v>ON</v>
          </cell>
          <cell r="B2445">
            <v>9</v>
          </cell>
          <cell r="C2445">
            <v>3</v>
          </cell>
          <cell r="D2445" t="str">
            <v>C</v>
          </cell>
          <cell r="E2445">
            <v>3.8</v>
          </cell>
          <cell r="F2445">
            <v>37859</v>
          </cell>
          <cell r="G2445">
            <v>0.61399999999999999</v>
          </cell>
          <cell r="H2445">
            <v>0.54</v>
          </cell>
          <cell r="I2445" t="str">
            <v>9          0</v>
          </cell>
          <cell r="J2445">
            <v>0</v>
          </cell>
          <cell r="K2445">
            <v>0</v>
          </cell>
          <cell r="L2445">
            <v>2003</v>
          </cell>
          <cell r="M2445" t="str">
            <v>No Trade</v>
          </cell>
          <cell r="N2445" t="str">
            <v>NG93</v>
          </cell>
          <cell r="O2445">
            <v>50.75</v>
          </cell>
          <cell r="P2445">
            <v>1</v>
          </cell>
        </row>
        <row r="2446">
          <cell r="A2446" t="str">
            <v>ON</v>
          </cell>
          <cell r="B2446">
            <v>9</v>
          </cell>
          <cell r="C2446">
            <v>3</v>
          </cell>
          <cell r="D2446" t="str">
            <v>P</v>
          </cell>
          <cell r="E2446">
            <v>3.8</v>
          </cell>
          <cell r="F2446">
            <v>37859</v>
          </cell>
          <cell r="G2446">
            <v>0.34300000000000003</v>
          </cell>
          <cell r="H2446">
            <v>0.37</v>
          </cell>
          <cell r="I2446" t="str">
            <v>7          0</v>
          </cell>
          <cell r="J2446">
            <v>0</v>
          </cell>
          <cell r="K2446">
            <v>0</v>
          </cell>
          <cell r="L2446">
            <v>2003</v>
          </cell>
          <cell r="M2446">
            <v>1.8394218102467625</v>
          </cell>
          <cell r="N2446" t="str">
            <v>NG93</v>
          </cell>
          <cell r="O2446">
            <v>50.75</v>
          </cell>
          <cell r="P2446">
            <v>2</v>
          </cell>
        </row>
        <row r="2447">
          <cell r="A2447" t="str">
            <v>ON</v>
          </cell>
          <cell r="B2447">
            <v>9</v>
          </cell>
          <cell r="C2447">
            <v>3</v>
          </cell>
          <cell r="D2447" t="str">
            <v>C</v>
          </cell>
          <cell r="E2447">
            <v>3.85</v>
          </cell>
          <cell r="F2447">
            <v>37859</v>
          </cell>
          <cell r="G2447">
            <v>0.59099999999999997</v>
          </cell>
          <cell r="H2447">
            <v>0.52</v>
          </cell>
          <cell r="I2447" t="str">
            <v>7          0</v>
          </cell>
          <cell r="J2447">
            <v>0</v>
          </cell>
          <cell r="K2447">
            <v>0</v>
          </cell>
          <cell r="L2447">
            <v>2003</v>
          </cell>
          <cell r="M2447" t="str">
            <v>No Trade</v>
          </cell>
          <cell r="N2447" t="str">
            <v>NG93</v>
          </cell>
          <cell r="O2447">
            <v>50.75</v>
          </cell>
          <cell r="P2447">
            <v>1</v>
          </cell>
        </row>
        <row r="2448">
          <cell r="A2448" t="str">
            <v>ON</v>
          </cell>
          <cell r="B2448">
            <v>9</v>
          </cell>
          <cell r="C2448">
            <v>3</v>
          </cell>
          <cell r="D2448" t="str">
            <v>P</v>
          </cell>
          <cell r="E2448">
            <v>3.85</v>
          </cell>
          <cell r="F2448">
            <v>37859</v>
          </cell>
          <cell r="G2448">
            <v>0.36799999999999999</v>
          </cell>
          <cell r="H2448">
            <v>0.4</v>
          </cell>
          <cell r="I2448" t="str">
            <v>3          0</v>
          </cell>
          <cell r="J2448">
            <v>0</v>
          </cell>
          <cell r="K2448">
            <v>0</v>
          </cell>
          <cell r="L2448">
            <v>2003</v>
          </cell>
          <cell r="M2448">
            <v>1.8569632179898166</v>
          </cell>
          <cell r="N2448" t="str">
            <v>NG93</v>
          </cell>
          <cell r="O2448">
            <v>50.75</v>
          </cell>
          <cell r="P2448">
            <v>2</v>
          </cell>
        </row>
        <row r="2449">
          <cell r="A2449" t="str">
            <v>ON</v>
          </cell>
          <cell r="B2449">
            <v>9</v>
          </cell>
          <cell r="C2449">
            <v>3</v>
          </cell>
          <cell r="D2449" t="str">
            <v>C</v>
          </cell>
          <cell r="E2449">
            <v>3.9</v>
          </cell>
          <cell r="F2449">
            <v>37859</v>
          </cell>
          <cell r="G2449">
            <v>0.56899999999999995</v>
          </cell>
          <cell r="H2449">
            <v>0.5</v>
          </cell>
          <cell r="I2449" t="str">
            <v>5          0</v>
          </cell>
          <cell r="J2449">
            <v>0</v>
          </cell>
          <cell r="K2449">
            <v>0</v>
          </cell>
          <cell r="L2449">
            <v>2003</v>
          </cell>
          <cell r="M2449" t="str">
            <v>No Trade</v>
          </cell>
          <cell r="N2449" t="str">
            <v>NG93</v>
          </cell>
          <cell r="O2449">
            <v>50.75</v>
          </cell>
          <cell r="P2449">
            <v>1</v>
          </cell>
        </row>
        <row r="2450">
          <cell r="A2450" t="str">
            <v>ON</v>
          </cell>
          <cell r="B2450">
            <v>9</v>
          </cell>
          <cell r="C2450">
            <v>3</v>
          </cell>
          <cell r="D2450" t="str">
            <v>P</v>
          </cell>
          <cell r="E2450">
            <v>3.9</v>
          </cell>
          <cell r="F2450">
            <v>37859</v>
          </cell>
          <cell r="G2450">
            <v>0.39400000000000002</v>
          </cell>
          <cell r="H2450">
            <v>0.43</v>
          </cell>
          <cell r="I2450" t="str">
            <v>1          0</v>
          </cell>
          <cell r="J2450">
            <v>0</v>
          </cell>
          <cell r="K2450">
            <v>0</v>
          </cell>
          <cell r="L2450">
            <v>2003</v>
          </cell>
          <cell r="M2450">
            <v>1.8744493102702229</v>
          </cell>
          <cell r="N2450" t="str">
            <v>NG93</v>
          </cell>
          <cell r="O2450">
            <v>50.75</v>
          </cell>
          <cell r="P2450">
            <v>2</v>
          </cell>
        </row>
        <row r="2451">
          <cell r="A2451" t="str">
            <v>ON</v>
          </cell>
          <cell r="B2451">
            <v>9</v>
          </cell>
          <cell r="C2451">
            <v>3</v>
          </cell>
          <cell r="D2451" t="str">
            <v>C</v>
          </cell>
          <cell r="E2451">
            <v>3.95</v>
          </cell>
          <cell r="F2451">
            <v>37859</v>
          </cell>
          <cell r="G2451">
            <v>0.54500000000000004</v>
          </cell>
          <cell r="H2451">
            <v>0.48</v>
          </cell>
          <cell r="I2451" t="str">
            <v>3          0</v>
          </cell>
          <cell r="J2451">
            <v>0</v>
          </cell>
          <cell r="K2451">
            <v>0</v>
          </cell>
          <cell r="L2451">
            <v>2003</v>
          </cell>
          <cell r="M2451" t="str">
            <v>No Trade</v>
          </cell>
          <cell r="N2451" t="str">
            <v>NG93</v>
          </cell>
          <cell r="O2451">
            <v>50.75</v>
          </cell>
          <cell r="P2451">
            <v>1</v>
          </cell>
        </row>
        <row r="2452">
          <cell r="A2452" t="str">
            <v>ON</v>
          </cell>
          <cell r="B2452">
            <v>9</v>
          </cell>
          <cell r="C2452">
            <v>3</v>
          </cell>
          <cell r="D2452" t="str">
            <v>P</v>
          </cell>
          <cell r="E2452">
            <v>3.95</v>
          </cell>
          <cell r="F2452">
            <v>37859</v>
          </cell>
          <cell r="G2452">
            <v>0.42</v>
          </cell>
          <cell r="H2452">
            <v>0.45</v>
          </cell>
          <cell r="I2452" t="str">
            <v>9          0</v>
          </cell>
          <cell r="J2452">
            <v>0</v>
          </cell>
          <cell r="K2452">
            <v>0</v>
          </cell>
          <cell r="L2452">
            <v>2003</v>
          </cell>
          <cell r="M2452">
            <v>1.8908519241947259</v>
          </cell>
          <cell r="N2452" t="str">
            <v>NG93</v>
          </cell>
          <cell r="O2452">
            <v>50.75</v>
          </cell>
          <cell r="P2452">
            <v>2</v>
          </cell>
        </row>
        <row r="2453">
          <cell r="A2453" t="str">
            <v>ON</v>
          </cell>
          <cell r="B2453">
            <v>9</v>
          </cell>
          <cell r="C2453">
            <v>3</v>
          </cell>
          <cell r="D2453" t="str">
            <v>C</v>
          </cell>
          <cell r="E2453">
            <v>4</v>
          </cell>
          <cell r="F2453">
            <v>37859</v>
          </cell>
          <cell r="G2453">
            <v>0.52300000000000002</v>
          </cell>
          <cell r="H2453">
            <v>0.46</v>
          </cell>
          <cell r="I2453" t="str">
            <v>2          0</v>
          </cell>
          <cell r="J2453">
            <v>0</v>
          </cell>
          <cell r="K2453">
            <v>0</v>
          </cell>
          <cell r="L2453">
            <v>2003</v>
          </cell>
          <cell r="M2453" t="str">
            <v>No Trade</v>
          </cell>
          <cell r="N2453" t="str">
            <v>NG93</v>
          </cell>
          <cell r="O2453">
            <v>50.75</v>
          </cell>
          <cell r="P2453">
            <v>1</v>
          </cell>
        </row>
        <row r="2454">
          <cell r="A2454" t="str">
            <v>ON</v>
          </cell>
          <cell r="B2454">
            <v>9</v>
          </cell>
          <cell r="C2454">
            <v>3</v>
          </cell>
          <cell r="D2454" t="str">
            <v>P</v>
          </cell>
          <cell r="E2454">
            <v>4</v>
          </cell>
          <cell r="F2454">
            <v>37859</v>
          </cell>
          <cell r="G2454">
            <v>0.44800000000000001</v>
          </cell>
          <cell r="H2454">
            <v>0.48</v>
          </cell>
          <cell r="I2454" t="str">
            <v>8          0</v>
          </cell>
          <cell r="J2454">
            <v>0</v>
          </cell>
          <cell r="K2454">
            <v>0</v>
          </cell>
          <cell r="L2454">
            <v>2003</v>
          </cell>
          <cell r="M2454">
            <v>1.9082753350101245</v>
          </cell>
          <cell r="N2454" t="str">
            <v>NG93</v>
          </cell>
          <cell r="O2454">
            <v>50.75</v>
          </cell>
          <cell r="P2454">
            <v>2</v>
          </cell>
        </row>
        <row r="2455">
          <cell r="A2455" t="str">
            <v>ON</v>
          </cell>
          <cell r="B2455">
            <v>9</v>
          </cell>
          <cell r="C2455">
            <v>3</v>
          </cell>
          <cell r="D2455" t="str">
            <v>C</v>
          </cell>
          <cell r="E2455">
            <v>4.05</v>
          </cell>
          <cell r="F2455">
            <v>37859</v>
          </cell>
          <cell r="G2455">
            <v>0.501</v>
          </cell>
          <cell r="H2455">
            <v>0.44</v>
          </cell>
          <cell r="I2455" t="str">
            <v>3          0</v>
          </cell>
          <cell r="J2455">
            <v>0</v>
          </cell>
          <cell r="K2455">
            <v>0</v>
          </cell>
          <cell r="L2455">
            <v>2003</v>
          </cell>
          <cell r="M2455" t="str">
            <v>No Trade</v>
          </cell>
          <cell r="N2455" t="str">
            <v>NG93</v>
          </cell>
          <cell r="O2455">
            <v>50.75</v>
          </cell>
          <cell r="P2455">
            <v>1</v>
          </cell>
        </row>
        <row r="2456">
          <cell r="A2456" t="str">
            <v>ON</v>
          </cell>
          <cell r="B2456">
            <v>9</v>
          </cell>
          <cell r="C2456">
            <v>3</v>
          </cell>
          <cell r="D2456" t="str">
            <v>C</v>
          </cell>
          <cell r="E2456">
            <v>4.0999999999999996</v>
          </cell>
          <cell r="F2456">
            <v>37859</v>
          </cell>
          <cell r="G2456">
            <v>0.48</v>
          </cell>
          <cell r="H2456">
            <v>0.42</v>
          </cell>
          <cell r="I2456" t="str">
            <v>4          0</v>
          </cell>
          <cell r="J2456">
            <v>0</v>
          </cell>
          <cell r="K2456">
            <v>0</v>
          </cell>
          <cell r="L2456">
            <v>2003</v>
          </cell>
          <cell r="M2456" t="str">
            <v>No Trade</v>
          </cell>
          <cell r="N2456" t="str">
            <v>NG93</v>
          </cell>
          <cell r="O2456">
            <v>50.75</v>
          </cell>
          <cell r="P2456">
            <v>1</v>
          </cell>
        </row>
        <row r="2457">
          <cell r="A2457" t="str">
            <v>ON</v>
          </cell>
          <cell r="B2457">
            <v>9</v>
          </cell>
          <cell r="C2457">
            <v>3</v>
          </cell>
          <cell r="D2457" t="str">
            <v>P</v>
          </cell>
          <cell r="E2457">
            <v>4.0999999999999996</v>
          </cell>
          <cell r="F2457">
            <v>37859</v>
          </cell>
          <cell r="G2457">
            <v>0.505</v>
          </cell>
          <cell r="H2457">
            <v>0.55000000000000004</v>
          </cell>
          <cell r="I2457" t="str">
            <v>0          0</v>
          </cell>
          <cell r="J2457">
            <v>0</v>
          </cell>
          <cell r="K2457">
            <v>0</v>
          </cell>
          <cell r="L2457">
            <v>2003</v>
          </cell>
          <cell r="M2457">
            <v>1.941129034574395</v>
          </cell>
          <cell r="N2457" t="str">
            <v>NG93</v>
          </cell>
          <cell r="O2457">
            <v>50.75</v>
          </cell>
          <cell r="P2457">
            <v>2</v>
          </cell>
        </row>
        <row r="2458">
          <cell r="A2458" t="str">
            <v>ON</v>
          </cell>
          <cell r="B2458">
            <v>9</v>
          </cell>
          <cell r="C2458">
            <v>3</v>
          </cell>
          <cell r="D2458" t="str">
            <v>C</v>
          </cell>
          <cell r="E2458">
            <v>4.2</v>
          </cell>
          <cell r="F2458">
            <v>37859</v>
          </cell>
          <cell r="G2458">
            <v>0.442</v>
          </cell>
          <cell r="H2458">
            <v>0.38</v>
          </cell>
          <cell r="I2458" t="str">
            <v>9          0</v>
          </cell>
          <cell r="J2458">
            <v>0</v>
          </cell>
          <cell r="K2458">
            <v>0</v>
          </cell>
          <cell r="L2458">
            <v>2003</v>
          </cell>
          <cell r="M2458" t="str">
            <v>No Trade</v>
          </cell>
          <cell r="N2458" t="str">
            <v>NG93</v>
          </cell>
          <cell r="O2458">
            <v>50.75</v>
          </cell>
          <cell r="P2458">
            <v>1</v>
          </cell>
        </row>
        <row r="2459">
          <cell r="A2459" t="str">
            <v>ON</v>
          </cell>
          <cell r="B2459">
            <v>9</v>
          </cell>
          <cell r="C2459">
            <v>3</v>
          </cell>
          <cell r="D2459" t="str">
            <v>C</v>
          </cell>
          <cell r="E2459">
            <v>4.25</v>
          </cell>
          <cell r="F2459">
            <v>37859</v>
          </cell>
          <cell r="G2459">
            <v>0.42399999999999999</v>
          </cell>
          <cell r="H2459">
            <v>0.37</v>
          </cell>
          <cell r="I2459" t="str">
            <v>2          0</v>
          </cell>
          <cell r="J2459">
            <v>0</v>
          </cell>
          <cell r="K2459">
            <v>0</v>
          </cell>
          <cell r="L2459">
            <v>2003</v>
          </cell>
          <cell r="M2459" t="str">
            <v>No Trade</v>
          </cell>
          <cell r="N2459" t="str">
            <v>NG93</v>
          </cell>
          <cell r="O2459">
            <v>50.75</v>
          </cell>
          <cell r="P2459">
            <v>1</v>
          </cell>
        </row>
        <row r="2460">
          <cell r="A2460" t="str">
            <v>ON</v>
          </cell>
          <cell r="B2460">
            <v>9</v>
          </cell>
          <cell r="C2460">
            <v>3</v>
          </cell>
          <cell r="D2460" t="str">
            <v>C</v>
          </cell>
          <cell r="E2460">
            <v>4.4000000000000004</v>
          </cell>
          <cell r="F2460">
            <v>37859</v>
          </cell>
          <cell r="G2460">
            <v>0</v>
          </cell>
          <cell r="H2460">
            <v>0</v>
          </cell>
          <cell r="I2460" t="str">
            <v>0          0</v>
          </cell>
          <cell r="J2460">
            <v>0</v>
          </cell>
          <cell r="K2460">
            <v>0</v>
          </cell>
          <cell r="L2460">
            <v>2003</v>
          </cell>
          <cell r="M2460" t="str">
            <v>No Trade</v>
          </cell>
          <cell r="N2460" t="str">
            <v/>
          </cell>
          <cell r="O2460" t="str">
            <v/>
          </cell>
          <cell r="P2460" t="str">
            <v/>
          </cell>
        </row>
        <row r="2461">
          <cell r="A2461" t="str">
            <v>ON</v>
          </cell>
          <cell r="B2461">
            <v>9</v>
          </cell>
          <cell r="C2461">
            <v>3</v>
          </cell>
          <cell r="D2461" t="str">
            <v>C</v>
          </cell>
          <cell r="E2461">
            <v>4.5</v>
          </cell>
          <cell r="F2461">
            <v>37859</v>
          </cell>
          <cell r="G2461">
            <v>0.34399999999999997</v>
          </cell>
          <cell r="H2461">
            <v>0.28999999999999998</v>
          </cell>
          <cell r="I2461" t="str">
            <v>9          0</v>
          </cell>
          <cell r="J2461">
            <v>0</v>
          </cell>
          <cell r="K2461">
            <v>0</v>
          </cell>
          <cell r="L2461">
            <v>2003</v>
          </cell>
          <cell r="M2461" t="str">
            <v>No Trade</v>
          </cell>
          <cell r="N2461" t="str">
            <v>NG93</v>
          </cell>
          <cell r="O2461">
            <v>50.75</v>
          </cell>
          <cell r="P2461">
            <v>1</v>
          </cell>
        </row>
        <row r="2462">
          <cell r="A2462" t="str">
            <v>ON</v>
          </cell>
          <cell r="B2462">
            <v>9</v>
          </cell>
          <cell r="C2462">
            <v>3</v>
          </cell>
          <cell r="D2462" t="str">
            <v>C</v>
          </cell>
          <cell r="E2462">
            <v>4.8499999999999996</v>
          </cell>
          <cell r="F2462">
            <v>37859</v>
          </cell>
          <cell r="G2462">
            <v>0.25800000000000001</v>
          </cell>
          <cell r="H2462">
            <v>0.22</v>
          </cell>
          <cell r="I2462" t="str">
            <v>1          0</v>
          </cell>
          <cell r="J2462">
            <v>0</v>
          </cell>
          <cell r="K2462">
            <v>0</v>
          </cell>
          <cell r="L2462">
            <v>2003</v>
          </cell>
          <cell r="M2462" t="str">
            <v>No Trade</v>
          </cell>
          <cell r="N2462" t="str">
            <v>NG93</v>
          </cell>
          <cell r="O2462">
            <v>50.75</v>
          </cell>
          <cell r="P2462">
            <v>1</v>
          </cell>
        </row>
        <row r="2463">
          <cell r="A2463" t="str">
            <v>ON</v>
          </cell>
          <cell r="B2463">
            <v>9</v>
          </cell>
          <cell r="C2463">
            <v>3</v>
          </cell>
          <cell r="D2463" t="str">
            <v>C</v>
          </cell>
          <cell r="E2463">
            <v>5</v>
          </cell>
          <cell r="F2463">
            <v>37859</v>
          </cell>
          <cell r="G2463">
            <v>0.22800000000000001</v>
          </cell>
          <cell r="H2463">
            <v>0.19</v>
          </cell>
          <cell r="I2463" t="str">
            <v>5         15</v>
          </cell>
          <cell r="J2463">
            <v>0.22</v>
          </cell>
          <cell r="K2463">
            <v>0.22</v>
          </cell>
          <cell r="L2463">
            <v>2003</v>
          </cell>
          <cell r="M2463" t="str">
            <v>No Trade</v>
          </cell>
          <cell r="N2463" t="str">
            <v>NG93</v>
          </cell>
          <cell r="O2463">
            <v>50.75</v>
          </cell>
          <cell r="P2463">
            <v>1</v>
          </cell>
        </row>
        <row r="2464">
          <cell r="A2464" t="str">
            <v>ON</v>
          </cell>
          <cell r="B2464">
            <v>9</v>
          </cell>
          <cell r="C2464">
            <v>3</v>
          </cell>
          <cell r="D2464" t="str">
            <v>C</v>
          </cell>
          <cell r="E2464">
            <v>5.2</v>
          </cell>
          <cell r="F2464">
            <v>37859</v>
          </cell>
          <cell r="G2464">
            <v>0.19400000000000001</v>
          </cell>
          <cell r="H2464">
            <v>0.16</v>
          </cell>
          <cell r="I2464" t="str">
            <v>5          0</v>
          </cell>
          <cell r="J2464">
            <v>0</v>
          </cell>
          <cell r="K2464">
            <v>0</v>
          </cell>
          <cell r="L2464">
            <v>2003</v>
          </cell>
          <cell r="M2464" t="str">
            <v>No Trade</v>
          </cell>
          <cell r="N2464" t="str">
            <v>NG93</v>
          </cell>
          <cell r="O2464">
            <v>50.75</v>
          </cell>
          <cell r="P2464">
            <v>1</v>
          </cell>
        </row>
        <row r="2465">
          <cell r="A2465" t="str">
            <v>ON</v>
          </cell>
          <cell r="B2465">
            <v>9</v>
          </cell>
          <cell r="C2465">
            <v>3</v>
          </cell>
          <cell r="D2465" t="str">
            <v>C</v>
          </cell>
          <cell r="E2465">
            <v>5.25</v>
          </cell>
          <cell r="F2465">
            <v>37859</v>
          </cell>
          <cell r="G2465">
            <v>0.186</v>
          </cell>
          <cell r="H2465">
            <v>0.15</v>
          </cell>
          <cell r="I2465" t="str">
            <v>8          0</v>
          </cell>
          <cell r="J2465">
            <v>0</v>
          </cell>
          <cell r="K2465">
            <v>0</v>
          </cell>
          <cell r="L2465">
            <v>2003</v>
          </cell>
          <cell r="M2465" t="str">
            <v>No Trade</v>
          </cell>
          <cell r="N2465" t="str">
            <v>NG93</v>
          </cell>
          <cell r="O2465">
            <v>50.75</v>
          </cell>
          <cell r="P2465">
            <v>1</v>
          </cell>
        </row>
        <row r="2466">
          <cell r="A2466" t="str">
            <v>ON</v>
          </cell>
          <cell r="B2466">
            <v>9</v>
          </cell>
          <cell r="C2466">
            <v>3</v>
          </cell>
          <cell r="D2466" t="str">
            <v>C</v>
          </cell>
          <cell r="E2466">
            <v>5.3</v>
          </cell>
          <cell r="F2466">
            <v>37859</v>
          </cell>
          <cell r="G2466">
            <v>0.17899999999999999</v>
          </cell>
          <cell r="H2466">
            <v>0.15</v>
          </cell>
          <cell r="I2466" t="str">
            <v>2          0</v>
          </cell>
          <cell r="J2466">
            <v>0</v>
          </cell>
          <cell r="K2466">
            <v>0</v>
          </cell>
          <cell r="L2466">
            <v>2003</v>
          </cell>
          <cell r="M2466" t="str">
            <v>No Trade</v>
          </cell>
          <cell r="N2466" t="str">
            <v>NG93</v>
          </cell>
          <cell r="O2466">
            <v>50.75</v>
          </cell>
          <cell r="P2466">
            <v>1</v>
          </cell>
        </row>
        <row r="2467">
          <cell r="A2467" t="str">
            <v>ON</v>
          </cell>
          <cell r="B2467">
            <v>9</v>
          </cell>
          <cell r="C2467">
            <v>3</v>
          </cell>
          <cell r="D2467" t="str">
            <v>C</v>
          </cell>
          <cell r="E2467">
            <v>5.4</v>
          </cell>
          <cell r="F2467">
            <v>37859</v>
          </cell>
          <cell r="G2467">
            <v>0.16500000000000001</v>
          </cell>
          <cell r="H2467">
            <v>0.14000000000000001</v>
          </cell>
          <cell r="I2467" t="str">
            <v>0          0</v>
          </cell>
          <cell r="J2467">
            <v>0</v>
          </cell>
          <cell r="K2467">
            <v>0</v>
          </cell>
          <cell r="L2467">
            <v>2003</v>
          </cell>
          <cell r="M2467" t="str">
            <v>No Trade</v>
          </cell>
          <cell r="N2467" t="str">
            <v>NG93</v>
          </cell>
          <cell r="O2467">
            <v>50.75</v>
          </cell>
          <cell r="P2467">
            <v>1</v>
          </cell>
        </row>
        <row r="2468">
          <cell r="A2468" t="str">
            <v>ON</v>
          </cell>
          <cell r="B2468">
            <v>9</v>
          </cell>
          <cell r="C2468">
            <v>3</v>
          </cell>
          <cell r="D2468" t="str">
            <v>C</v>
          </cell>
          <cell r="E2468">
            <v>5.5</v>
          </cell>
          <cell r="F2468">
            <v>37859</v>
          </cell>
          <cell r="G2468">
            <v>0.153</v>
          </cell>
          <cell r="H2468">
            <v>0.12</v>
          </cell>
          <cell r="I2468" t="str">
            <v>9          0</v>
          </cell>
          <cell r="J2468">
            <v>0</v>
          </cell>
          <cell r="K2468">
            <v>0</v>
          </cell>
          <cell r="L2468">
            <v>2003</v>
          </cell>
          <cell r="M2468" t="str">
            <v>No Trade</v>
          </cell>
          <cell r="N2468" t="str">
            <v>NG93</v>
          </cell>
          <cell r="O2468">
            <v>50.75</v>
          </cell>
          <cell r="P2468">
            <v>1</v>
          </cell>
        </row>
        <row r="2469">
          <cell r="A2469" t="str">
            <v>ON</v>
          </cell>
          <cell r="B2469">
            <v>9</v>
          </cell>
          <cell r="C2469">
            <v>3</v>
          </cell>
          <cell r="D2469" t="str">
            <v>C</v>
          </cell>
          <cell r="E2469">
            <v>5.6</v>
          </cell>
          <cell r="F2469">
            <v>37859</v>
          </cell>
          <cell r="G2469">
            <v>0.14099999999999999</v>
          </cell>
          <cell r="H2469">
            <v>0.11</v>
          </cell>
          <cell r="I2469" t="str">
            <v>9          0</v>
          </cell>
          <cell r="J2469">
            <v>0</v>
          </cell>
          <cell r="K2469">
            <v>0</v>
          </cell>
          <cell r="L2469">
            <v>2003</v>
          </cell>
          <cell r="M2469" t="str">
            <v>No Trade</v>
          </cell>
          <cell r="N2469" t="str">
            <v>NG93</v>
          </cell>
          <cell r="O2469">
            <v>50.75</v>
          </cell>
          <cell r="P2469">
            <v>1</v>
          </cell>
        </row>
        <row r="2470">
          <cell r="A2470" t="str">
            <v>ON</v>
          </cell>
          <cell r="B2470">
            <v>9</v>
          </cell>
          <cell r="C2470">
            <v>3</v>
          </cell>
          <cell r="D2470" t="str">
            <v>C</v>
          </cell>
          <cell r="E2470">
            <v>5.65</v>
          </cell>
          <cell r="F2470">
            <v>37859</v>
          </cell>
          <cell r="G2470">
            <v>0.13600000000000001</v>
          </cell>
          <cell r="H2470">
            <v>0.11</v>
          </cell>
          <cell r="I2470" t="str">
            <v>4          0</v>
          </cell>
          <cell r="J2470">
            <v>0</v>
          </cell>
          <cell r="K2470">
            <v>0</v>
          </cell>
          <cell r="L2470">
            <v>2003</v>
          </cell>
          <cell r="M2470" t="str">
            <v>No Trade</v>
          </cell>
          <cell r="N2470" t="str">
            <v>NG93</v>
          </cell>
          <cell r="O2470">
            <v>50.75</v>
          </cell>
          <cell r="P2470">
            <v>1</v>
          </cell>
        </row>
        <row r="2471">
          <cell r="A2471" t="str">
            <v>ON</v>
          </cell>
          <cell r="B2471">
            <v>9</v>
          </cell>
          <cell r="C2471">
            <v>3</v>
          </cell>
          <cell r="D2471" t="str">
            <v>C</v>
          </cell>
          <cell r="E2471">
            <v>5.9</v>
          </cell>
          <cell r="F2471">
            <v>37859</v>
          </cell>
          <cell r="G2471">
            <v>0.113</v>
          </cell>
          <cell r="H2471">
            <v>0.09</v>
          </cell>
          <cell r="I2471" t="str">
            <v>4          0</v>
          </cell>
          <cell r="J2471">
            <v>0</v>
          </cell>
          <cell r="K2471">
            <v>0</v>
          </cell>
          <cell r="L2471">
            <v>2003</v>
          </cell>
          <cell r="M2471" t="str">
            <v>No Trade</v>
          </cell>
          <cell r="N2471" t="str">
            <v>NG93</v>
          </cell>
          <cell r="O2471">
            <v>50.75</v>
          </cell>
          <cell r="P2471">
            <v>1</v>
          </cell>
        </row>
        <row r="2472">
          <cell r="A2472" t="str">
            <v>ON</v>
          </cell>
          <cell r="B2472">
            <v>9</v>
          </cell>
          <cell r="C2472">
            <v>3</v>
          </cell>
          <cell r="D2472" t="str">
            <v>C</v>
          </cell>
          <cell r="E2472">
            <v>6</v>
          </cell>
          <cell r="F2472">
            <v>37859</v>
          </cell>
          <cell r="G2472">
            <v>0.105</v>
          </cell>
          <cell r="H2472">
            <v>0.08</v>
          </cell>
          <cell r="I2472" t="str">
            <v>7          0</v>
          </cell>
          <cell r="J2472">
            <v>0</v>
          </cell>
          <cell r="K2472">
            <v>0</v>
          </cell>
          <cell r="L2472">
            <v>2003</v>
          </cell>
          <cell r="M2472" t="str">
            <v>No Trade</v>
          </cell>
          <cell r="N2472" t="str">
            <v>NG93</v>
          </cell>
          <cell r="O2472">
            <v>50.75</v>
          </cell>
          <cell r="P2472">
            <v>1</v>
          </cell>
        </row>
        <row r="2473">
          <cell r="A2473" t="str">
            <v>ON</v>
          </cell>
          <cell r="B2473">
            <v>9</v>
          </cell>
          <cell r="C2473">
            <v>3</v>
          </cell>
          <cell r="D2473" t="str">
            <v>C</v>
          </cell>
          <cell r="E2473">
            <v>7</v>
          </cell>
          <cell r="F2473">
            <v>37859</v>
          </cell>
          <cell r="G2473">
            <v>5.2999999999999999E-2</v>
          </cell>
          <cell r="H2473">
            <v>0.04</v>
          </cell>
          <cell r="I2473" t="str">
            <v>3          0</v>
          </cell>
          <cell r="J2473">
            <v>0</v>
          </cell>
          <cell r="K2473">
            <v>0</v>
          </cell>
          <cell r="L2473">
            <v>2003</v>
          </cell>
          <cell r="M2473" t="str">
            <v>No Trade</v>
          </cell>
          <cell r="N2473" t="str">
            <v>NG93</v>
          </cell>
          <cell r="O2473">
            <v>50.75</v>
          </cell>
          <cell r="P2473">
            <v>1</v>
          </cell>
        </row>
        <row r="2474">
          <cell r="A2474" t="str">
            <v>ON</v>
          </cell>
          <cell r="B2474">
            <v>9</v>
          </cell>
          <cell r="C2474">
            <v>3</v>
          </cell>
          <cell r="D2474" t="str">
            <v>C</v>
          </cell>
          <cell r="E2474">
            <v>8</v>
          </cell>
          <cell r="F2474">
            <v>37859</v>
          </cell>
          <cell r="G2474">
            <v>0.03</v>
          </cell>
          <cell r="H2474">
            <v>0.02</v>
          </cell>
          <cell r="I2474" t="str">
            <v>4          0</v>
          </cell>
          <cell r="J2474">
            <v>0</v>
          </cell>
          <cell r="K2474">
            <v>0</v>
          </cell>
          <cell r="L2474">
            <v>2003</v>
          </cell>
          <cell r="M2474" t="str">
            <v>No Trade</v>
          </cell>
          <cell r="N2474" t="str">
            <v>NG93</v>
          </cell>
          <cell r="O2474">
            <v>50.75</v>
          </cell>
          <cell r="P2474">
            <v>1</v>
          </cell>
        </row>
        <row r="2475">
          <cell r="A2475" t="str">
            <v>ON</v>
          </cell>
          <cell r="B2475">
            <v>9</v>
          </cell>
          <cell r="C2475">
            <v>3</v>
          </cell>
          <cell r="D2475" t="str">
            <v>C</v>
          </cell>
          <cell r="E2475">
            <v>10</v>
          </cell>
          <cell r="F2475">
            <v>37859</v>
          </cell>
          <cell r="G2475">
            <v>1.2E-2</v>
          </cell>
          <cell r="H2475">
            <v>0.01</v>
          </cell>
          <cell r="I2475" t="str">
            <v>0          0</v>
          </cell>
          <cell r="J2475">
            <v>0</v>
          </cell>
          <cell r="K2475">
            <v>0</v>
          </cell>
          <cell r="L2475">
            <v>2003</v>
          </cell>
          <cell r="M2475" t="str">
            <v>No Trade</v>
          </cell>
          <cell r="N2475" t="str">
            <v>NG93</v>
          </cell>
          <cell r="O2475">
            <v>50.75</v>
          </cell>
          <cell r="P2475">
            <v>1</v>
          </cell>
        </row>
        <row r="2476">
          <cell r="A2476" t="str">
            <v>ON</v>
          </cell>
          <cell r="B2476">
            <v>10</v>
          </cell>
          <cell r="C2476">
            <v>3</v>
          </cell>
          <cell r="D2476" t="str">
            <v>P</v>
          </cell>
          <cell r="E2476">
            <v>0.75</v>
          </cell>
          <cell r="F2476">
            <v>37889</v>
          </cell>
          <cell r="G2476">
            <v>0</v>
          </cell>
          <cell r="H2476">
            <v>0</v>
          </cell>
          <cell r="I2476" t="str">
            <v>0          0</v>
          </cell>
          <cell r="J2476">
            <v>0</v>
          </cell>
          <cell r="K2476">
            <v>0</v>
          </cell>
          <cell r="L2476">
            <v>2003</v>
          </cell>
          <cell r="M2476" t="str">
            <v>No Trade</v>
          </cell>
          <cell r="N2476" t="str">
            <v/>
          </cell>
          <cell r="O2476" t="str">
            <v/>
          </cell>
          <cell r="P2476" t="str">
            <v/>
          </cell>
        </row>
        <row r="2477">
          <cell r="A2477" t="str">
            <v>ON</v>
          </cell>
          <cell r="B2477">
            <v>10</v>
          </cell>
          <cell r="C2477">
            <v>3</v>
          </cell>
          <cell r="D2477" t="str">
            <v>C</v>
          </cell>
          <cell r="E2477">
            <v>1</v>
          </cell>
          <cell r="F2477">
            <v>37889</v>
          </cell>
          <cell r="G2477">
            <v>0</v>
          </cell>
          <cell r="H2477">
            <v>0</v>
          </cell>
          <cell r="I2477" t="str">
            <v>0          0</v>
          </cell>
          <cell r="J2477">
            <v>0</v>
          </cell>
          <cell r="K2477">
            <v>0</v>
          </cell>
          <cell r="L2477">
            <v>2003</v>
          </cell>
          <cell r="M2477" t="str">
            <v>No Trade</v>
          </cell>
          <cell r="N2477" t="str">
            <v/>
          </cell>
          <cell r="O2477" t="str">
            <v/>
          </cell>
          <cell r="P2477" t="str">
            <v/>
          </cell>
        </row>
        <row r="2478">
          <cell r="A2478" t="str">
            <v>ON</v>
          </cell>
          <cell r="B2478">
            <v>10</v>
          </cell>
          <cell r="C2478">
            <v>3</v>
          </cell>
          <cell r="D2478" t="str">
            <v>P</v>
          </cell>
          <cell r="E2478">
            <v>2</v>
          </cell>
          <cell r="F2478">
            <v>37889</v>
          </cell>
          <cell r="G2478">
            <v>3.0000000000000001E-3</v>
          </cell>
          <cell r="H2478">
            <v>0</v>
          </cell>
          <cell r="I2478" t="str">
            <v>4          0</v>
          </cell>
          <cell r="J2478">
            <v>0</v>
          </cell>
          <cell r="K2478">
            <v>0</v>
          </cell>
          <cell r="L2478">
            <v>2003</v>
          </cell>
          <cell r="M2478">
            <v>1.1871046375656622</v>
          </cell>
          <cell r="N2478" t="str">
            <v>NG103</v>
          </cell>
          <cell r="O2478">
            <v>50.75</v>
          </cell>
          <cell r="P2478">
            <v>2</v>
          </cell>
        </row>
        <row r="2479">
          <cell r="A2479" t="str">
            <v>ON</v>
          </cell>
          <cell r="B2479">
            <v>10</v>
          </cell>
          <cell r="C2479">
            <v>3</v>
          </cell>
          <cell r="D2479" t="str">
            <v>P</v>
          </cell>
          <cell r="E2479">
            <v>2.1</v>
          </cell>
          <cell r="F2479">
            <v>37889</v>
          </cell>
          <cell r="G2479">
            <v>5.0000000000000001E-3</v>
          </cell>
          <cell r="H2479">
            <v>0</v>
          </cell>
          <cell r="I2479" t="str">
            <v>7          0</v>
          </cell>
          <cell r="J2479">
            <v>0</v>
          </cell>
          <cell r="K2479">
            <v>0</v>
          </cell>
          <cell r="L2479">
            <v>2003</v>
          </cell>
          <cell r="M2479">
            <v>1.221995327504646</v>
          </cell>
          <cell r="N2479" t="str">
            <v>NG103</v>
          </cell>
          <cell r="O2479">
            <v>50.75</v>
          </cell>
          <cell r="P2479">
            <v>2</v>
          </cell>
        </row>
        <row r="2480">
          <cell r="A2480" t="str">
            <v>ON</v>
          </cell>
          <cell r="B2480">
            <v>10</v>
          </cell>
          <cell r="C2480">
            <v>3</v>
          </cell>
          <cell r="D2480" t="str">
            <v>P</v>
          </cell>
          <cell r="E2480">
            <v>2.5</v>
          </cell>
          <cell r="F2480">
            <v>37889</v>
          </cell>
          <cell r="G2480">
            <v>2.5999999999999999E-2</v>
          </cell>
          <cell r="H2480">
            <v>0.03</v>
          </cell>
          <cell r="I2480" t="str">
            <v>1          0</v>
          </cell>
          <cell r="J2480">
            <v>0</v>
          </cell>
          <cell r="K2480">
            <v>0</v>
          </cell>
          <cell r="L2480">
            <v>2003</v>
          </cell>
          <cell r="M2480">
            <v>1.3668937145412048</v>
          </cell>
          <cell r="N2480" t="str">
            <v>NG103</v>
          </cell>
          <cell r="O2480">
            <v>50.75</v>
          </cell>
          <cell r="P2480">
            <v>2</v>
          </cell>
        </row>
        <row r="2481">
          <cell r="A2481" t="str">
            <v>ON</v>
          </cell>
          <cell r="B2481">
            <v>10</v>
          </cell>
          <cell r="C2481">
            <v>3</v>
          </cell>
          <cell r="D2481" t="str">
            <v>P</v>
          </cell>
          <cell r="E2481">
            <v>2.6</v>
          </cell>
          <cell r="F2481">
            <v>37889</v>
          </cell>
          <cell r="G2481">
            <v>3.5000000000000003E-2</v>
          </cell>
          <cell r="H2481">
            <v>0.04</v>
          </cell>
          <cell r="I2481" t="str">
            <v>2          0</v>
          </cell>
          <cell r="J2481">
            <v>0</v>
          </cell>
          <cell r="K2481">
            <v>0</v>
          </cell>
          <cell r="L2481">
            <v>2003</v>
          </cell>
          <cell r="M2481">
            <v>1.3978629893228152</v>
          </cell>
          <cell r="N2481" t="str">
            <v>NG103</v>
          </cell>
          <cell r="O2481">
            <v>50.75</v>
          </cell>
          <cell r="P2481">
            <v>2</v>
          </cell>
        </row>
        <row r="2482">
          <cell r="A2482" t="str">
            <v>ON</v>
          </cell>
          <cell r="B2482">
            <v>10</v>
          </cell>
          <cell r="C2482">
            <v>3</v>
          </cell>
          <cell r="D2482" t="str">
            <v>P</v>
          </cell>
          <cell r="E2482">
            <v>2.7</v>
          </cell>
          <cell r="F2482">
            <v>37889</v>
          </cell>
          <cell r="G2482">
            <v>0</v>
          </cell>
          <cell r="H2482">
            <v>0</v>
          </cell>
          <cell r="I2482" t="str">
            <v>0          0</v>
          </cell>
          <cell r="J2482">
            <v>0</v>
          </cell>
          <cell r="K2482">
            <v>0</v>
          </cell>
          <cell r="L2482">
            <v>2003</v>
          </cell>
          <cell r="M2482" t="str">
            <v>No Trade</v>
          </cell>
          <cell r="N2482" t="str">
            <v/>
          </cell>
          <cell r="O2482" t="str">
            <v/>
          </cell>
          <cell r="P2482" t="str">
            <v/>
          </cell>
        </row>
        <row r="2483">
          <cell r="A2483" t="str">
            <v>ON</v>
          </cell>
          <cell r="B2483">
            <v>10</v>
          </cell>
          <cell r="C2483">
            <v>3</v>
          </cell>
          <cell r="D2483" t="str">
            <v>P</v>
          </cell>
          <cell r="E2483">
            <v>2.75</v>
          </cell>
          <cell r="F2483">
            <v>37889</v>
          </cell>
          <cell r="G2483">
            <v>5.3999999999999999E-2</v>
          </cell>
          <cell r="H2483">
            <v>0.06</v>
          </cell>
          <cell r="I2483" t="str">
            <v>3          0</v>
          </cell>
          <cell r="J2483">
            <v>0</v>
          </cell>
          <cell r="K2483">
            <v>0</v>
          </cell>
          <cell r="L2483">
            <v>2003</v>
          </cell>
          <cell r="M2483">
            <v>1.4499129806085567</v>
          </cell>
          <cell r="N2483" t="str">
            <v>NG103</v>
          </cell>
          <cell r="O2483">
            <v>50.75</v>
          </cell>
          <cell r="P2483">
            <v>2</v>
          </cell>
        </row>
        <row r="2484">
          <cell r="A2484" t="str">
            <v>ON</v>
          </cell>
          <cell r="B2484">
            <v>10</v>
          </cell>
          <cell r="C2484">
            <v>3</v>
          </cell>
          <cell r="D2484" t="str">
            <v>P</v>
          </cell>
          <cell r="E2484">
            <v>2.8</v>
          </cell>
          <cell r="F2484">
            <v>37889</v>
          </cell>
          <cell r="G2484">
            <v>0</v>
          </cell>
          <cell r="H2484">
            <v>0</v>
          </cell>
          <cell r="I2484" t="str">
            <v>0          0</v>
          </cell>
          <cell r="J2484">
            <v>0</v>
          </cell>
          <cell r="K2484">
            <v>0</v>
          </cell>
          <cell r="L2484">
            <v>2003</v>
          </cell>
          <cell r="M2484" t="str">
            <v>No Trade</v>
          </cell>
          <cell r="N2484" t="str">
            <v/>
          </cell>
          <cell r="O2484" t="str">
            <v/>
          </cell>
          <cell r="P2484" t="str">
            <v/>
          </cell>
        </row>
        <row r="2485">
          <cell r="A2485" t="str">
            <v>ON</v>
          </cell>
          <cell r="B2485">
            <v>10</v>
          </cell>
          <cell r="C2485">
            <v>3</v>
          </cell>
          <cell r="D2485" t="str">
            <v>P</v>
          </cell>
          <cell r="E2485">
            <v>3</v>
          </cell>
          <cell r="F2485">
            <v>37889</v>
          </cell>
          <cell r="G2485">
            <v>9.8000000000000004E-2</v>
          </cell>
          <cell r="H2485">
            <v>0.11</v>
          </cell>
          <cell r="I2485" t="str">
            <v>3          0</v>
          </cell>
          <cell r="J2485">
            <v>0</v>
          </cell>
          <cell r="K2485">
            <v>0</v>
          </cell>
          <cell r="L2485">
            <v>2003</v>
          </cell>
          <cell r="M2485">
            <v>1.5308186338393701</v>
          </cell>
          <cell r="N2485" t="str">
            <v>NG103</v>
          </cell>
          <cell r="O2485">
            <v>50.75</v>
          </cell>
          <cell r="P2485">
            <v>2</v>
          </cell>
        </row>
        <row r="2486">
          <cell r="A2486" t="str">
            <v>ON</v>
          </cell>
          <cell r="B2486">
            <v>10</v>
          </cell>
          <cell r="C2486">
            <v>3</v>
          </cell>
          <cell r="D2486" t="str">
            <v>P</v>
          </cell>
          <cell r="E2486">
            <v>3.1</v>
          </cell>
          <cell r="F2486">
            <v>37889</v>
          </cell>
          <cell r="G2486">
            <v>0.122</v>
          </cell>
          <cell r="H2486">
            <v>0.13</v>
          </cell>
          <cell r="I2486" t="str">
            <v>9          0</v>
          </cell>
          <cell r="J2486">
            <v>0</v>
          </cell>
          <cell r="K2486">
            <v>0</v>
          </cell>
          <cell r="L2486">
            <v>2003</v>
          </cell>
          <cell r="M2486">
            <v>1.5653295382821197</v>
          </cell>
          <cell r="N2486" t="str">
            <v>NG103</v>
          </cell>
          <cell r="O2486">
            <v>50.75</v>
          </cell>
          <cell r="P2486">
            <v>2</v>
          </cell>
        </row>
        <row r="2487">
          <cell r="A2487" t="str">
            <v>ON</v>
          </cell>
          <cell r="B2487">
            <v>10</v>
          </cell>
          <cell r="C2487">
            <v>3</v>
          </cell>
          <cell r="D2487" t="str">
            <v>P</v>
          </cell>
          <cell r="E2487">
            <v>3.15</v>
          </cell>
          <cell r="F2487">
            <v>37889</v>
          </cell>
          <cell r="G2487">
            <v>0.13500000000000001</v>
          </cell>
          <cell r="H2487">
            <v>0.15</v>
          </cell>
          <cell r="I2487" t="str">
            <v>3          0</v>
          </cell>
          <cell r="J2487">
            <v>0</v>
          </cell>
          <cell r="K2487">
            <v>0</v>
          </cell>
          <cell r="L2487">
            <v>2003</v>
          </cell>
          <cell r="M2487">
            <v>1.5818671994063969</v>
          </cell>
          <cell r="N2487" t="str">
            <v>NG103</v>
          </cell>
          <cell r="O2487">
            <v>50.75</v>
          </cell>
          <cell r="P2487">
            <v>2</v>
          </cell>
        </row>
        <row r="2488">
          <cell r="A2488" t="str">
            <v>ON</v>
          </cell>
          <cell r="B2488">
            <v>10</v>
          </cell>
          <cell r="C2488">
            <v>3</v>
          </cell>
          <cell r="D2488" t="str">
            <v>P</v>
          </cell>
          <cell r="E2488">
            <v>3.2</v>
          </cell>
          <cell r="F2488">
            <v>37889</v>
          </cell>
          <cell r="G2488">
            <v>0.14799999999999999</v>
          </cell>
          <cell r="H2488">
            <v>0.16</v>
          </cell>
          <cell r="I2488" t="str">
            <v>8          0</v>
          </cell>
          <cell r="J2488">
            <v>0</v>
          </cell>
          <cell r="K2488">
            <v>0</v>
          </cell>
          <cell r="L2488">
            <v>2003</v>
          </cell>
          <cell r="M2488">
            <v>1.5967373497067985</v>
          </cell>
          <cell r="N2488" t="str">
            <v>NG103</v>
          </cell>
          <cell r="O2488">
            <v>50.75</v>
          </cell>
          <cell r="P2488">
            <v>2</v>
          </cell>
        </row>
        <row r="2489">
          <cell r="A2489" t="str">
            <v>ON</v>
          </cell>
          <cell r="B2489">
            <v>10</v>
          </cell>
          <cell r="C2489">
            <v>3</v>
          </cell>
          <cell r="D2489" t="str">
            <v>P</v>
          </cell>
          <cell r="E2489">
            <v>3.25</v>
          </cell>
          <cell r="F2489">
            <v>37889</v>
          </cell>
          <cell r="G2489">
            <v>0.16300000000000001</v>
          </cell>
          <cell r="H2489">
            <v>0.18</v>
          </cell>
          <cell r="I2489" t="str">
            <v>4          0</v>
          </cell>
          <cell r="J2489">
            <v>0</v>
          </cell>
          <cell r="K2489">
            <v>0</v>
          </cell>
          <cell r="L2489">
            <v>2003</v>
          </cell>
          <cell r="M2489">
            <v>1.6137176993402509</v>
          </cell>
          <cell r="N2489" t="str">
            <v>NG103</v>
          </cell>
          <cell r="O2489">
            <v>50.75</v>
          </cell>
          <cell r="P2489">
            <v>2</v>
          </cell>
        </row>
        <row r="2490">
          <cell r="A2490" t="str">
            <v>ON</v>
          </cell>
          <cell r="B2490">
            <v>10</v>
          </cell>
          <cell r="C2490">
            <v>3</v>
          </cell>
          <cell r="D2490" t="str">
            <v>P</v>
          </cell>
          <cell r="E2490">
            <v>3.35</v>
          </cell>
          <cell r="F2490">
            <v>37889</v>
          </cell>
          <cell r="G2490">
            <v>0.19400000000000001</v>
          </cell>
          <cell r="H2490">
            <v>0.21</v>
          </cell>
          <cell r="I2490" t="str">
            <v>8          0</v>
          </cell>
          <cell r="J2490">
            <v>0</v>
          </cell>
          <cell r="K2490">
            <v>0</v>
          </cell>
          <cell r="L2490">
            <v>2003</v>
          </cell>
          <cell r="M2490">
            <v>1.6446927842329018</v>
          </cell>
          <cell r="N2490" t="str">
            <v>NG103</v>
          </cell>
          <cell r="O2490">
            <v>50.75</v>
          </cell>
          <cell r="P2490">
            <v>2</v>
          </cell>
        </row>
        <row r="2491">
          <cell r="A2491" t="str">
            <v>ON</v>
          </cell>
          <cell r="B2491">
            <v>10</v>
          </cell>
          <cell r="C2491">
            <v>3</v>
          </cell>
          <cell r="D2491" t="str">
            <v>C</v>
          </cell>
          <cell r="E2491">
            <v>3.4</v>
          </cell>
          <cell r="F2491">
            <v>37889</v>
          </cell>
          <cell r="G2491">
            <v>0.64100000000000001</v>
          </cell>
          <cell r="H2491">
            <v>0.64</v>
          </cell>
          <cell r="I2491" t="str">
            <v>1          0</v>
          </cell>
          <cell r="J2491">
            <v>0</v>
          </cell>
          <cell r="K2491">
            <v>0</v>
          </cell>
          <cell r="L2491">
            <v>2003</v>
          </cell>
          <cell r="M2491" t="str">
            <v>No Trade</v>
          </cell>
          <cell r="N2491" t="str">
            <v>NG103</v>
          </cell>
          <cell r="O2491">
            <v>50.75</v>
          </cell>
          <cell r="P2491">
            <v>1</v>
          </cell>
        </row>
        <row r="2492">
          <cell r="A2492" t="str">
            <v>ON</v>
          </cell>
          <cell r="B2492">
            <v>10</v>
          </cell>
          <cell r="C2492">
            <v>3</v>
          </cell>
          <cell r="D2492" t="str">
            <v>P</v>
          </cell>
          <cell r="E2492">
            <v>3.4</v>
          </cell>
          <cell r="F2492">
            <v>37889</v>
          </cell>
          <cell r="G2492">
            <v>0.21199999999999999</v>
          </cell>
          <cell r="H2492">
            <v>0.23</v>
          </cell>
          <cell r="I2492" t="str">
            <v>7          0</v>
          </cell>
          <cell r="J2492">
            <v>0</v>
          </cell>
          <cell r="K2492">
            <v>0</v>
          </cell>
          <cell r="L2492">
            <v>2003</v>
          </cell>
          <cell r="M2492">
            <v>1.6619267045557229</v>
          </cell>
          <cell r="N2492" t="str">
            <v>NG103</v>
          </cell>
          <cell r="O2492">
            <v>50.75</v>
          </cell>
          <cell r="P2492">
            <v>2</v>
          </cell>
        </row>
        <row r="2493">
          <cell r="A2493" t="str">
            <v>ON</v>
          </cell>
          <cell r="B2493">
            <v>10</v>
          </cell>
          <cell r="C2493">
            <v>3</v>
          </cell>
          <cell r="D2493" t="str">
            <v>C</v>
          </cell>
          <cell r="E2493">
            <v>3.45</v>
          </cell>
          <cell r="F2493">
            <v>37889</v>
          </cell>
          <cell r="G2493">
            <v>0.63300000000000001</v>
          </cell>
          <cell r="H2493">
            <v>0.63</v>
          </cell>
          <cell r="I2493" t="str">
            <v>3          0</v>
          </cell>
          <cell r="J2493">
            <v>0</v>
          </cell>
          <cell r="K2493">
            <v>0</v>
          </cell>
          <cell r="L2493">
            <v>2003</v>
          </cell>
          <cell r="M2493" t="str">
            <v>No Trade</v>
          </cell>
          <cell r="N2493" t="str">
            <v>NG103</v>
          </cell>
          <cell r="O2493">
            <v>50.75</v>
          </cell>
          <cell r="P2493">
            <v>1</v>
          </cell>
        </row>
        <row r="2494">
          <cell r="A2494" t="str">
            <v>ON</v>
          </cell>
          <cell r="B2494">
            <v>10</v>
          </cell>
          <cell r="C2494">
            <v>3</v>
          </cell>
          <cell r="D2494" t="str">
            <v>P</v>
          </cell>
          <cell r="E2494">
            <v>3.45</v>
          </cell>
          <cell r="F2494">
            <v>37889</v>
          </cell>
          <cell r="G2494">
            <v>0.23</v>
          </cell>
          <cell r="H2494">
            <v>0.25</v>
          </cell>
          <cell r="I2494" t="str">
            <v>6          0</v>
          </cell>
          <cell r="J2494">
            <v>0</v>
          </cell>
          <cell r="K2494">
            <v>0</v>
          </cell>
          <cell r="L2494">
            <v>2003</v>
          </cell>
          <cell r="M2494">
            <v>1.6777070496735553</v>
          </cell>
          <cell r="N2494" t="str">
            <v>NG103</v>
          </cell>
          <cell r="O2494">
            <v>50.75</v>
          </cell>
          <cell r="P2494">
            <v>2</v>
          </cell>
        </row>
        <row r="2495">
          <cell r="A2495" t="str">
            <v>ON</v>
          </cell>
          <cell r="B2495">
            <v>10</v>
          </cell>
          <cell r="C2495">
            <v>3</v>
          </cell>
          <cell r="D2495" t="str">
            <v>P</v>
          </cell>
          <cell r="E2495">
            <v>3.5</v>
          </cell>
          <cell r="F2495">
            <v>37889</v>
          </cell>
          <cell r="G2495">
            <v>0.248</v>
          </cell>
          <cell r="H2495">
            <v>0.27</v>
          </cell>
          <cell r="I2495" t="str">
            <v>6          0</v>
          </cell>
          <cell r="J2495">
            <v>0</v>
          </cell>
          <cell r="K2495">
            <v>0</v>
          </cell>
          <cell r="L2495">
            <v>2003</v>
          </cell>
          <cell r="M2495">
            <v>1.6922230067740471</v>
          </cell>
          <cell r="N2495" t="str">
            <v>NG103</v>
          </cell>
          <cell r="O2495">
            <v>50.75</v>
          </cell>
          <cell r="P2495">
            <v>2</v>
          </cell>
        </row>
        <row r="2496">
          <cell r="A2496" t="str">
            <v>ON</v>
          </cell>
          <cell r="B2496">
            <v>10</v>
          </cell>
          <cell r="C2496">
            <v>3</v>
          </cell>
          <cell r="D2496" t="str">
            <v>C</v>
          </cell>
          <cell r="E2496">
            <v>3.6</v>
          </cell>
          <cell r="F2496">
            <v>37889</v>
          </cell>
          <cell r="G2496">
            <v>0.751</v>
          </cell>
          <cell r="H2496">
            <v>0.68</v>
          </cell>
          <cell r="I2496" t="str">
            <v>5          0</v>
          </cell>
          <cell r="J2496">
            <v>0</v>
          </cell>
          <cell r="K2496">
            <v>0</v>
          </cell>
          <cell r="L2496">
            <v>2003</v>
          </cell>
          <cell r="M2496" t="str">
            <v>No Trade</v>
          </cell>
          <cell r="N2496" t="str">
            <v>NG103</v>
          </cell>
          <cell r="O2496">
            <v>50.75</v>
          </cell>
          <cell r="P2496">
            <v>1</v>
          </cell>
        </row>
        <row r="2497">
          <cell r="A2497" t="str">
            <v>ON</v>
          </cell>
          <cell r="B2497">
            <v>10</v>
          </cell>
          <cell r="C2497">
            <v>3</v>
          </cell>
          <cell r="D2497" t="str">
            <v>P</v>
          </cell>
          <cell r="E2497">
            <v>3.6</v>
          </cell>
          <cell r="F2497">
            <v>37889</v>
          </cell>
          <cell r="G2497">
            <v>0.28799999999999998</v>
          </cell>
          <cell r="H2497">
            <v>0.31</v>
          </cell>
          <cell r="I2497" t="str">
            <v>8          0</v>
          </cell>
          <cell r="J2497">
            <v>0</v>
          </cell>
          <cell r="K2497">
            <v>0</v>
          </cell>
          <cell r="L2497">
            <v>2003</v>
          </cell>
          <cell r="M2497">
            <v>1.7230011394892499</v>
          </cell>
          <cell r="N2497" t="str">
            <v>NG103</v>
          </cell>
          <cell r="O2497">
            <v>50.75</v>
          </cell>
          <cell r="P2497">
            <v>2</v>
          </cell>
        </row>
        <row r="2498">
          <cell r="A2498" t="str">
            <v>ON</v>
          </cell>
          <cell r="B2498">
            <v>10</v>
          </cell>
          <cell r="C2498">
            <v>3</v>
          </cell>
          <cell r="D2498" t="str">
            <v>P</v>
          </cell>
          <cell r="E2498">
            <v>3.65</v>
          </cell>
          <cell r="F2498">
            <v>37889</v>
          </cell>
          <cell r="G2498">
            <v>0.309</v>
          </cell>
          <cell r="H2498">
            <v>0.34</v>
          </cell>
          <cell r="I2498" t="str">
            <v>0          0</v>
          </cell>
          <cell r="J2498">
            <v>0</v>
          </cell>
          <cell r="K2498">
            <v>0</v>
          </cell>
          <cell r="L2498">
            <v>2003</v>
          </cell>
          <cell r="M2498">
            <v>1.7379167119934327</v>
          </cell>
          <cell r="N2498" t="str">
            <v>NG103</v>
          </cell>
          <cell r="O2498">
            <v>50.75</v>
          </cell>
          <cell r="P2498">
            <v>2</v>
          </cell>
        </row>
        <row r="2499">
          <cell r="A2499" t="str">
            <v>ON</v>
          </cell>
          <cell r="B2499">
            <v>10</v>
          </cell>
          <cell r="C2499">
            <v>3</v>
          </cell>
          <cell r="D2499" t="str">
            <v>C</v>
          </cell>
          <cell r="E2499">
            <v>3.7</v>
          </cell>
          <cell r="F2499">
            <v>37889</v>
          </cell>
          <cell r="G2499">
            <v>0.69399999999999995</v>
          </cell>
          <cell r="H2499">
            <v>0.63</v>
          </cell>
          <cell r="I2499" t="str">
            <v>4          0</v>
          </cell>
          <cell r="J2499">
            <v>0</v>
          </cell>
          <cell r="K2499">
            <v>0</v>
          </cell>
          <cell r="L2499">
            <v>2003</v>
          </cell>
          <cell r="M2499" t="str">
            <v>No Trade</v>
          </cell>
          <cell r="N2499" t="str">
            <v>NG103</v>
          </cell>
          <cell r="O2499">
            <v>50.75</v>
          </cell>
          <cell r="P2499">
            <v>1</v>
          </cell>
        </row>
        <row r="2500">
          <cell r="A2500" t="str">
            <v>ON</v>
          </cell>
          <cell r="B2500">
            <v>10</v>
          </cell>
          <cell r="C2500">
            <v>3</v>
          </cell>
          <cell r="D2500" t="str">
            <v>P</v>
          </cell>
          <cell r="E2500">
            <v>3.7</v>
          </cell>
          <cell r="F2500">
            <v>37889</v>
          </cell>
          <cell r="G2500">
            <v>0.33100000000000002</v>
          </cell>
          <cell r="H2500">
            <v>0.36</v>
          </cell>
          <cell r="I2500" t="str">
            <v>3          0</v>
          </cell>
          <cell r="J2500">
            <v>0</v>
          </cell>
          <cell r="K2500">
            <v>0</v>
          </cell>
          <cell r="L2500">
            <v>2003</v>
          </cell>
          <cell r="M2500">
            <v>1.7529354026946418</v>
          </cell>
          <cell r="N2500" t="str">
            <v>NG103</v>
          </cell>
          <cell r="O2500">
            <v>50.75</v>
          </cell>
          <cell r="P2500">
            <v>2</v>
          </cell>
        </row>
        <row r="2501">
          <cell r="A2501" t="str">
            <v>ON</v>
          </cell>
          <cell r="B2501">
            <v>10</v>
          </cell>
          <cell r="C2501">
            <v>3</v>
          </cell>
          <cell r="D2501" t="str">
            <v>C</v>
          </cell>
          <cell r="E2501">
            <v>3.75</v>
          </cell>
          <cell r="F2501">
            <v>37889</v>
          </cell>
          <cell r="G2501">
            <v>0.66800000000000004</v>
          </cell>
          <cell r="H2501">
            <v>0.61</v>
          </cell>
          <cell r="I2501" t="str">
            <v>0          0</v>
          </cell>
          <cell r="J2501">
            <v>0</v>
          </cell>
          <cell r="K2501">
            <v>0</v>
          </cell>
          <cell r="L2501">
            <v>2003</v>
          </cell>
          <cell r="M2501" t="str">
            <v>No Trade</v>
          </cell>
          <cell r="N2501" t="str">
            <v>NG103</v>
          </cell>
          <cell r="O2501">
            <v>50.75</v>
          </cell>
          <cell r="P2501">
            <v>1</v>
          </cell>
        </row>
        <row r="2502">
          <cell r="A2502" t="str">
            <v>ON</v>
          </cell>
          <cell r="B2502">
            <v>10</v>
          </cell>
          <cell r="C2502">
            <v>3</v>
          </cell>
          <cell r="D2502" t="str">
            <v>P</v>
          </cell>
          <cell r="E2502">
            <v>3.75</v>
          </cell>
          <cell r="F2502">
            <v>37889</v>
          </cell>
          <cell r="G2502">
            <v>0.35299999999999998</v>
          </cell>
          <cell r="H2502">
            <v>0.38</v>
          </cell>
          <cell r="I2502" t="str">
            <v>7         50</v>
          </cell>
          <cell r="J2502">
            <v>0</v>
          </cell>
          <cell r="K2502">
            <v>0</v>
          </cell>
          <cell r="L2502">
            <v>2003</v>
          </cell>
          <cell r="M2502">
            <v>1.7669467859736581</v>
          </cell>
          <cell r="N2502" t="str">
            <v>NG103</v>
          </cell>
          <cell r="O2502">
            <v>50.75</v>
          </cell>
          <cell r="P2502">
            <v>2</v>
          </cell>
        </row>
        <row r="2503">
          <cell r="A2503" t="str">
            <v>ON</v>
          </cell>
          <cell r="B2503">
            <v>10</v>
          </cell>
          <cell r="C2503">
            <v>3</v>
          </cell>
          <cell r="D2503" t="str">
            <v>C</v>
          </cell>
          <cell r="E2503">
            <v>3.8</v>
          </cell>
          <cell r="F2503">
            <v>37889</v>
          </cell>
          <cell r="G2503">
            <v>0.64300000000000002</v>
          </cell>
          <cell r="H2503">
            <v>0.57999999999999996</v>
          </cell>
          <cell r="I2503" t="str">
            <v>3          0</v>
          </cell>
          <cell r="J2503">
            <v>0</v>
          </cell>
          <cell r="K2503">
            <v>0</v>
          </cell>
          <cell r="L2503">
            <v>2003</v>
          </cell>
          <cell r="M2503" t="str">
            <v>No Trade</v>
          </cell>
          <cell r="N2503" t="str">
            <v>NG103</v>
          </cell>
          <cell r="O2503">
            <v>50.75</v>
          </cell>
          <cell r="P2503">
            <v>1</v>
          </cell>
        </row>
        <row r="2504">
          <cell r="A2504" t="str">
            <v>ON</v>
          </cell>
          <cell r="B2504">
            <v>10</v>
          </cell>
          <cell r="C2504">
            <v>3</v>
          </cell>
          <cell r="D2504" t="str">
            <v>P</v>
          </cell>
          <cell r="E2504">
            <v>3.8</v>
          </cell>
          <cell r="F2504">
            <v>37889</v>
          </cell>
          <cell r="G2504">
            <v>0.376</v>
          </cell>
          <cell r="H2504">
            <v>0.41</v>
          </cell>
          <cell r="I2504" t="str">
            <v>2          0</v>
          </cell>
          <cell r="J2504">
            <v>0</v>
          </cell>
          <cell r="K2504">
            <v>0</v>
          </cell>
          <cell r="L2504">
            <v>2003</v>
          </cell>
          <cell r="M2504">
            <v>1.7811100283119006</v>
          </cell>
          <cell r="N2504" t="str">
            <v>NG103</v>
          </cell>
          <cell r="O2504">
            <v>50.75</v>
          </cell>
          <cell r="P2504">
            <v>2</v>
          </cell>
        </row>
        <row r="2505">
          <cell r="A2505" t="str">
            <v>ON</v>
          </cell>
          <cell r="B2505">
            <v>10</v>
          </cell>
          <cell r="C2505">
            <v>3</v>
          </cell>
          <cell r="D2505" t="str">
            <v>C</v>
          </cell>
          <cell r="E2505">
            <v>3.85</v>
          </cell>
          <cell r="F2505">
            <v>37889</v>
          </cell>
          <cell r="G2505">
            <v>0.61899999999999999</v>
          </cell>
          <cell r="H2505">
            <v>0.55000000000000004</v>
          </cell>
          <cell r="I2505" t="str">
            <v>9          0</v>
          </cell>
          <cell r="J2505">
            <v>0</v>
          </cell>
          <cell r="K2505">
            <v>0</v>
          </cell>
          <cell r="L2505">
            <v>2003</v>
          </cell>
          <cell r="M2505" t="str">
            <v>No Trade</v>
          </cell>
          <cell r="N2505" t="str">
            <v>NG103</v>
          </cell>
          <cell r="O2505">
            <v>50.75</v>
          </cell>
          <cell r="P2505">
            <v>1</v>
          </cell>
        </row>
        <row r="2506">
          <cell r="A2506" t="str">
            <v>ON</v>
          </cell>
          <cell r="B2506">
            <v>10</v>
          </cell>
          <cell r="C2506">
            <v>3</v>
          </cell>
          <cell r="D2506" t="str">
            <v>P</v>
          </cell>
          <cell r="E2506">
            <v>3.85</v>
          </cell>
          <cell r="F2506">
            <v>37889</v>
          </cell>
          <cell r="G2506">
            <v>0.4</v>
          </cell>
          <cell r="H2506">
            <v>0.43</v>
          </cell>
          <cell r="I2506" t="str">
            <v>7          0</v>
          </cell>
          <cell r="J2506">
            <v>0</v>
          </cell>
          <cell r="K2506">
            <v>0</v>
          </cell>
          <cell r="L2506">
            <v>2003</v>
          </cell>
          <cell r="M2506">
            <v>1.7954061284437153</v>
          </cell>
          <cell r="N2506" t="str">
            <v>NG103</v>
          </cell>
          <cell r="O2506">
            <v>50.75</v>
          </cell>
          <cell r="P2506">
            <v>2</v>
          </cell>
        </row>
        <row r="2507">
          <cell r="A2507" t="str">
            <v>ON</v>
          </cell>
          <cell r="B2507">
            <v>10</v>
          </cell>
          <cell r="C2507">
            <v>3</v>
          </cell>
          <cell r="D2507" t="str">
            <v>C</v>
          </cell>
          <cell r="E2507">
            <v>3.9</v>
          </cell>
          <cell r="F2507">
            <v>37889</v>
          </cell>
          <cell r="G2507">
            <v>0.59499999999999997</v>
          </cell>
          <cell r="H2507">
            <v>0.53</v>
          </cell>
          <cell r="I2507" t="str">
            <v>8          0</v>
          </cell>
          <cell r="J2507">
            <v>0</v>
          </cell>
          <cell r="K2507">
            <v>0</v>
          </cell>
          <cell r="L2507">
            <v>2003</v>
          </cell>
          <cell r="M2507" t="str">
            <v>No Trade</v>
          </cell>
          <cell r="N2507" t="str">
            <v>NG103</v>
          </cell>
          <cell r="O2507">
            <v>50.75</v>
          </cell>
          <cell r="P2507">
            <v>1</v>
          </cell>
        </row>
        <row r="2508">
          <cell r="A2508" t="str">
            <v>ON</v>
          </cell>
          <cell r="B2508">
            <v>10</v>
          </cell>
          <cell r="C2508">
            <v>3</v>
          </cell>
          <cell r="D2508" t="str">
            <v>P</v>
          </cell>
          <cell r="E2508">
            <v>3.9</v>
          </cell>
          <cell r="F2508">
            <v>37889</v>
          </cell>
          <cell r="G2508">
            <v>0.42499999999999999</v>
          </cell>
          <cell r="H2508">
            <v>0.46</v>
          </cell>
          <cell r="I2508" t="str">
            <v>4          0</v>
          </cell>
          <cell r="J2508">
            <v>0</v>
          </cell>
          <cell r="K2508">
            <v>0</v>
          </cell>
          <cell r="L2508">
            <v>2003</v>
          </cell>
          <cell r="M2508">
            <v>1.8098194747672633</v>
          </cell>
          <cell r="N2508" t="str">
            <v>NG103</v>
          </cell>
          <cell r="O2508">
            <v>50.75</v>
          </cell>
          <cell r="P2508">
            <v>2</v>
          </cell>
        </row>
        <row r="2509">
          <cell r="A2509" t="str">
            <v>ON</v>
          </cell>
          <cell r="B2509">
            <v>10</v>
          </cell>
          <cell r="C2509">
            <v>3</v>
          </cell>
          <cell r="D2509" t="str">
            <v>C</v>
          </cell>
          <cell r="E2509">
            <v>3.95</v>
          </cell>
          <cell r="F2509">
            <v>37889</v>
          </cell>
          <cell r="G2509">
            <v>0.57099999999999995</v>
          </cell>
          <cell r="H2509">
            <v>0.51</v>
          </cell>
          <cell r="I2509" t="str">
            <v>5          0</v>
          </cell>
          <cell r="J2509">
            <v>0</v>
          </cell>
          <cell r="K2509">
            <v>0</v>
          </cell>
          <cell r="L2509">
            <v>2003</v>
          </cell>
          <cell r="M2509" t="str">
            <v>No Trade</v>
          </cell>
          <cell r="N2509" t="str">
            <v>NG103</v>
          </cell>
          <cell r="O2509">
            <v>50.75</v>
          </cell>
          <cell r="P2509">
            <v>1</v>
          </cell>
        </row>
        <row r="2510">
          <cell r="A2510" t="str">
            <v>ON</v>
          </cell>
          <cell r="B2510">
            <v>10</v>
          </cell>
          <cell r="C2510">
            <v>3</v>
          </cell>
          <cell r="D2510" t="str">
            <v>P</v>
          </cell>
          <cell r="E2510">
            <v>3.95</v>
          </cell>
          <cell r="F2510">
            <v>37889</v>
          </cell>
          <cell r="G2510">
            <v>0.45100000000000001</v>
          </cell>
          <cell r="H2510">
            <v>0.49</v>
          </cell>
          <cell r="I2510" t="str">
            <v>1          0</v>
          </cell>
          <cell r="J2510">
            <v>0</v>
          </cell>
          <cell r="K2510">
            <v>0</v>
          </cell>
          <cell r="L2510">
            <v>2003</v>
          </cell>
          <cell r="M2510">
            <v>1.8243373286102016</v>
          </cell>
          <cell r="N2510" t="str">
            <v>NG103</v>
          </cell>
          <cell r="O2510">
            <v>50.75</v>
          </cell>
          <cell r="P2510">
            <v>2</v>
          </cell>
        </row>
        <row r="2511">
          <cell r="A2511" t="str">
            <v>ON</v>
          </cell>
          <cell r="B2511">
            <v>10</v>
          </cell>
          <cell r="C2511">
            <v>3</v>
          </cell>
          <cell r="D2511" t="str">
            <v>C</v>
          </cell>
          <cell r="E2511">
            <v>4</v>
          </cell>
          <cell r="F2511">
            <v>37889</v>
          </cell>
          <cell r="G2511">
            <v>0.54700000000000004</v>
          </cell>
          <cell r="H2511">
            <v>0.49</v>
          </cell>
          <cell r="I2511" t="str">
            <v>5          0</v>
          </cell>
          <cell r="J2511">
            <v>0</v>
          </cell>
          <cell r="K2511">
            <v>0</v>
          </cell>
          <cell r="L2511">
            <v>2003</v>
          </cell>
          <cell r="M2511" t="str">
            <v>No Trade</v>
          </cell>
          <cell r="N2511" t="str">
            <v>NG103</v>
          </cell>
          <cell r="O2511">
            <v>50.75</v>
          </cell>
          <cell r="P2511">
            <v>1</v>
          </cell>
        </row>
        <row r="2512">
          <cell r="A2512" t="str">
            <v>ON</v>
          </cell>
          <cell r="B2512">
            <v>10</v>
          </cell>
          <cell r="C2512">
            <v>3</v>
          </cell>
          <cell r="D2512" t="str">
            <v>P</v>
          </cell>
          <cell r="E2512">
            <v>4</v>
          </cell>
          <cell r="F2512">
            <v>37889</v>
          </cell>
          <cell r="G2512">
            <v>0.47699999999999998</v>
          </cell>
          <cell r="H2512">
            <v>0.52</v>
          </cell>
          <cell r="I2512" t="str">
            <v>1          0</v>
          </cell>
          <cell r="J2512">
            <v>0</v>
          </cell>
          <cell r="K2512">
            <v>0</v>
          </cell>
          <cell r="L2512">
            <v>2003</v>
          </cell>
          <cell r="M2512">
            <v>1.8380286810039406</v>
          </cell>
          <cell r="N2512" t="str">
            <v>NG103</v>
          </cell>
          <cell r="O2512">
            <v>50.75</v>
          </cell>
          <cell r="P2512">
            <v>2</v>
          </cell>
        </row>
        <row r="2513">
          <cell r="A2513" t="str">
            <v>ON</v>
          </cell>
          <cell r="B2513">
            <v>10</v>
          </cell>
          <cell r="C2513">
            <v>3</v>
          </cell>
          <cell r="D2513" t="str">
            <v>C</v>
          </cell>
          <cell r="E2513">
            <v>4.05</v>
          </cell>
          <cell r="F2513">
            <v>37889</v>
          </cell>
          <cell r="G2513">
            <v>0.52400000000000002</v>
          </cell>
          <cell r="H2513">
            <v>0.47</v>
          </cell>
          <cell r="I2513" t="str">
            <v>5          0</v>
          </cell>
          <cell r="J2513">
            <v>0</v>
          </cell>
          <cell r="K2513">
            <v>0</v>
          </cell>
          <cell r="L2513">
            <v>2003</v>
          </cell>
          <cell r="M2513" t="str">
            <v>No Trade</v>
          </cell>
          <cell r="N2513" t="str">
            <v>NG103</v>
          </cell>
          <cell r="O2513">
            <v>50.75</v>
          </cell>
          <cell r="P2513">
            <v>1</v>
          </cell>
        </row>
        <row r="2514">
          <cell r="A2514" t="str">
            <v>ON</v>
          </cell>
          <cell r="B2514">
            <v>10</v>
          </cell>
          <cell r="C2514">
            <v>3</v>
          </cell>
          <cell r="D2514" t="str">
            <v>P</v>
          </cell>
          <cell r="E2514">
            <v>4.05</v>
          </cell>
          <cell r="F2514">
            <v>37889</v>
          </cell>
          <cell r="G2514">
            <v>0.504</v>
          </cell>
          <cell r="H2514">
            <v>0.55000000000000004</v>
          </cell>
          <cell r="I2514" t="str">
            <v>1          0</v>
          </cell>
          <cell r="J2514">
            <v>0</v>
          </cell>
          <cell r="K2514">
            <v>0</v>
          </cell>
          <cell r="L2514">
            <v>2003</v>
          </cell>
          <cell r="M2514">
            <v>1.8518622157290554</v>
          </cell>
          <cell r="N2514" t="str">
            <v>NG103</v>
          </cell>
          <cell r="O2514">
            <v>50.75</v>
          </cell>
          <cell r="P2514">
            <v>2</v>
          </cell>
        </row>
        <row r="2515">
          <cell r="A2515" t="str">
            <v>ON</v>
          </cell>
          <cell r="B2515">
            <v>10</v>
          </cell>
          <cell r="C2515">
            <v>3</v>
          </cell>
          <cell r="D2515" t="str">
            <v>C</v>
          </cell>
          <cell r="E2515">
            <v>4.0999999999999996</v>
          </cell>
          <cell r="F2515">
            <v>37889</v>
          </cell>
          <cell r="G2515">
            <v>0.504</v>
          </cell>
          <cell r="H2515">
            <v>0.45</v>
          </cell>
          <cell r="I2515" t="str">
            <v>6          0</v>
          </cell>
          <cell r="J2515">
            <v>0</v>
          </cell>
          <cell r="K2515">
            <v>0</v>
          </cell>
          <cell r="L2515">
            <v>2003</v>
          </cell>
          <cell r="M2515" t="str">
            <v>No Trade</v>
          </cell>
          <cell r="N2515" t="str">
            <v>NG103</v>
          </cell>
          <cell r="O2515">
            <v>50.75</v>
          </cell>
          <cell r="P2515">
            <v>1</v>
          </cell>
        </row>
        <row r="2516">
          <cell r="A2516" t="str">
            <v>ON</v>
          </cell>
          <cell r="B2516">
            <v>10</v>
          </cell>
          <cell r="C2516">
            <v>3</v>
          </cell>
          <cell r="D2516" t="str">
            <v>P</v>
          </cell>
          <cell r="E2516">
            <v>4.0999999999999996</v>
          </cell>
          <cell r="F2516">
            <v>37889</v>
          </cell>
          <cell r="G2516">
            <v>0.53400000000000003</v>
          </cell>
          <cell r="H2516">
            <v>0.57999999999999996</v>
          </cell>
          <cell r="I2516" t="str">
            <v>2          0</v>
          </cell>
          <cell r="J2516">
            <v>0</v>
          </cell>
          <cell r="K2516">
            <v>0</v>
          </cell>
          <cell r="L2516">
            <v>2003</v>
          </cell>
          <cell r="M2516">
            <v>1.867559213291667</v>
          </cell>
          <cell r="N2516" t="str">
            <v>NG103</v>
          </cell>
          <cell r="O2516">
            <v>50.75</v>
          </cell>
          <cell r="P2516">
            <v>2</v>
          </cell>
        </row>
        <row r="2517">
          <cell r="A2517" t="str">
            <v>ON</v>
          </cell>
          <cell r="B2517">
            <v>10</v>
          </cell>
          <cell r="C2517">
            <v>3</v>
          </cell>
          <cell r="D2517" t="str">
            <v>C</v>
          </cell>
          <cell r="E2517">
            <v>4.25</v>
          </cell>
          <cell r="F2517">
            <v>37889</v>
          </cell>
          <cell r="G2517">
            <v>0.44800000000000001</v>
          </cell>
          <cell r="H2517">
            <v>0.4</v>
          </cell>
          <cell r="I2517" t="str">
            <v>5          0</v>
          </cell>
          <cell r="J2517">
            <v>0</v>
          </cell>
          <cell r="K2517">
            <v>0</v>
          </cell>
          <cell r="L2517">
            <v>2003</v>
          </cell>
          <cell r="M2517" t="str">
            <v>No Trade</v>
          </cell>
          <cell r="N2517" t="str">
            <v>NG103</v>
          </cell>
          <cell r="O2517">
            <v>50.75</v>
          </cell>
          <cell r="P2517">
            <v>1</v>
          </cell>
        </row>
        <row r="2518">
          <cell r="A2518" t="str">
            <v>ON</v>
          </cell>
          <cell r="B2518">
            <v>10</v>
          </cell>
          <cell r="C2518">
            <v>3</v>
          </cell>
          <cell r="D2518" t="str">
            <v>C</v>
          </cell>
          <cell r="E2518">
            <v>4.4000000000000004</v>
          </cell>
          <cell r="F2518">
            <v>37889</v>
          </cell>
          <cell r="G2518">
            <v>0.39900000000000002</v>
          </cell>
          <cell r="H2518">
            <v>0.35</v>
          </cell>
          <cell r="I2518" t="str">
            <v>9          0</v>
          </cell>
          <cell r="J2518">
            <v>0</v>
          </cell>
          <cell r="K2518">
            <v>0</v>
          </cell>
          <cell r="L2518">
            <v>2003</v>
          </cell>
          <cell r="M2518" t="str">
            <v>No Trade</v>
          </cell>
          <cell r="N2518" t="str">
            <v>NG103</v>
          </cell>
          <cell r="O2518">
            <v>50.75</v>
          </cell>
          <cell r="P2518">
            <v>1</v>
          </cell>
        </row>
        <row r="2519">
          <cell r="A2519" t="str">
            <v>ON</v>
          </cell>
          <cell r="B2519">
            <v>10</v>
          </cell>
          <cell r="C2519">
            <v>3</v>
          </cell>
          <cell r="D2519" t="str">
            <v>C</v>
          </cell>
          <cell r="E2519">
            <v>4.5</v>
          </cell>
          <cell r="F2519">
            <v>37889</v>
          </cell>
          <cell r="G2519">
            <v>0.36899999999999999</v>
          </cell>
          <cell r="H2519">
            <v>0.33</v>
          </cell>
          <cell r="I2519" t="str">
            <v>2         10</v>
          </cell>
          <cell r="J2519">
            <v>0.34</v>
          </cell>
          <cell r="K2519">
            <v>0.34</v>
          </cell>
          <cell r="L2519">
            <v>2003</v>
          </cell>
          <cell r="M2519" t="str">
            <v>No Trade</v>
          </cell>
          <cell r="N2519" t="str">
            <v>NG103</v>
          </cell>
          <cell r="O2519">
            <v>50.75</v>
          </cell>
          <cell r="P2519">
            <v>1</v>
          </cell>
        </row>
        <row r="2520">
          <cell r="A2520" t="str">
            <v>ON</v>
          </cell>
          <cell r="B2520">
            <v>10</v>
          </cell>
          <cell r="C2520">
            <v>3</v>
          </cell>
          <cell r="D2520" t="str">
            <v>C</v>
          </cell>
          <cell r="E2520">
            <v>4.55</v>
          </cell>
          <cell r="F2520">
            <v>37889</v>
          </cell>
          <cell r="G2520">
            <v>0</v>
          </cell>
          <cell r="H2520">
            <v>0</v>
          </cell>
          <cell r="I2520" t="str">
            <v>0          0</v>
          </cell>
          <cell r="J2520">
            <v>0</v>
          </cell>
          <cell r="K2520">
            <v>0</v>
          </cell>
          <cell r="L2520">
            <v>2003</v>
          </cell>
          <cell r="M2520" t="str">
            <v>No Trade</v>
          </cell>
          <cell r="N2520" t="str">
            <v/>
          </cell>
          <cell r="O2520" t="str">
            <v/>
          </cell>
          <cell r="P2520" t="str">
            <v/>
          </cell>
        </row>
        <row r="2521">
          <cell r="A2521" t="str">
            <v>ON</v>
          </cell>
          <cell r="B2521">
            <v>10</v>
          </cell>
          <cell r="C2521">
            <v>3</v>
          </cell>
          <cell r="D2521" t="str">
            <v>C</v>
          </cell>
          <cell r="E2521">
            <v>4.5999999999999996</v>
          </cell>
          <cell r="F2521">
            <v>37889</v>
          </cell>
          <cell r="G2521">
            <v>0</v>
          </cell>
          <cell r="H2521">
            <v>0</v>
          </cell>
          <cell r="I2521" t="str">
            <v>0          0</v>
          </cell>
          <cell r="J2521">
            <v>0</v>
          </cell>
          <cell r="K2521">
            <v>0</v>
          </cell>
          <cell r="L2521">
            <v>2003</v>
          </cell>
          <cell r="M2521" t="str">
            <v>No Trade</v>
          </cell>
          <cell r="N2521" t="str">
            <v/>
          </cell>
          <cell r="O2521" t="str">
            <v/>
          </cell>
          <cell r="P2521" t="str">
            <v/>
          </cell>
        </row>
        <row r="2522">
          <cell r="A2522" t="str">
            <v>ON</v>
          </cell>
          <cell r="B2522">
            <v>10</v>
          </cell>
          <cell r="C2522">
            <v>3</v>
          </cell>
          <cell r="D2522" t="str">
            <v>C</v>
          </cell>
          <cell r="E2522">
            <v>4.6500000000000004</v>
          </cell>
          <cell r="F2522">
            <v>37889</v>
          </cell>
          <cell r="G2522">
            <v>0</v>
          </cell>
          <cell r="H2522">
            <v>0</v>
          </cell>
          <cell r="I2522" t="str">
            <v>0          0</v>
          </cell>
          <cell r="J2522">
            <v>0</v>
          </cell>
          <cell r="K2522">
            <v>0</v>
          </cell>
          <cell r="L2522">
            <v>2003</v>
          </cell>
          <cell r="M2522" t="str">
            <v>No Trade</v>
          </cell>
          <cell r="N2522" t="str">
            <v/>
          </cell>
          <cell r="O2522" t="str">
            <v/>
          </cell>
          <cell r="P2522" t="str">
            <v/>
          </cell>
        </row>
        <row r="2523">
          <cell r="A2523" t="str">
            <v>ON</v>
          </cell>
          <cell r="B2523">
            <v>10</v>
          </cell>
          <cell r="C2523">
            <v>3</v>
          </cell>
          <cell r="D2523" t="str">
            <v>C</v>
          </cell>
          <cell r="E2523">
            <v>4.7</v>
          </cell>
          <cell r="F2523">
            <v>37889</v>
          </cell>
          <cell r="G2523">
            <v>0</v>
          </cell>
          <cell r="H2523">
            <v>0</v>
          </cell>
          <cell r="I2523" t="str">
            <v>0          0</v>
          </cell>
          <cell r="J2523">
            <v>0</v>
          </cell>
          <cell r="K2523">
            <v>0</v>
          </cell>
          <cell r="L2523">
            <v>2003</v>
          </cell>
          <cell r="M2523" t="str">
            <v>No Trade</v>
          </cell>
          <cell r="N2523" t="str">
            <v/>
          </cell>
          <cell r="O2523" t="str">
            <v/>
          </cell>
          <cell r="P2523" t="str">
            <v/>
          </cell>
        </row>
        <row r="2524">
          <cell r="A2524" t="str">
            <v>ON</v>
          </cell>
          <cell r="B2524">
            <v>10</v>
          </cell>
          <cell r="C2524">
            <v>3</v>
          </cell>
          <cell r="D2524" t="str">
            <v>C</v>
          </cell>
          <cell r="E2524">
            <v>4.75</v>
          </cell>
          <cell r="F2524">
            <v>37889</v>
          </cell>
          <cell r="G2524">
            <v>0.30399999999999999</v>
          </cell>
          <cell r="H2524">
            <v>0.27</v>
          </cell>
          <cell r="I2524" t="str">
            <v>3          0</v>
          </cell>
          <cell r="J2524">
            <v>0</v>
          </cell>
          <cell r="K2524">
            <v>0</v>
          </cell>
          <cell r="L2524">
            <v>2003</v>
          </cell>
          <cell r="M2524" t="str">
            <v>No Trade</v>
          </cell>
          <cell r="N2524" t="str">
            <v>NG103</v>
          </cell>
          <cell r="O2524">
            <v>50.75</v>
          </cell>
          <cell r="P2524">
            <v>1</v>
          </cell>
        </row>
        <row r="2525">
          <cell r="A2525" t="str">
            <v>ON</v>
          </cell>
          <cell r="B2525">
            <v>10</v>
          </cell>
          <cell r="C2525">
            <v>3</v>
          </cell>
          <cell r="D2525" t="str">
            <v>C</v>
          </cell>
          <cell r="E2525">
            <v>4.8499999999999996</v>
          </cell>
          <cell r="F2525">
            <v>37889</v>
          </cell>
          <cell r="G2525">
            <v>0.28199999999999997</v>
          </cell>
          <cell r="H2525">
            <v>0.25</v>
          </cell>
          <cell r="I2525" t="str">
            <v>3          0</v>
          </cell>
          <cell r="J2525">
            <v>0</v>
          </cell>
          <cell r="K2525">
            <v>0</v>
          </cell>
          <cell r="L2525">
            <v>2003</v>
          </cell>
          <cell r="M2525" t="str">
            <v>No Trade</v>
          </cell>
          <cell r="N2525" t="str">
            <v>NG103</v>
          </cell>
          <cell r="O2525">
            <v>50.75</v>
          </cell>
          <cell r="P2525">
            <v>1</v>
          </cell>
        </row>
        <row r="2526">
          <cell r="A2526" t="str">
            <v>ON</v>
          </cell>
          <cell r="B2526">
            <v>10</v>
          </cell>
          <cell r="C2526">
            <v>3</v>
          </cell>
          <cell r="D2526" t="str">
            <v>C</v>
          </cell>
          <cell r="E2526">
            <v>5</v>
          </cell>
          <cell r="F2526">
            <v>37889</v>
          </cell>
          <cell r="G2526">
            <v>0.253</v>
          </cell>
          <cell r="H2526">
            <v>0.22</v>
          </cell>
          <cell r="I2526" t="str">
            <v>6          0</v>
          </cell>
          <cell r="J2526">
            <v>0</v>
          </cell>
          <cell r="K2526">
            <v>0</v>
          </cell>
          <cell r="L2526">
            <v>2003</v>
          </cell>
          <cell r="M2526" t="str">
            <v>No Trade</v>
          </cell>
          <cell r="N2526" t="str">
            <v>NG103</v>
          </cell>
          <cell r="O2526">
            <v>50.75</v>
          </cell>
          <cell r="P2526">
            <v>1</v>
          </cell>
        </row>
        <row r="2527">
          <cell r="A2527" t="str">
            <v>ON</v>
          </cell>
          <cell r="B2527">
            <v>10</v>
          </cell>
          <cell r="C2527">
            <v>3</v>
          </cell>
          <cell r="D2527" t="str">
            <v>C</v>
          </cell>
          <cell r="E2527">
            <v>5.0999999999999996</v>
          </cell>
          <cell r="F2527">
            <v>37889</v>
          </cell>
          <cell r="G2527">
            <v>0.23499999999999999</v>
          </cell>
          <cell r="H2527">
            <v>0.21</v>
          </cell>
          <cell r="I2527" t="str">
            <v>0          0</v>
          </cell>
          <cell r="J2527">
            <v>0</v>
          </cell>
          <cell r="K2527">
            <v>0</v>
          </cell>
          <cell r="L2527">
            <v>2003</v>
          </cell>
          <cell r="M2527" t="str">
            <v>No Trade</v>
          </cell>
          <cell r="N2527" t="str">
            <v>NG103</v>
          </cell>
          <cell r="O2527">
            <v>50.75</v>
          </cell>
          <cell r="P2527">
            <v>1</v>
          </cell>
        </row>
        <row r="2528">
          <cell r="A2528" t="str">
            <v>ON</v>
          </cell>
          <cell r="B2528">
            <v>10</v>
          </cell>
          <cell r="C2528">
            <v>3</v>
          </cell>
          <cell r="D2528" t="str">
            <v>C</v>
          </cell>
          <cell r="E2528">
            <v>5.3</v>
          </cell>
          <cell r="F2528">
            <v>37889</v>
          </cell>
          <cell r="G2528">
            <v>0.20399999999999999</v>
          </cell>
          <cell r="H2528">
            <v>0.18</v>
          </cell>
          <cell r="I2528" t="str">
            <v>2          0</v>
          </cell>
          <cell r="J2528">
            <v>0</v>
          </cell>
          <cell r="K2528">
            <v>0</v>
          </cell>
          <cell r="L2528">
            <v>2003</v>
          </cell>
          <cell r="M2528" t="str">
            <v>No Trade</v>
          </cell>
          <cell r="N2528" t="str">
            <v>NG103</v>
          </cell>
          <cell r="O2528">
            <v>50.75</v>
          </cell>
          <cell r="P2528">
            <v>1</v>
          </cell>
        </row>
        <row r="2529">
          <cell r="A2529" t="str">
            <v>ON</v>
          </cell>
          <cell r="B2529">
            <v>10</v>
          </cell>
          <cell r="C2529">
            <v>3</v>
          </cell>
          <cell r="D2529" t="str">
            <v>C</v>
          </cell>
          <cell r="E2529">
            <v>5.4</v>
          </cell>
          <cell r="F2529">
            <v>37889</v>
          </cell>
          <cell r="G2529">
            <v>0.19</v>
          </cell>
          <cell r="H2529">
            <v>0.16</v>
          </cell>
          <cell r="I2529" t="str">
            <v>9          0</v>
          </cell>
          <cell r="J2529">
            <v>0</v>
          </cell>
          <cell r="K2529">
            <v>0</v>
          </cell>
          <cell r="L2529">
            <v>2003</v>
          </cell>
          <cell r="M2529" t="str">
            <v>No Trade</v>
          </cell>
          <cell r="N2529" t="str">
            <v>NG103</v>
          </cell>
          <cell r="O2529">
            <v>50.75</v>
          </cell>
          <cell r="P2529">
            <v>1</v>
          </cell>
        </row>
        <row r="2530">
          <cell r="A2530" t="str">
            <v>ON</v>
          </cell>
          <cell r="B2530">
            <v>10</v>
          </cell>
          <cell r="C2530">
            <v>3</v>
          </cell>
          <cell r="D2530" t="str">
            <v>C</v>
          </cell>
          <cell r="E2530">
            <v>5.45</v>
          </cell>
          <cell r="F2530">
            <v>37889</v>
          </cell>
          <cell r="G2530">
            <v>0.184</v>
          </cell>
          <cell r="H2530">
            <v>0.16</v>
          </cell>
          <cell r="I2530" t="str">
            <v>4          0</v>
          </cell>
          <cell r="J2530">
            <v>0</v>
          </cell>
          <cell r="K2530">
            <v>0</v>
          </cell>
          <cell r="L2530">
            <v>2003</v>
          </cell>
          <cell r="M2530" t="str">
            <v>No Trade</v>
          </cell>
          <cell r="N2530" t="str">
            <v>NG103</v>
          </cell>
          <cell r="O2530">
            <v>50.75</v>
          </cell>
          <cell r="P2530">
            <v>1</v>
          </cell>
        </row>
        <row r="2531">
          <cell r="A2531" t="str">
            <v>ON</v>
          </cell>
          <cell r="B2531">
            <v>10</v>
          </cell>
          <cell r="C2531">
            <v>3</v>
          </cell>
          <cell r="D2531" t="str">
            <v>C</v>
          </cell>
          <cell r="E2531">
            <v>5.5</v>
          </cell>
          <cell r="F2531">
            <v>37889</v>
          </cell>
          <cell r="G2531">
            <v>0.17699999999999999</v>
          </cell>
          <cell r="H2531">
            <v>0.15</v>
          </cell>
          <cell r="I2531" t="str">
            <v>8          0</v>
          </cell>
          <cell r="J2531">
            <v>0</v>
          </cell>
          <cell r="K2531">
            <v>0</v>
          </cell>
          <cell r="L2531">
            <v>2003</v>
          </cell>
          <cell r="M2531" t="str">
            <v>No Trade</v>
          </cell>
          <cell r="N2531" t="str">
            <v>NG103</v>
          </cell>
          <cell r="O2531">
            <v>50.75</v>
          </cell>
          <cell r="P2531">
            <v>1</v>
          </cell>
        </row>
        <row r="2532">
          <cell r="A2532" t="str">
            <v>ON</v>
          </cell>
          <cell r="B2532">
            <v>10</v>
          </cell>
          <cell r="C2532">
            <v>3</v>
          </cell>
          <cell r="D2532" t="str">
            <v>C</v>
          </cell>
          <cell r="E2532">
            <v>5.6</v>
          </cell>
          <cell r="F2532">
            <v>37889</v>
          </cell>
          <cell r="G2532">
            <v>0.16600000000000001</v>
          </cell>
          <cell r="H2532">
            <v>0.14000000000000001</v>
          </cell>
          <cell r="I2532" t="str">
            <v>8          0</v>
          </cell>
          <cell r="J2532">
            <v>0</v>
          </cell>
          <cell r="K2532">
            <v>0</v>
          </cell>
          <cell r="L2532">
            <v>2003</v>
          </cell>
          <cell r="M2532" t="str">
            <v>No Trade</v>
          </cell>
          <cell r="N2532" t="str">
            <v>NG103</v>
          </cell>
          <cell r="O2532">
            <v>50.75</v>
          </cell>
          <cell r="P2532">
            <v>1</v>
          </cell>
        </row>
        <row r="2533">
          <cell r="A2533" t="str">
            <v>ON</v>
          </cell>
          <cell r="B2533">
            <v>10</v>
          </cell>
          <cell r="C2533">
            <v>3</v>
          </cell>
          <cell r="D2533" t="str">
            <v>C</v>
          </cell>
          <cell r="E2533">
            <v>5.65</v>
          </cell>
          <cell r="F2533">
            <v>37889</v>
          </cell>
          <cell r="G2533">
            <v>0.16</v>
          </cell>
          <cell r="H2533">
            <v>0.14000000000000001</v>
          </cell>
          <cell r="I2533" t="str">
            <v>3          0</v>
          </cell>
          <cell r="J2533">
            <v>0</v>
          </cell>
          <cell r="K2533">
            <v>0</v>
          </cell>
          <cell r="L2533">
            <v>2003</v>
          </cell>
          <cell r="M2533" t="str">
            <v>No Trade</v>
          </cell>
          <cell r="N2533" t="str">
            <v>NG103</v>
          </cell>
          <cell r="O2533">
            <v>50.75</v>
          </cell>
          <cell r="P2533">
            <v>1</v>
          </cell>
        </row>
        <row r="2534">
          <cell r="A2534" t="str">
            <v>ON</v>
          </cell>
          <cell r="B2534">
            <v>10</v>
          </cell>
          <cell r="C2534">
            <v>3</v>
          </cell>
          <cell r="D2534" t="str">
            <v>C</v>
          </cell>
          <cell r="E2534">
            <v>5.7</v>
          </cell>
          <cell r="F2534">
            <v>37889</v>
          </cell>
          <cell r="G2534">
            <v>0.155</v>
          </cell>
          <cell r="H2534">
            <v>0.13</v>
          </cell>
          <cell r="I2534" t="str">
            <v>8          0</v>
          </cell>
          <cell r="J2534">
            <v>0</v>
          </cell>
          <cell r="K2534">
            <v>0</v>
          </cell>
          <cell r="L2534">
            <v>2003</v>
          </cell>
          <cell r="M2534" t="str">
            <v>No Trade</v>
          </cell>
          <cell r="N2534" t="str">
            <v>NG103</v>
          </cell>
          <cell r="O2534">
            <v>50.75</v>
          </cell>
          <cell r="P2534">
            <v>1</v>
          </cell>
        </row>
        <row r="2535">
          <cell r="A2535" t="str">
            <v>ON</v>
          </cell>
          <cell r="B2535">
            <v>10</v>
          </cell>
          <cell r="C2535">
            <v>3</v>
          </cell>
          <cell r="D2535" t="str">
            <v>C</v>
          </cell>
          <cell r="E2535">
            <v>5.75</v>
          </cell>
          <cell r="F2535">
            <v>37889</v>
          </cell>
          <cell r="G2535">
            <v>0.15</v>
          </cell>
          <cell r="H2535">
            <v>0.13</v>
          </cell>
          <cell r="I2535" t="str">
            <v>3          0</v>
          </cell>
          <cell r="J2535">
            <v>0</v>
          </cell>
          <cell r="K2535">
            <v>0</v>
          </cell>
          <cell r="L2535">
            <v>2003</v>
          </cell>
          <cell r="M2535" t="str">
            <v>No Trade</v>
          </cell>
          <cell r="N2535" t="str">
            <v>NG103</v>
          </cell>
          <cell r="O2535">
            <v>50.75</v>
          </cell>
          <cell r="P2535">
            <v>1</v>
          </cell>
        </row>
        <row r="2536">
          <cell r="A2536" t="str">
            <v>ON</v>
          </cell>
          <cell r="B2536">
            <v>10</v>
          </cell>
          <cell r="C2536">
            <v>3</v>
          </cell>
          <cell r="D2536" t="str">
            <v>C</v>
          </cell>
          <cell r="E2536">
            <v>5.8</v>
          </cell>
          <cell r="F2536">
            <v>37889</v>
          </cell>
          <cell r="G2536">
            <v>0.14499999999999999</v>
          </cell>
          <cell r="H2536">
            <v>0.12</v>
          </cell>
          <cell r="I2536" t="str">
            <v>9          0</v>
          </cell>
          <cell r="J2536">
            <v>0</v>
          </cell>
          <cell r="K2536">
            <v>0</v>
          </cell>
          <cell r="L2536">
            <v>2003</v>
          </cell>
          <cell r="M2536" t="str">
            <v>No Trade</v>
          </cell>
          <cell r="N2536" t="str">
            <v>NG103</v>
          </cell>
          <cell r="O2536">
            <v>50.75</v>
          </cell>
          <cell r="P2536">
            <v>1</v>
          </cell>
        </row>
        <row r="2537">
          <cell r="A2537" t="str">
            <v>ON</v>
          </cell>
          <cell r="B2537">
            <v>10</v>
          </cell>
          <cell r="C2537">
            <v>3</v>
          </cell>
          <cell r="D2537" t="str">
            <v>C</v>
          </cell>
          <cell r="E2537">
            <v>6</v>
          </cell>
          <cell r="F2537">
            <v>37889</v>
          </cell>
          <cell r="G2537">
            <v>0.128</v>
          </cell>
          <cell r="H2537">
            <v>0.11</v>
          </cell>
          <cell r="I2537" t="str">
            <v>3          0</v>
          </cell>
          <cell r="J2537">
            <v>0</v>
          </cell>
          <cell r="K2537">
            <v>0</v>
          </cell>
          <cell r="L2537">
            <v>2003</v>
          </cell>
          <cell r="M2537" t="str">
            <v>No Trade</v>
          </cell>
          <cell r="N2537" t="str">
            <v>NG103</v>
          </cell>
          <cell r="O2537">
            <v>50.75</v>
          </cell>
          <cell r="P2537">
            <v>1</v>
          </cell>
        </row>
        <row r="2538">
          <cell r="A2538" t="str">
            <v>ON</v>
          </cell>
          <cell r="B2538">
            <v>10</v>
          </cell>
          <cell r="C2538">
            <v>3</v>
          </cell>
          <cell r="D2538" t="str">
            <v>C</v>
          </cell>
          <cell r="E2538">
            <v>6.5</v>
          </cell>
          <cell r="F2538">
            <v>37889</v>
          </cell>
          <cell r="G2538">
            <v>9.4E-2</v>
          </cell>
          <cell r="H2538">
            <v>0.08</v>
          </cell>
          <cell r="I2538" t="str">
            <v>4          0</v>
          </cell>
          <cell r="J2538">
            <v>0</v>
          </cell>
          <cell r="K2538">
            <v>0</v>
          </cell>
          <cell r="L2538">
            <v>2003</v>
          </cell>
          <cell r="M2538" t="str">
            <v>No Trade</v>
          </cell>
          <cell r="N2538" t="str">
            <v>NG103</v>
          </cell>
          <cell r="O2538">
            <v>50.75</v>
          </cell>
          <cell r="P2538">
            <v>1</v>
          </cell>
        </row>
        <row r="2539">
          <cell r="A2539" t="str">
            <v>ON</v>
          </cell>
          <cell r="B2539">
            <v>10</v>
          </cell>
          <cell r="C2539">
            <v>3</v>
          </cell>
          <cell r="D2539" t="str">
            <v>C</v>
          </cell>
          <cell r="E2539">
            <v>7</v>
          </cell>
          <cell r="F2539">
            <v>37889</v>
          </cell>
          <cell r="G2539">
            <v>7.1999999999999995E-2</v>
          </cell>
          <cell r="H2539">
            <v>0.06</v>
          </cell>
          <cell r="I2539" t="str">
            <v>4          0</v>
          </cell>
          <cell r="J2539">
            <v>0</v>
          </cell>
          <cell r="K2539">
            <v>0</v>
          </cell>
          <cell r="L2539">
            <v>2003</v>
          </cell>
          <cell r="M2539" t="str">
            <v>No Trade</v>
          </cell>
          <cell r="N2539" t="str">
            <v>NG103</v>
          </cell>
          <cell r="O2539">
            <v>50.75</v>
          </cell>
          <cell r="P2539">
            <v>1</v>
          </cell>
        </row>
        <row r="2540">
          <cell r="A2540" t="str">
            <v>ON</v>
          </cell>
          <cell r="B2540">
            <v>10</v>
          </cell>
          <cell r="C2540">
            <v>3</v>
          </cell>
          <cell r="D2540" t="str">
            <v>C</v>
          </cell>
          <cell r="E2540">
            <v>8</v>
          </cell>
          <cell r="F2540">
            <v>37889</v>
          </cell>
          <cell r="G2540">
            <v>4.4999999999999998E-2</v>
          </cell>
          <cell r="H2540">
            <v>0.04</v>
          </cell>
          <cell r="I2540" t="str">
            <v>0          0</v>
          </cell>
          <cell r="J2540">
            <v>0</v>
          </cell>
          <cell r="K2540">
            <v>0</v>
          </cell>
          <cell r="L2540">
            <v>2003</v>
          </cell>
          <cell r="M2540" t="str">
            <v>No Trade</v>
          </cell>
          <cell r="N2540" t="str">
            <v>NG103</v>
          </cell>
          <cell r="O2540">
            <v>50.75</v>
          </cell>
          <cell r="P2540">
            <v>1</v>
          </cell>
        </row>
        <row r="2541">
          <cell r="A2541" t="str">
            <v>ON</v>
          </cell>
          <cell r="B2541">
            <v>10</v>
          </cell>
          <cell r="C2541">
            <v>3</v>
          </cell>
          <cell r="D2541" t="str">
            <v>C</v>
          </cell>
          <cell r="E2541">
            <v>10</v>
          </cell>
          <cell r="F2541">
            <v>37889</v>
          </cell>
          <cell r="G2541">
            <v>2.4E-2</v>
          </cell>
          <cell r="H2541">
            <v>0.02</v>
          </cell>
          <cell r="I2541" t="str">
            <v>1          0</v>
          </cell>
          <cell r="J2541">
            <v>0</v>
          </cell>
          <cell r="K2541">
            <v>0</v>
          </cell>
          <cell r="L2541">
            <v>2003</v>
          </cell>
          <cell r="M2541" t="str">
            <v>No Trade</v>
          </cell>
          <cell r="N2541" t="str">
            <v>NG103</v>
          </cell>
          <cell r="O2541">
            <v>50.75</v>
          </cell>
          <cell r="P2541">
            <v>1</v>
          </cell>
        </row>
        <row r="2542">
          <cell r="A2542" t="str">
            <v>ON</v>
          </cell>
          <cell r="B2542">
            <v>11</v>
          </cell>
          <cell r="C2542">
            <v>3</v>
          </cell>
          <cell r="D2542" t="str">
            <v>P</v>
          </cell>
          <cell r="E2542">
            <v>2</v>
          </cell>
          <cell r="F2542">
            <v>37922</v>
          </cell>
          <cell r="G2542">
            <v>3.0000000000000001E-3</v>
          </cell>
          <cell r="H2542">
            <v>0</v>
          </cell>
          <cell r="I2542" t="str">
            <v>4          0</v>
          </cell>
          <cell r="J2542">
            <v>0</v>
          </cell>
          <cell r="K2542">
            <v>0</v>
          </cell>
          <cell r="L2542">
            <v>2003</v>
          </cell>
          <cell r="M2542">
            <v>1.1038621796301014</v>
          </cell>
          <cell r="N2542" t="str">
            <v>NG113</v>
          </cell>
          <cell r="O2542">
            <v>47</v>
          </cell>
          <cell r="P2542">
            <v>2</v>
          </cell>
        </row>
        <row r="2543">
          <cell r="A2543" t="str">
            <v>ON</v>
          </cell>
          <cell r="B2543">
            <v>11</v>
          </cell>
          <cell r="C2543">
            <v>3</v>
          </cell>
          <cell r="D2543" t="str">
            <v>P</v>
          </cell>
          <cell r="E2543">
            <v>2.5</v>
          </cell>
          <cell r="F2543">
            <v>37922</v>
          </cell>
          <cell r="G2543">
            <v>2.1999999999999999E-2</v>
          </cell>
          <cell r="H2543">
            <v>0.02</v>
          </cell>
          <cell r="I2543" t="str">
            <v>6          0</v>
          </cell>
          <cell r="J2543">
            <v>0</v>
          </cell>
          <cell r="K2543">
            <v>0</v>
          </cell>
          <cell r="L2543">
            <v>2003</v>
          </cell>
          <cell r="M2543">
            <v>1.2461637769791269</v>
          </cell>
          <cell r="N2543" t="str">
            <v>NG113</v>
          </cell>
          <cell r="O2543">
            <v>47</v>
          </cell>
          <cell r="P2543">
            <v>2</v>
          </cell>
        </row>
        <row r="2544">
          <cell r="A2544" t="str">
            <v>ON</v>
          </cell>
          <cell r="B2544">
            <v>11</v>
          </cell>
          <cell r="C2544">
            <v>3</v>
          </cell>
          <cell r="D2544" t="str">
            <v>C</v>
          </cell>
          <cell r="E2544">
            <v>2.75</v>
          </cell>
          <cell r="F2544">
            <v>37922</v>
          </cell>
          <cell r="G2544">
            <v>0</v>
          </cell>
          <cell r="H2544">
            <v>0</v>
          </cell>
          <cell r="I2544" t="str">
            <v>0          0</v>
          </cell>
          <cell r="J2544">
            <v>0</v>
          </cell>
          <cell r="K2544">
            <v>0</v>
          </cell>
          <cell r="L2544">
            <v>2003</v>
          </cell>
          <cell r="M2544" t="str">
            <v>No Trade</v>
          </cell>
          <cell r="N2544" t="str">
            <v/>
          </cell>
          <cell r="O2544" t="str">
            <v/>
          </cell>
          <cell r="P2544" t="str">
            <v/>
          </cell>
        </row>
        <row r="2545">
          <cell r="A2545" t="str">
            <v>ON</v>
          </cell>
          <cell r="B2545">
            <v>11</v>
          </cell>
          <cell r="C2545">
            <v>3</v>
          </cell>
          <cell r="D2545" t="str">
            <v>P</v>
          </cell>
          <cell r="E2545">
            <v>2.75</v>
          </cell>
          <cell r="F2545">
            <v>37922</v>
          </cell>
          <cell r="G2545">
            <v>4.5999999999999999E-2</v>
          </cell>
          <cell r="H2545">
            <v>0.05</v>
          </cell>
          <cell r="I2545" t="str">
            <v>4          0</v>
          </cell>
          <cell r="J2545">
            <v>0</v>
          </cell>
          <cell r="K2545">
            <v>0</v>
          </cell>
          <cell r="L2545">
            <v>2003</v>
          </cell>
          <cell r="M2545">
            <v>1.3193226921036085</v>
          </cell>
          <cell r="N2545" t="str">
            <v>NG113</v>
          </cell>
          <cell r="O2545">
            <v>47</v>
          </cell>
          <cell r="P2545">
            <v>2</v>
          </cell>
        </row>
        <row r="2546">
          <cell r="A2546" t="str">
            <v>ON</v>
          </cell>
          <cell r="B2546">
            <v>11</v>
          </cell>
          <cell r="C2546">
            <v>3</v>
          </cell>
          <cell r="D2546" t="str">
            <v>P</v>
          </cell>
          <cell r="E2546">
            <v>2.8</v>
          </cell>
          <cell r="F2546">
            <v>37922</v>
          </cell>
          <cell r="G2546">
            <v>0</v>
          </cell>
          <cell r="H2546">
            <v>0</v>
          </cell>
          <cell r="I2546" t="str">
            <v>0          0</v>
          </cell>
          <cell r="J2546">
            <v>0</v>
          </cell>
          <cell r="K2546">
            <v>0</v>
          </cell>
          <cell r="L2546">
            <v>2003</v>
          </cell>
          <cell r="M2546" t="str">
            <v>No Trade</v>
          </cell>
          <cell r="N2546" t="str">
            <v/>
          </cell>
          <cell r="O2546" t="str">
            <v/>
          </cell>
          <cell r="P2546" t="str">
            <v/>
          </cell>
        </row>
        <row r="2547">
          <cell r="A2547" t="str">
            <v>ON</v>
          </cell>
          <cell r="B2547">
            <v>11</v>
          </cell>
          <cell r="C2547">
            <v>3</v>
          </cell>
          <cell r="D2547" t="str">
            <v>P</v>
          </cell>
          <cell r="E2547">
            <v>3</v>
          </cell>
          <cell r="F2547">
            <v>37922</v>
          </cell>
          <cell r="G2547">
            <v>8.5999999999999993E-2</v>
          </cell>
          <cell r="H2547">
            <v>0.09</v>
          </cell>
          <cell r="I2547" t="str">
            <v>8          0</v>
          </cell>
          <cell r="J2547">
            <v>0</v>
          </cell>
          <cell r="K2547">
            <v>0</v>
          </cell>
          <cell r="L2547">
            <v>2003</v>
          </cell>
          <cell r="M2547">
            <v>1.3954720574015806</v>
          </cell>
          <cell r="N2547" t="str">
            <v>NG113</v>
          </cell>
          <cell r="O2547">
            <v>47</v>
          </cell>
          <cell r="P2547">
            <v>2</v>
          </cell>
        </row>
        <row r="2548">
          <cell r="A2548" t="str">
            <v>ON</v>
          </cell>
          <cell r="B2548">
            <v>11</v>
          </cell>
          <cell r="C2548">
            <v>3</v>
          </cell>
          <cell r="D2548" t="str">
            <v>P</v>
          </cell>
          <cell r="E2548">
            <v>3.25</v>
          </cell>
          <cell r="F2548">
            <v>37922</v>
          </cell>
          <cell r="G2548">
            <v>0.14299999999999999</v>
          </cell>
          <cell r="H2548">
            <v>0.16</v>
          </cell>
          <cell r="I2548" t="str">
            <v>1          0</v>
          </cell>
          <cell r="J2548">
            <v>0</v>
          </cell>
          <cell r="K2548">
            <v>0</v>
          </cell>
          <cell r="L2548">
            <v>2003</v>
          </cell>
          <cell r="M2548">
            <v>1.4675732651601281</v>
          </cell>
          <cell r="N2548" t="str">
            <v>NG113</v>
          </cell>
          <cell r="O2548">
            <v>47</v>
          </cell>
          <cell r="P2548">
            <v>2</v>
          </cell>
        </row>
        <row r="2549">
          <cell r="A2549" t="str">
            <v>ON</v>
          </cell>
          <cell r="B2549">
            <v>11</v>
          </cell>
          <cell r="C2549">
            <v>3</v>
          </cell>
          <cell r="D2549" t="str">
            <v>P</v>
          </cell>
          <cell r="E2549">
            <v>3.3</v>
          </cell>
          <cell r="F2549">
            <v>37922</v>
          </cell>
          <cell r="G2549">
            <v>0.156</v>
          </cell>
          <cell r="H2549">
            <v>0.17</v>
          </cell>
          <cell r="I2549" t="str">
            <v>6          0</v>
          </cell>
          <cell r="J2549">
            <v>0</v>
          </cell>
          <cell r="K2549">
            <v>0</v>
          </cell>
          <cell r="L2549">
            <v>2003</v>
          </cell>
          <cell r="M2549">
            <v>1.4806225517337175</v>
          </cell>
          <cell r="N2549" t="str">
            <v>NG113</v>
          </cell>
          <cell r="O2549">
            <v>47</v>
          </cell>
          <cell r="P2549">
            <v>2</v>
          </cell>
        </row>
        <row r="2550">
          <cell r="A2550" t="str">
            <v>ON</v>
          </cell>
          <cell r="B2550">
            <v>11</v>
          </cell>
          <cell r="C2550">
            <v>3</v>
          </cell>
          <cell r="D2550" t="str">
            <v>P</v>
          </cell>
          <cell r="E2550">
            <v>3.4</v>
          </cell>
          <cell r="F2550">
            <v>37922</v>
          </cell>
          <cell r="G2550">
            <v>0.186</v>
          </cell>
          <cell r="H2550">
            <v>0.2</v>
          </cell>
          <cell r="I2550" t="str">
            <v>8          0</v>
          </cell>
          <cell r="J2550">
            <v>0</v>
          </cell>
          <cell r="K2550">
            <v>0</v>
          </cell>
          <cell r="L2550">
            <v>2003</v>
          </cell>
          <cell r="M2550">
            <v>1.5093173548403445</v>
          </cell>
          <cell r="N2550" t="str">
            <v>NG113</v>
          </cell>
          <cell r="O2550">
            <v>47</v>
          </cell>
          <cell r="P2550">
            <v>2</v>
          </cell>
        </row>
        <row r="2551">
          <cell r="A2551" t="str">
            <v>ON</v>
          </cell>
          <cell r="B2551">
            <v>11</v>
          </cell>
          <cell r="C2551">
            <v>3</v>
          </cell>
          <cell r="D2551" t="str">
            <v>P</v>
          </cell>
          <cell r="E2551">
            <v>3.45</v>
          </cell>
          <cell r="F2551">
            <v>37922</v>
          </cell>
          <cell r="G2551">
            <v>0.20300000000000001</v>
          </cell>
          <cell r="H2551">
            <v>0.22</v>
          </cell>
          <cell r="I2551" t="str">
            <v>6          0</v>
          </cell>
          <cell r="J2551">
            <v>0</v>
          </cell>
          <cell r="K2551">
            <v>0</v>
          </cell>
          <cell r="L2551">
            <v>2003</v>
          </cell>
          <cell r="M2551">
            <v>1.5246575009069099</v>
          </cell>
          <cell r="N2551" t="str">
            <v>NG113</v>
          </cell>
          <cell r="O2551">
            <v>47</v>
          </cell>
          <cell r="P2551">
            <v>2</v>
          </cell>
        </row>
        <row r="2552">
          <cell r="A2552" t="str">
            <v>ON</v>
          </cell>
          <cell r="B2552">
            <v>11</v>
          </cell>
          <cell r="C2552">
            <v>3</v>
          </cell>
          <cell r="D2552" t="str">
            <v>P</v>
          </cell>
          <cell r="E2552">
            <v>3.5</v>
          </cell>
          <cell r="F2552">
            <v>37922</v>
          </cell>
          <cell r="G2552">
            <v>0.22</v>
          </cell>
          <cell r="H2552">
            <v>0.24</v>
          </cell>
          <cell r="I2552" t="str">
            <v>4          0</v>
          </cell>
          <cell r="J2552">
            <v>0</v>
          </cell>
          <cell r="K2552">
            <v>0</v>
          </cell>
          <cell r="L2552">
            <v>2003</v>
          </cell>
          <cell r="M2552">
            <v>1.5386976626864504</v>
          </cell>
          <cell r="N2552" t="str">
            <v>NG113</v>
          </cell>
          <cell r="O2552">
            <v>47</v>
          </cell>
          <cell r="P2552">
            <v>2</v>
          </cell>
        </row>
        <row r="2553">
          <cell r="A2553" t="str">
            <v>ON</v>
          </cell>
          <cell r="B2553">
            <v>11</v>
          </cell>
          <cell r="C2553">
            <v>3</v>
          </cell>
          <cell r="D2553" t="str">
            <v>P</v>
          </cell>
          <cell r="E2553">
            <v>3.6</v>
          </cell>
          <cell r="F2553">
            <v>37922</v>
          </cell>
          <cell r="G2553">
            <v>0.25600000000000001</v>
          </cell>
          <cell r="H2553">
            <v>0.28000000000000003</v>
          </cell>
          <cell r="I2553" t="str">
            <v>3          0</v>
          </cell>
          <cell r="J2553">
            <v>0</v>
          </cell>
          <cell r="K2553">
            <v>0</v>
          </cell>
          <cell r="L2553">
            <v>2003</v>
          </cell>
          <cell r="M2553">
            <v>1.5659875790098163</v>
          </cell>
          <cell r="N2553" t="str">
            <v>NG113</v>
          </cell>
          <cell r="O2553">
            <v>47</v>
          </cell>
          <cell r="P2553">
            <v>2</v>
          </cell>
        </row>
        <row r="2554">
          <cell r="A2554" t="str">
            <v>ON</v>
          </cell>
          <cell r="B2554">
            <v>11</v>
          </cell>
          <cell r="C2554">
            <v>3</v>
          </cell>
          <cell r="D2554" t="str">
            <v>P</v>
          </cell>
          <cell r="E2554">
            <v>3.65</v>
          </cell>
          <cell r="F2554">
            <v>37922</v>
          </cell>
          <cell r="G2554">
            <v>0.27500000000000002</v>
          </cell>
          <cell r="H2554">
            <v>0.3</v>
          </cell>
          <cell r="I2554" t="str">
            <v>4          0</v>
          </cell>
          <cell r="J2554">
            <v>0</v>
          </cell>
          <cell r="K2554">
            <v>0</v>
          </cell>
          <cell r="L2554">
            <v>2003</v>
          </cell>
          <cell r="M2554">
            <v>1.5792826367722783</v>
          </cell>
          <cell r="N2554" t="str">
            <v>NG113</v>
          </cell>
          <cell r="O2554">
            <v>47</v>
          </cell>
          <cell r="P2554">
            <v>2</v>
          </cell>
        </row>
        <row r="2555">
          <cell r="A2555" t="str">
            <v>ON</v>
          </cell>
          <cell r="B2555">
            <v>11</v>
          </cell>
          <cell r="C2555">
            <v>3</v>
          </cell>
          <cell r="D2555" t="str">
            <v>P</v>
          </cell>
          <cell r="E2555">
            <v>3.7</v>
          </cell>
          <cell r="F2555">
            <v>37922</v>
          </cell>
          <cell r="G2555">
            <v>0.29599999999999999</v>
          </cell>
          <cell r="H2555">
            <v>0.32</v>
          </cell>
          <cell r="I2555" t="str">
            <v>6          0</v>
          </cell>
          <cell r="J2555">
            <v>0</v>
          </cell>
          <cell r="K2555">
            <v>0</v>
          </cell>
          <cell r="L2555">
            <v>2003</v>
          </cell>
          <cell r="M2555">
            <v>1.5938788965188979</v>
          </cell>
          <cell r="N2555" t="str">
            <v>NG113</v>
          </cell>
          <cell r="O2555">
            <v>47</v>
          </cell>
          <cell r="P2555">
            <v>2</v>
          </cell>
        </row>
        <row r="2556">
          <cell r="A2556" t="str">
            <v>ON</v>
          </cell>
          <cell r="B2556">
            <v>11</v>
          </cell>
          <cell r="C2556">
            <v>3</v>
          </cell>
          <cell r="D2556" t="str">
            <v>P</v>
          </cell>
          <cell r="E2556">
            <v>3.75</v>
          </cell>
          <cell r="F2556">
            <v>37922</v>
          </cell>
          <cell r="G2556">
            <v>0.317</v>
          </cell>
          <cell r="H2556">
            <v>0.34</v>
          </cell>
          <cell r="I2556" t="str">
            <v>9         50</v>
          </cell>
          <cell r="J2556">
            <v>0</v>
          </cell>
          <cell r="K2556">
            <v>0</v>
          </cell>
          <cell r="L2556">
            <v>2003</v>
          </cell>
          <cell r="M2556">
            <v>1.6074422033617817</v>
          </cell>
          <cell r="N2556" t="str">
            <v>NG113</v>
          </cell>
          <cell r="O2556">
            <v>47</v>
          </cell>
          <cell r="P2556">
            <v>2</v>
          </cell>
        </row>
        <row r="2557">
          <cell r="A2557" t="str">
            <v>ON</v>
          </cell>
          <cell r="B2557">
            <v>11</v>
          </cell>
          <cell r="C2557">
            <v>3</v>
          </cell>
          <cell r="D2557" t="str">
            <v>C</v>
          </cell>
          <cell r="E2557">
            <v>3.8</v>
          </cell>
          <cell r="F2557">
            <v>37922</v>
          </cell>
          <cell r="G2557">
            <v>0.76300000000000001</v>
          </cell>
          <cell r="H2557">
            <v>0.7</v>
          </cell>
          <cell r="I2557" t="str">
            <v>5          0</v>
          </cell>
          <cell r="J2557">
            <v>0</v>
          </cell>
          <cell r="K2557">
            <v>0</v>
          </cell>
          <cell r="L2557">
            <v>2003</v>
          </cell>
          <cell r="M2557" t="str">
            <v>No Trade</v>
          </cell>
          <cell r="N2557" t="str">
            <v>NG113</v>
          </cell>
          <cell r="O2557">
            <v>47</v>
          </cell>
          <cell r="P2557">
            <v>1</v>
          </cell>
        </row>
        <row r="2558">
          <cell r="A2558" t="str">
            <v>ON</v>
          </cell>
          <cell r="B2558">
            <v>11</v>
          </cell>
          <cell r="C2558">
            <v>3</v>
          </cell>
          <cell r="D2558" t="str">
            <v>P</v>
          </cell>
          <cell r="E2558">
            <v>3.8</v>
          </cell>
          <cell r="F2558">
            <v>37922</v>
          </cell>
          <cell r="G2558">
            <v>0.33900000000000002</v>
          </cell>
          <cell r="H2558">
            <v>0.37</v>
          </cell>
          <cell r="I2558" t="str">
            <v>3          0</v>
          </cell>
          <cell r="J2558">
            <v>0</v>
          </cell>
          <cell r="K2558">
            <v>0</v>
          </cell>
          <cell r="L2558">
            <v>2003</v>
          </cell>
          <cell r="M2558">
            <v>1.6211294114496326</v>
          </cell>
          <cell r="N2558" t="str">
            <v>NG113</v>
          </cell>
          <cell r="O2558">
            <v>47</v>
          </cell>
          <cell r="P2558">
            <v>2</v>
          </cell>
        </row>
        <row r="2559">
          <cell r="A2559" t="str">
            <v>ON</v>
          </cell>
          <cell r="B2559">
            <v>11</v>
          </cell>
          <cell r="C2559">
            <v>3</v>
          </cell>
          <cell r="D2559" t="str">
            <v>C</v>
          </cell>
          <cell r="E2559">
            <v>3.85</v>
          </cell>
          <cell r="F2559">
            <v>37922</v>
          </cell>
          <cell r="G2559">
            <v>0.73899999999999999</v>
          </cell>
          <cell r="H2559">
            <v>0.68</v>
          </cell>
          <cell r="I2559" t="str">
            <v>1          0</v>
          </cell>
          <cell r="J2559">
            <v>0</v>
          </cell>
          <cell r="K2559">
            <v>0</v>
          </cell>
          <cell r="L2559">
            <v>2003</v>
          </cell>
          <cell r="M2559" t="str">
            <v>No Trade</v>
          </cell>
          <cell r="N2559" t="str">
            <v>NG113</v>
          </cell>
          <cell r="O2559">
            <v>47</v>
          </cell>
          <cell r="P2559">
            <v>1</v>
          </cell>
        </row>
        <row r="2560">
          <cell r="A2560" t="str">
            <v>ON</v>
          </cell>
          <cell r="B2560">
            <v>11</v>
          </cell>
          <cell r="C2560">
            <v>3</v>
          </cell>
          <cell r="D2560" t="str">
            <v>P</v>
          </cell>
          <cell r="E2560">
            <v>3.85</v>
          </cell>
          <cell r="F2560">
            <v>37922</v>
          </cell>
          <cell r="G2560">
            <v>0.36299999999999999</v>
          </cell>
          <cell r="H2560">
            <v>0.39</v>
          </cell>
          <cell r="I2560" t="str">
            <v>8          0</v>
          </cell>
          <cell r="J2560">
            <v>0</v>
          </cell>
          <cell r="K2560">
            <v>0</v>
          </cell>
          <cell r="L2560">
            <v>2003</v>
          </cell>
          <cell r="M2560">
            <v>1.6359252005130298</v>
          </cell>
          <cell r="N2560" t="str">
            <v>NG113</v>
          </cell>
          <cell r="O2560">
            <v>47</v>
          </cell>
          <cell r="P2560">
            <v>2</v>
          </cell>
        </row>
        <row r="2561">
          <cell r="A2561" t="str">
            <v>ON</v>
          </cell>
          <cell r="B2561">
            <v>11</v>
          </cell>
          <cell r="C2561">
            <v>3</v>
          </cell>
          <cell r="D2561" t="str">
            <v>C</v>
          </cell>
          <cell r="E2561">
            <v>3.9</v>
          </cell>
          <cell r="F2561">
            <v>37922</v>
          </cell>
          <cell r="G2561">
            <v>0.71499999999999997</v>
          </cell>
          <cell r="H2561">
            <v>0.65</v>
          </cell>
          <cell r="I2561" t="str">
            <v>7          0</v>
          </cell>
          <cell r="J2561">
            <v>0</v>
          </cell>
          <cell r="K2561">
            <v>0</v>
          </cell>
          <cell r="L2561">
            <v>2003</v>
          </cell>
          <cell r="M2561" t="str">
            <v>No Trade</v>
          </cell>
          <cell r="N2561" t="str">
            <v>NG113</v>
          </cell>
          <cell r="O2561">
            <v>47</v>
          </cell>
          <cell r="P2561">
            <v>1</v>
          </cell>
        </row>
        <row r="2562">
          <cell r="A2562" t="str">
            <v>ON</v>
          </cell>
          <cell r="B2562">
            <v>11</v>
          </cell>
          <cell r="C2562">
            <v>3</v>
          </cell>
          <cell r="D2562" t="str">
            <v>P</v>
          </cell>
          <cell r="E2562">
            <v>3.9</v>
          </cell>
          <cell r="F2562">
            <v>37922</v>
          </cell>
          <cell r="G2562">
            <v>0.38700000000000001</v>
          </cell>
          <cell r="H2562">
            <v>0.42</v>
          </cell>
          <cell r="I2562" t="str">
            <v>4          0</v>
          </cell>
          <cell r="J2562">
            <v>0</v>
          </cell>
          <cell r="K2562">
            <v>0</v>
          </cell>
          <cell r="L2562">
            <v>2003</v>
          </cell>
          <cell r="M2562">
            <v>1.6497724648799905</v>
          </cell>
          <cell r="N2562" t="str">
            <v>NG113</v>
          </cell>
          <cell r="O2562">
            <v>47</v>
          </cell>
          <cell r="P2562">
            <v>2</v>
          </cell>
        </row>
        <row r="2563">
          <cell r="A2563" t="str">
            <v>ON</v>
          </cell>
          <cell r="B2563">
            <v>11</v>
          </cell>
          <cell r="C2563">
            <v>3</v>
          </cell>
          <cell r="D2563" t="str">
            <v>C</v>
          </cell>
          <cell r="E2563">
            <v>4</v>
          </cell>
          <cell r="F2563">
            <v>37922</v>
          </cell>
          <cell r="G2563">
            <v>0.66900000000000004</v>
          </cell>
          <cell r="H2563">
            <v>0.61</v>
          </cell>
          <cell r="I2563" t="str">
            <v>2          0</v>
          </cell>
          <cell r="J2563">
            <v>0</v>
          </cell>
          <cell r="K2563">
            <v>0</v>
          </cell>
          <cell r="L2563">
            <v>2003</v>
          </cell>
          <cell r="M2563" t="str">
            <v>No Trade</v>
          </cell>
          <cell r="N2563" t="str">
            <v>NG113</v>
          </cell>
          <cell r="O2563">
            <v>47</v>
          </cell>
          <cell r="P2563">
            <v>1</v>
          </cell>
        </row>
        <row r="2564">
          <cell r="A2564" t="str">
            <v>ON</v>
          </cell>
          <cell r="B2564">
            <v>11</v>
          </cell>
          <cell r="C2564">
            <v>3</v>
          </cell>
          <cell r="D2564" t="str">
            <v>P</v>
          </cell>
          <cell r="E2564">
            <v>4</v>
          </cell>
          <cell r="F2564">
            <v>37922</v>
          </cell>
          <cell r="G2564">
            <v>0.437</v>
          </cell>
          <cell r="H2564">
            <v>0.47</v>
          </cell>
          <cell r="I2564" t="str">
            <v>7          0</v>
          </cell>
          <cell r="J2564">
            <v>0</v>
          </cell>
          <cell r="K2564">
            <v>0</v>
          </cell>
          <cell r="L2564">
            <v>2003</v>
          </cell>
          <cell r="M2564">
            <v>1.6768001149157432</v>
          </cell>
          <cell r="N2564" t="str">
            <v>NG113</v>
          </cell>
          <cell r="O2564">
            <v>47</v>
          </cell>
          <cell r="P2564">
            <v>2</v>
          </cell>
        </row>
        <row r="2565">
          <cell r="A2565" t="str">
            <v>ON</v>
          </cell>
          <cell r="B2565">
            <v>11</v>
          </cell>
          <cell r="C2565">
            <v>3</v>
          </cell>
          <cell r="D2565" t="str">
            <v>C</v>
          </cell>
          <cell r="E2565">
            <v>4.05</v>
          </cell>
          <cell r="F2565">
            <v>37922</v>
          </cell>
          <cell r="G2565">
            <v>0.64400000000000002</v>
          </cell>
          <cell r="H2565">
            <v>0.59</v>
          </cell>
          <cell r="I2565" t="str">
            <v>1          0</v>
          </cell>
          <cell r="J2565">
            <v>0</v>
          </cell>
          <cell r="K2565">
            <v>0</v>
          </cell>
          <cell r="L2565">
            <v>2003</v>
          </cell>
          <cell r="M2565" t="str">
            <v>No Trade</v>
          </cell>
          <cell r="N2565" t="str">
            <v>NG113</v>
          </cell>
          <cell r="O2565">
            <v>47</v>
          </cell>
          <cell r="P2565">
            <v>1</v>
          </cell>
        </row>
        <row r="2566">
          <cell r="A2566" t="str">
            <v>ON</v>
          </cell>
          <cell r="B2566">
            <v>11</v>
          </cell>
          <cell r="C2566">
            <v>3</v>
          </cell>
          <cell r="D2566" t="str">
            <v>P</v>
          </cell>
          <cell r="E2566">
            <v>4.05</v>
          </cell>
          <cell r="F2566">
            <v>37922</v>
          </cell>
          <cell r="G2566">
            <v>0.46400000000000002</v>
          </cell>
          <cell r="H2566">
            <v>0.5</v>
          </cell>
          <cell r="I2566" t="str">
            <v>5          0</v>
          </cell>
          <cell r="J2566">
            <v>0</v>
          </cell>
          <cell r="K2566">
            <v>0</v>
          </cell>
          <cell r="L2566">
            <v>2003</v>
          </cell>
          <cell r="M2566">
            <v>1.690894467881578</v>
          </cell>
          <cell r="N2566" t="str">
            <v>NG113</v>
          </cell>
          <cell r="O2566">
            <v>47</v>
          </cell>
          <cell r="P2566">
            <v>2</v>
          </cell>
        </row>
        <row r="2567">
          <cell r="A2567" t="str">
            <v>ON</v>
          </cell>
          <cell r="B2567">
            <v>11</v>
          </cell>
          <cell r="C2567">
            <v>3</v>
          </cell>
          <cell r="D2567" t="str">
            <v>C</v>
          </cell>
          <cell r="E2567">
            <v>4.0999999999999996</v>
          </cell>
          <cell r="F2567">
            <v>37922</v>
          </cell>
          <cell r="G2567">
            <v>0.624</v>
          </cell>
          <cell r="H2567">
            <v>0.56999999999999995</v>
          </cell>
          <cell r="I2567" t="str">
            <v>0          0</v>
          </cell>
          <cell r="J2567">
            <v>0</v>
          </cell>
          <cell r="K2567">
            <v>0</v>
          </cell>
          <cell r="L2567">
            <v>2003</v>
          </cell>
          <cell r="M2567" t="str">
            <v>No Trade</v>
          </cell>
          <cell r="N2567" t="str">
            <v>NG113</v>
          </cell>
          <cell r="O2567">
            <v>47</v>
          </cell>
          <cell r="P2567">
            <v>1</v>
          </cell>
        </row>
        <row r="2568">
          <cell r="A2568" t="str">
            <v>ON</v>
          </cell>
          <cell r="B2568">
            <v>11</v>
          </cell>
          <cell r="C2568">
            <v>3</v>
          </cell>
          <cell r="D2568" t="str">
            <v>P</v>
          </cell>
          <cell r="E2568">
            <v>4.0999999999999996</v>
          </cell>
          <cell r="F2568">
            <v>37922</v>
          </cell>
          <cell r="G2568">
            <v>0.49099999999999999</v>
          </cell>
          <cell r="H2568">
            <v>0.53</v>
          </cell>
          <cell r="I2568" t="str">
            <v>4          0</v>
          </cell>
          <cell r="J2568">
            <v>0</v>
          </cell>
          <cell r="K2568">
            <v>0</v>
          </cell>
          <cell r="L2568">
            <v>2003</v>
          </cell>
          <cell r="M2568">
            <v>1.7042005843470245</v>
          </cell>
          <cell r="N2568" t="str">
            <v>NG113</v>
          </cell>
          <cell r="O2568">
            <v>47</v>
          </cell>
          <cell r="P2568">
            <v>2</v>
          </cell>
        </row>
        <row r="2569">
          <cell r="A2569" t="str">
            <v>ON</v>
          </cell>
          <cell r="B2569">
            <v>11</v>
          </cell>
          <cell r="C2569">
            <v>3</v>
          </cell>
          <cell r="D2569" t="str">
            <v>C</v>
          </cell>
          <cell r="E2569">
            <v>4.1500000000000004</v>
          </cell>
          <cell r="F2569">
            <v>37922</v>
          </cell>
          <cell r="G2569">
            <v>0.60099999999999998</v>
          </cell>
          <cell r="H2569">
            <v>0.55000000000000004</v>
          </cell>
          <cell r="I2569" t="str">
            <v>0          0</v>
          </cell>
          <cell r="J2569">
            <v>0</v>
          </cell>
          <cell r="K2569">
            <v>0</v>
          </cell>
          <cell r="L2569">
            <v>2003</v>
          </cell>
          <cell r="M2569" t="str">
            <v>No Trade</v>
          </cell>
          <cell r="N2569" t="str">
            <v>NG113</v>
          </cell>
          <cell r="O2569">
            <v>47</v>
          </cell>
          <cell r="P2569">
            <v>1</v>
          </cell>
        </row>
        <row r="2570">
          <cell r="A2570" t="str">
            <v>ON</v>
          </cell>
          <cell r="B2570">
            <v>11</v>
          </cell>
          <cell r="C2570">
            <v>3</v>
          </cell>
          <cell r="D2570" t="str">
            <v>C</v>
          </cell>
          <cell r="E2570">
            <v>4.25</v>
          </cell>
          <cell r="F2570">
            <v>37922</v>
          </cell>
          <cell r="G2570">
            <v>0.56100000000000005</v>
          </cell>
          <cell r="H2570">
            <v>0.51</v>
          </cell>
          <cell r="I2570" t="str">
            <v>2          0</v>
          </cell>
          <cell r="J2570">
            <v>0</v>
          </cell>
          <cell r="K2570">
            <v>0</v>
          </cell>
          <cell r="L2570">
            <v>2003</v>
          </cell>
          <cell r="M2570" t="str">
            <v>No Trade</v>
          </cell>
          <cell r="N2570" t="str">
            <v>NG113</v>
          </cell>
          <cell r="O2570">
            <v>47</v>
          </cell>
          <cell r="P2570">
            <v>1</v>
          </cell>
        </row>
        <row r="2571">
          <cell r="A2571" t="str">
            <v>ON</v>
          </cell>
          <cell r="B2571">
            <v>11</v>
          </cell>
          <cell r="C2571">
            <v>3</v>
          </cell>
          <cell r="D2571" t="str">
            <v>C</v>
          </cell>
          <cell r="E2571">
            <v>4.5</v>
          </cell>
          <cell r="F2571">
            <v>37922</v>
          </cell>
          <cell r="G2571">
            <v>0.47099999999999997</v>
          </cell>
          <cell r="H2571">
            <v>0.42</v>
          </cell>
          <cell r="I2571" t="str">
            <v>9          0</v>
          </cell>
          <cell r="J2571">
            <v>0</v>
          </cell>
          <cell r="K2571">
            <v>0</v>
          </cell>
          <cell r="L2571">
            <v>2003</v>
          </cell>
          <cell r="M2571" t="str">
            <v>No Trade</v>
          </cell>
          <cell r="N2571" t="str">
            <v>NG113</v>
          </cell>
          <cell r="O2571">
            <v>47</v>
          </cell>
          <cell r="P2571">
            <v>1</v>
          </cell>
        </row>
        <row r="2572">
          <cell r="A2572" t="str">
            <v>ON</v>
          </cell>
          <cell r="B2572">
            <v>11</v>
          </cell>
          <cell r="C2572">
            <v>3</v>
          </cell>
          <cell r="D2572" t="str">
            <v>C</v>
          </cell>
          <cell r="E2572">
            <v>4.75</v>
          </cell>
          <cell r="F2572">
            <v>37922</v>
          </cell>
          <cell r="G2572">
            <v>0.39700000000000002</v>
          </cell>
          <cell r="H2572">
            <v>0.36</v>
          </cell>
          <cell r="I2572" t="str">
            <v>0          0</v>
          </cell>
          <cell r="J2572">
            <v>0</v>
          </cell>
          <cell r="K2572">
            <v>0</v>
          </cell>
          <cell r="L2572">
            <v>2003</v>
          </cell>
          <cell r="M2572" t="str">
            <v>No Trade</v>
          </cell>
          <cell r="N2572" t="str">
            <v>NG113</v>
          </cell>
          <cell r="O2572">
            <v>47</v>
          </cell>
          <cell r="P2572">
            <v>1</v>
          </cell>
        </row>
        <row r="2573">
          <cell r="A2573" t="str">
            <v>ON</v>
          </cell>
          <cell r="B2573">
            <v>11</v>
          </cell>
          <cell r="C2573">
            <v>3</v>
          </cell>
          <cell r="D2573" t="str">
            <v>C</v>
          </cell>
          <cell r="E2573">
            <v>4.8</v>
          </cell>
          <cell r="F2573">
            <v>37922</v>
          </cell>
          <cell r="G2573">
            <v>0.38400000000000001</v>
          </cell>
          <cell r="H2573">
            <v>0.34</v>
          </cell>
          <cell r="I2573" t="str">
            <v>8          0</v>
          </cell>
          <cell r="J2573">
            <v>0</v>
          </cell>
          <cell r="K2573">
            <v>0</v>
          </cell>
          <cell r="L2573">
            <v>2003</v>
          </cell>
          <cell r="M2573" t="str">
            <v>No Trade</v>
          </cell>
          <cell r="N2573" t="str">
            <v>NG113</v>
          </cell>
          <cell r="O2573">
            <v>47</v>
          </cell>
          <cell r="P2573">
            <v>1</v>
          </cell>
        </row>
        <row r="2574">
          <cell r="A2574" t="str">
            <v>ON</v>
          </cell>
          <cell r="B2574">
            <v>11</v>
          </cell>
          <cell r="C2574">
            <v>3</v>
          </cell>
          <cell r="D2574" t="str">
            <v>C</v>
          </cell>
          <cell r="E2574">
            <v>4.8499999999999996</v>
          </cell>
          <cell r="F2574">
            <v>37922</v>
          </cell>
          <cell r="G2574">
            <v>0.371</v>
          </cell>
          <cell r="H2574">
            <v>0.33</v>
          </cell>
          <cell r="I2574" t="str">
            <v>6          0</v>
          </cell>
          <cell r="J2574">
            <v>0</v>
          </cell>
          <cell r="K2574">
            <v>0</v>
          </cell>
          <cell r="L2574">
            <v>2003</v>
          </cell>
          <cell r="M2574" t="str">
            <v>No Trade</v>
          </cell>
          <cell r="N2574" t="str">
            <v>NG113</v>
          </cell>
          <cell r="O2574">
            <v>47</v>
          </cell>
          <cell r="P2574">
            <v>1</v>
          </cell>
        </row>
        <row r="2575">
          <cell r="A2575" t="str">
            <v>ON</v>
          </cell>
          <cell r="B2575">
            <v>11</v>
          </cell>
          <cell r="C2575">
            <v>3</v>
          </cell>
          <cell r="D2575" t="str">
            <v>C</v>
          </cell>
          <cell r="E2575">
            <v>4.9000000000000004</v>
          </cell>
          <cell r="F2575">
            <v>37922</v>
          </cell>
          <cell r="G2575">
            <v>0.35799999999999998</v>
          </cell>
          <cell r="H2575">
            <v>0.32</v>
          </cell>
          <cell r="I2575" t="str">
            <v>5          0</v>
          </cell>
          <cell r="J2575">
            <v>0</v>
          </cell>
          <cell r="K2575">
            <v>0</v>
          </cell>
          <cell r="L2575">
            <v>2003</v>
          </cell>
          <cell r="M2575" t="str">
            <v>No Trade</v>
          </cell>
          <cell r="N2575" t="str">
            <v>NG113</v>
          </cell>
          <cell r="O2575">
            <v>47</v>
          </cell>
          <cell r="P2575">
            <v>1</v>
          </cell>
        </row>
        <row r="2576">
          <cell r="A2576" t="str">
            <v>ON</v>
          </cell>
          <cell r="B2576">
            <v>11</v>
          </cell>
          <cell r="C2576">
            <v>3</v>
          </cell>
          <cell r="D2576" t="str">
            <v>C</v>
          </cell>
          <cell r="E2576">
            <v>5</v>
          </cell>
          <cell r="F2576">
            <v>37922</v>
          </cell>
          <cell r="G2576">
            <v>0.33500000000000002</v>
          </cell>
          <cell r="H2576">
            <v>0.3</v>
          </cell>
          <cell r="I2576" t="str">
            <v>4          0</v>
          </cell>
          <cell r="J2576">
            <v>0</v>
          </cell>
          <cell r="K2576">
            <v>0</v>
          </cell>
          <cell r="L2576">
            <v>2003</v>
          </cell>
          <cell r="M2576" t="str">
            <v>No Trade</v>
          </cell>
          <cell r="N2576" t="str">
            <v>NG113</v>
          </cell>
          <cell r="O2576">
            <v>47</v>
          </cell>
          <cell r="P2576">
            <v>1</v>
          </cell>
        </row>
        <row r="2577">
          <cell r="A2577" t="str">
            <v>ON</v>
          </cell>
          <cell r="B2577">
            <v>11</v>
          </cell>
          <cell r="C2577">
            <v>3</v>
          </cell>
          <cell r="D2577" t="str">
            <v>C</v>
          </cell>
          <cell r="E2577">
            <v>5.5</v>
          </cell>
          <cell r="F2577">
            <v>37922</v>
          </cell>
          <cell r="G2577">
            <v>0.24399999999999999</v>
          </cell>
          <cell r="H2577">
            <v>0.22</v>
          </cell>
          <cell r="I2577" t="str">
            <v>1          0</v>
          </cell>
          <cell r="J2577">
            <v>0</v>
          </cell>
          <cell r="K2577">
            <v>0</v>
          </cell>
          <cell r="L2577">
            <v>2003</v>
          </cell>
          <cell r="M2577" t="str">
            <v>No Trade</v>
          </cell>
          <cell r="N2577" t="str">
            <v>NG113</v>
          </cell>
          <cell r="O2577">
            <v>47</v>
          </cell>
          <cell r="P2577">
            <v>1</v>
          </cell>
        </row>
        <row r="2578">
          <cell r="A2578" t="str">
            <v>ON</v>
          </cell>
          <cell r="B2578">
            <v>11</v>
          </cell>
          <cell r="C2578">
            <v>3</v>
          </cell>
          <cell r="D2578" t="str">
            <v>C</v>
          </cell>
          <cell r="E2578">
            <v>6</v>
          </cell>
          <cell r="F2578">
            <v>37922</v>
          </cell>
          <cell r="G2578">
            <v>0.182</v>
          </cell>
          <cell r="H2578">
            <v>0.16</v>
          </cell>
          <cell r="I2578" t="str">
            <v>4          0</v>
          </cell>
          <cell r="J2578">
            <v>0</v>
          </cell>
          <cell r="K2578">
            <v>0</v>
          </cell>
          <cell r="L2578">
            <v>2003</v>
          </cell>
          <cell r="M2578" t="str">
            <v>No Trade</v>
          </cell>
          <cell r="N2578" t="str">
            <v>NG113</v>
          </cell>
          <cell r="O2578">
            <v>47</v>
          </cell>
          <cell r="P2578">
            <v>1</v>
          </cell>
        </row>
        <row r="2579">
          <cell r="A2579" t="str">
            <v>ON</v>
          </cell>
          <cell r="B2579">
            <v>11</v>
          </cell>
          <cell r="C2579">
            <v>3</v>
          </cell>
          <cell r="D2579" t="str">
            <v>C</v>
          </cell>
          <cell r="E2579">
            <v>6.05</v>
          </cell>
          <cell r="F2579">
            <v>37922</v>
          </cell>
          <cell r="G2579">
            <v>0.17699999999999999</v>
          </cell>
          <cell r="H2579">
            <v>0.15</v>
          </cell>
          <cell r="I2579" t="str">
            <v>9          0</v>
          </cell>
          <cell r="J2579">
            <v>0</v>
          </cell>
          <cell r="K2579">
            <v>0</v>
          </cell>
          <cell r="L2579">
            <v>2003</v>
          </cell>
          <cell r="M2579" t="str">
            <v>No Trade</v>
          </cell>
          <cell r="N2579" t="str">
            <v>NG113</v>
          </cell>
          <cell r="O2579">
            <v>47</v>
          </cell>
          <cell r="P2579">
            <v>1</v>
          </cell>
        </row>
        <row r="2580">
          <cell r="A2580" t="str">
            <v>ON</v>
          </cell>
          <cell r="B2580">
            <v>11</v>
          </cell>
          <cell r="C2580">
            <v>3</v>
          </cell>
          <cell r="D2580" t="str">
            <v>C</v>
          </cell>
          <cell r="E2580">
            <v>7</v>
          </cell>
          <cell r="F2580">
            <v>37922</v>
          </cell>
          <cell r="G2580">
            <v>0.109</v>
          </cell>
          <cell r="H2580">
            <v>0.09</v>
          </cell>
          <cell r="I2580" t="str">
            <v>8          0</v>
          </cell>
          <cell r="J2580">
            <v>0</v>
          </cell>
          <cell r="K2580">
            <v>0</v>
          </cell>
          <cell r="L2580">
            <v>2003</v>
          </cell>
          <cell r="M2580" t="str">
            <v>No Trade</v>
          </cell>
          <cell r="N2580" t="str">
            <v>NG113</v>
          </cell>
          <cell r="O2580">
            <v>47</v>
          </cell>
          <cell r="P2580">
            <v>1</v>
          </cell>
        </row>
        <row r="2581">
          <cell r="A2581" t="str">
            <v>ON</v>
          </cell>
          <cell r="B2581">
            <v>12</v>
          </cell>
          <cell r="C2581">
            <v>3</v>
          </cell>
          <cell r="D2581" t="str">
            <v>P</v>
          </cell>
          <cell r="E2581">
            <v>0.5</v>
          </cell>
          <cell r="F2581">
            <v>37949</v>
          </cell>
          <cell r="G2581">
            <v>0</v>
          </cell>
          <cell r="H2581">
            <v>0</v>
          </cell>
          <cell r="I2581" t="str">
            <v>0          0</v>
          </cell>
          <cell r="J2581">
            <v>0</v>
          </cell>
          <cell r="K2581">
            <v>0</v>
          </cell>
          <cell r="L2581">
            <v>2003</v>
          </cell>
          <cell r="M2581" t="str">
            <v>No Trade</v>
          </cell>
          <cell r="N2581" t="str">
            <v/>
          </cell>
          <cell r="O2581" t="str">
            <v/>
          </cell>
          <cell r="P2581" t="str">
            <v/>
          </cell>
        </row>
        <row r="2582">
          <cell r="A2582" t="str">
            <v>ON</v>
          </cell>
          <cell r="B2582">
            <v>12</v>
          </cell>
          <cell r="C2582">
            <v>3</v>
          </cell>
          <cell r="D2582" t="str">
            <v>P</v>
          </cell>
          <cell r="E2582">
            <v>2</v>
          </cell>
          <cell r="F2582">
            <v>37949</v>
          </cell>
          <cell r="G2582">
            <v>3.0000000000000001E-3</v>
          </cell>
          <cell r="H2582">
            <v>0</v>
          </cell>
          <cell r="I2582" t="str">
            <v>4          0</v>
          </cell>
          <cell r="J2582">
            <v>0</v>
          </cell>
          <cell r="K2582">
            <v>0</v>
          </cell>
          <cell r="L2582">
            <v>2003</v>
          </cell>
          <cell r="M2582">
            <v>1.062198551412165</v>
          </cell>
          <cell r="N2582" t="str">
            <v>NG123</v>
          </cell>
          <cell r="O2582">
            <v>47</v>
          </cell>
          <cell r="P2582">
            <v>2</v>
          </cell>
        </row>
        <row r="2583">
          <cell r="A2583" t="str">
            <v>ON</v>
          </cell>
          <cell r="B2583">
            <v>12</v>
          </cell>
          <cell r="C2583">
            <v>3</v>
          </cell>
          <cell r="D2583" t="str">
            <v>P</v>
          </cell>
          <cell r="E2583">
            <v>2.1</v>
          </cell>
          <cell r="F2583">
            <v>37949</v>
          </cell>
          <cell r="G2583">
            <v>5.0000000000000001E-3</v>
          </cell>
          <cell r="H2583">
            <v>0</v>
          </cell>
          <cell r="I2583" t="str">
            <v>6          0</v>
          </cell>
          <cell r="J2583">
            <v>0</v>
          </cell>
          <cell r="K2583">
            <v>0</v>
          </cell>
          <cell r="L2583">
            <v>2003</v>
          </cell>
          <cell r="M2583">
            <v>1.0934307710073863</v>
          </cell>
          <cell r="N2583" t="str">
            <v>NG123</v>
          </cell>
          <cell r="O2583">
            <v>47</v>
          </cell>
          <cell r="P2583">
            <v>2</v>
          </cell>
        </row>
        <row r="2584">
          <cell r="A2584" t="str">
            <v>ON</v>
          </cell>
          <cell r="B2584">
            <v>12</v>
          </cell>
          <cell r="C2584">
            <v>3</v>
          </cell>
          <cell r="D2584" t="str">
            <v>C</v>
          </cell>
          <cell r="E2584">
            <v>2.5</v>
          </cell>
          <cell r="F2584">
            <v>37949</v>
          </cell>
          <cell r="G2584">
            <v>0</v>
          </cell>
          <cell r="H2584">
            <v>0</v>
          </cell>
          <cell r="I2584" t="str">
            <v>0          0</v>
          </cell>
          <cell r="J2584">
            <v>0</v>
          </cell>
          <cell r="K2584">
            <v>0</v>
          </cell>
          <cell r="L2584">
            <v>2003</v>
          </cell>
          <cell r="M2584" t="str">
            <v>No Trade</v>
          </cell>
          <cell r="N2584" t="str">
            <v/>
          </cell>
          <cell r="O2584" t="str">
            <v/>
          </cell>
          <cell r="P2584" t="str">
            <v/>
          </cell>
        </row>
        <row r="2585">
          <cell r="A2585" t="str">
            <v>ON</v>
          </cell>
          <cell r="B2585">
            <v>12</v>
          </cell>
          <cell r="C2585">
            <v>3</v>
          </cell>
          <cell r="D2585" t="str">
            <v>P</v>
          </cell>
          <cell r="E2585">
            <v>2.5</v>
          </cell>
          <cell r="F2585">
            <v>37949</v>
          </cell>
          <cell r="G2585">
            <v>2.1999999999999999E-2</v>
          </cell>
          <cell r="H2585">
            <v>0.02</v>
          </cell>
          <cell r="I2585" t="str">
            <v>6          0</v>
          </cell>
          <cell r="J2585">
            <v>0</v>
          </cell>
          <cell r="K2585">
            <v>0</v>
          </cell>
          <cell r="L2585">
            <v>2003</v>
          </cell>
          <cell r="M2585">
            <v>1.1991690965729793</v>
          </cell>
          <cell r="N2585" t="str">
            <v>NG123</v>
          </cell>
          <cell r="O2585">
            <v>47</v>
          </cell>
          <cell r="P2585">
            <v>2</v>
          </cell>
        </row>
        <row r="2586">
          <cell r="A2586" t="str">
            <v>ON</v>
          </cell>
          <cell r="B2586">
            <v>12</v>
          </cell>
          <cell r="C2586">
            <v>3</v>
          </cell>
          <cell r="D2586" t="str">
            <v>P</v>
          </cell>
          <cell r="E2586">
            <v>2.65</v>
          </cell>
          <cell r="F2586">
            <v>37949</v>
          </cell>
          <cell r="G2586">
            <v>0.24</v>
          </cell>
          <cell r="H2586">
            <v>0.24</v>
          </cell>
          <cell r="I2586" t="str">
            <v>0          0</v>
          </cell>
          <cell r="J2586">
            <v>0</v>
          </cell>
          <cell r="K2586">
            <v>0</v>
          </cell>
          <cell r="L2586">
            <v>2003</v>
          </cell>
          <cell r="M2586">
            <v>1.6955764126916688</v>
          </cell>
          <cell r="N2586" t="str">
            <v>NG123</v>
          </cell>
          <cell r="O2586">
            <v>47</v>
          </cell>
          <cell r="P2586">
            <v>2</v>
          </cell>
        </row>
        <row r="2587">
          <cell r="A2587" t="str">
            <v>ON</v>
          </cell>
          <cell r="B2587">
            <v>12</v>
          </cell>
          <cell r="C2587">
            <v>3</v>
          </cell>
          <cell r="D2587" t="str">
            <v>P</v>
          </cell>
          <cell r="E2587">
            <v>2.75</v>
          </cell>
          <cell r="F2587">
            <v>37949</v>
          </cell>
          <cell r="G2587">
            <v>4.4999999999999998E-2</v>
          </cell>
          <cell r="H2587">
            <v>0.05</v>
          </cell>
          <cell r="I2587" t="str">
            <v>2          0</v>
          </cell>
          <cell r="J2587">
            <v>0</v>
          </cell>
          <cell r="K2587">
            <v>0</v>
          </cell>
          <cell r="L2587">
            <v>2003</v>
          </cell>
          <cell r="M2587">
            <v>1.2658285367605828</v>
          </cell>
          <cell r="N2587" t="str">
            <v>NG123</v>
          </cell>
          <cell r="O2587">
            <v>47</v>
          </cell>
          <cell r="P2587">
            <v>2</v>
          </cell>
        </row>
        <row r="2588">
          <cell r="A2588" t="str">
            <v>ON</v>
          </cell>
          <cell r="B2588">
            <v>12</v>
          </cell>
          <cell r="C2588">
            <v>3</v>
          </cell>
          <cell r="D2588" t="str">
            <v>P</v>
          </cell>
          <cell r="E2588">
            <v>2.95</v>
          </cell>
          <cell r="F2588">
            <v>37949</v>
          </cell>
          <cell r="G2588">
            <v>0</v>
          </cell>
          <cell r="H2588">
            <v>0</v>
          </cell>
          <cell r="I2588" t="str">
            <v>0          0</v>
          </cell>
          <cell r="J2588">
            <v>0</v>
          </cell>
          <cell r="K2588">
            <v>0</v>
          </cell>
          <cell r="L2588">
            <v>2003</v>
          </cell>
          <cell r="M2588" t="str">
            <v>No Trade</v>
          </cell>
          <cell r="N2588" t="str">
            <v/>
          </cell>
          <cell r="O2588" t="str">
            <v/>
          </cell>
          <cell r="P2588" t="str">
            <v/>
          </cell>
        </row>
        <row r="2589">
          <cell r="A2589" t="str">
            <v>ON</v>
          </cell>
          <cell r="B2589">
            <v>12</v>
          </cell>
          <cell r="C2589">
            <v>3</v>
          </cell>
          <cell r="D2589" t="str">
            <v>C</v>
          </cell>
          <cell r="E2589">
            <v>3</v>
          </cell>
          <cell r="F2589">
            <v>37949</v>
          </cell>
          <cell r="G2589">
            <v>0</v>
          </cell>
          <cell r="H2589">
            <v>0</v>
          </cell>
          <cell r="I2589" t="str">
            <v>0          0</v>
          </cell>
          <cell r="J2589">
            <v>0</v>
          </cell>
          <cell r="K2589">
            <v>0</v>
          </cell>
          <cell r="L2589">
            <v>2003</v>
          </cell>
          <cell r="M2589" t="str">
            <v>No Trade</v>
          </cell>
          <cell r="N2589" t="str">
            <v/>
          </cell>
          <cell r="O2589" t="str">
            <v/>
          </cell>
          <cell r="P2589" t="str">
            <v/>
          </cell>
        </row>
        <row r="2590">
          <cell r="A2590" t="str">
            <v>ON</v>
          </cell>
          <cell r="B2590">
            <v>12</v>
          </cell>
          <cell r="C2590">
            <v>3</v>
          </cell>
          <cell r="D2590" t="str">
            <v>P</v>
          </cell>
          <cell r="E2590">
            <v>3</v>
          </cell>
          <cell r="F2590">
            <v>37949</v>
          </cell>
          <cell r="G2590">
            <v>8.2000000000000003E-2</v>
          </cell>
          <cell r="H2590">
            <v>0.09</v>
          </cell>
          <cell r="I2590" t="str">
            <v>3          0</v>
          </cell>
          <cell r="J2590">
            <v>0</v>
          </cell>
          <cell r="K2590">
            <v>0</v>
          </cell>
          <cell r="L2590">
            <v>2003</v>
          </cell>
          <cell r="M2590">
            <v>1.3331090139971471</v>
          </cell>
          <cell r="N2590" t="str">
            <v>NG123</v>
          </cell>
          <cell r="O2590">
            <v>47</v>
          </cell>
          <cell r="P2590">
            <v>2</v>
          </cell>
        </row>
        <row r="2591">
          <cell r="A2591" t="str">
            <v>ON</v>
          </cell>
          <cell r="B2591">
            <v>12</v>
          </cell>
          <cell r="C2591">
            <v>3</v>
          </cell>
          <cell r="D2591" t="str">
            <v>P</v>
          </cell>
          <cell r="E2591">
            <v>3.1</v>
          </cell>
          <cell r="F2591">
            <v>37949</v>
          </cell>
          <cell r="G2591">
            <v>0.10199999999999999</v>
          </cell>
          <cell r="H2591">
            <v>0.11</v>
          </cell>
          <cell r="I2591" t="str">
            <v>4          0</v>
          </cell>
          <cell r="J2591">
            <v>0</v>
          </cell>
          <cell r="K2591">
            <v>0</v>
          </cell>
          <cell r="L2591">
            <v>2003</v>
          </cell>
          <cell r="M2591">
            <v>1.3612217058473439</v>
          </cell>
          <cell r="N2591" t="str">
            <v>NG123</v>
          </cell>
          <cell r="O2591">
            <v>47</v>
          </cell>
          <cell r="P2591">
            <v>2</v>
          </cell>
        </row>
        <row r="2592">
          <cell r="A2592" t="str">
            <v>ON</v>
          </cell>
          <cell r="B2592">
            <v>12</v>
          </cell>
          <cell r="C2592">
            <v>3</v>
          </cell>
          <cell r="D2592" t="str">
            <v>C</v>
          </cell>
          <cell r="E2592">
            <v>3.2</v>
          </cell>
          <cell r="F2592">
            <v>37949</v>
          </cell>
          <cell r="G2592">
            <v>0.98799999999999999</v>
          </cell>
          <cell r="H2592">
            <v>0.98</v>
          </cell>
          <cell r="I2592" t="str">
            <v>8          0</v>
          </cell>
          <cell r="J2592">
            <v>0</v>
          </cell>
          <cell r="K2592">
            <v>0</v>
          </cell>
          <cell r="L2592">
            <v>2003</v>
          </cell>
          <cell r="M2592" t="str">
            <v>No Trade</v>
          </cell>
          <cell r="N2592" t="str">
            <v>NG123</v>
          </cell>
          <cell r="O2592">
            <v>47</v>
          </cell>
          <cell r="P2592">
            <v>1</v>
          </cell>
        </row>
        <row r="2593">
          <cell r="A2593" t="str">
            <v>ON</v>
          </cell>
          <cell r="B2593">
            <v>12</v>
          </cell>
          <cell r="C2593">
            <v>3</v>
          </cell>
          <cell r="D2593" t="str">
            <v>P</v>
          </cell>
          <cell r="E2593">
            <v>3.2</v>
          </cell>
          <cell r="F2593">
            <v>37949</v>
          </cell>
          <cell r="G2593">
            <v>0.124</v>
          </cell>
          <cell r="H2593">
            <v>0.13</v>
          </cell>
          <cell r="I2593" t="str">
            <v>9          0</v>
          </cell>
          <cell r="J2593">
            <v>0</v>
          </cell>
          <cell r="K2593">
            <v>0</v>
          </cell>
          <cell r="L2593">
            <v>2003</v>
          </cell>
          <cell r="M2593">
            <v>1.3872857400383791</v>
          </cell>
          <cell r="N2593" t="str">
            <v>NG123</v>
          </cell>
          <cell r="O2593">
            <v>47</v>
          </cell>
          <cell r="P2593">
            <v>2</v>
          </cell>
        </row>
        <row r="2594">
          <cell r="A2594" t="str">
            <v>ON</v>
          </cell>
          <cell r="B2594">
            <v>12</v>
          </cell>
          <cell r="C2594">
            <v>3</v>
          </cell>
          <cell r="D2594" t="str">
            <v>C</v>
          </cell>
          <cell r="E2594">
            <v>3.25</v>
          </cell>
          <cell r="F2594">
            <v>37949</v>
          </cell>
          <cell r="G2594">
            <v>1.242</v>
          </cell>
          <cell r="H2594">
            <v>1.1599999999999999</v>
          </cell>
          <cell r="I2594" t="str">
            <v>3          0</v>
          </cell>
          <cell r="J2594">
            <v>0</v>
          </cell>
          <cell r="K2594">
            <v>0</v>
          </cell>
          <cell r="L2594">
            <v>2003</v>
          </cell>
          <cell r="M2594" t="str">
            <v>No Trade</v>
          </cell>
          <cell r="N2594" t="str">
            <v>NG123</v>
          </cell>
          <cell r="O2594">
            <v>47</v>
          </cell>
          <cell r="P2594">
            <v>1</v>
          </cell>
        </row>
        <row r="2595">
          <cell r="A2595" t="str">
            <v>ON</v>
          </cell>
          <cell r="B2595">
            <v>12</v>
          </cell>
          <cell r="C2595">
            <v>3</v>
          </cell>
          <cell r="D2595" t="str">
            <v>P</v>
          </cell>
          <cell r="E2595">
            <v>3.25</v>
          </cell>
          <cell r="F2595">
            <v>37949</v>
          </cell>
          <cell r="G2595">
            <v>0.13600000000000001</v>
          </cell>
          <cell r="H2595">
            <v>0.15</v>
          </cell>
          <cell r="I2595" t="str">
            <v>2          0</v>
          </cell>
          <cell r="J2595">
            <v>0</v>
          </cell>
          <cell r="K2595">
            <v>0</v>
          </cell>
          <cell r="L2595">
            <v>2003</v>
          </cell>
          <cell r="M2595">
            <v>1.4001233499607684</v>
          </cell>
          <cell r="N2595" t="str">
            <v>NG123</v>
          </cell>
          <cell r="O2595">
            <v>47</v>
          </cell>
          <cell r="P2595">
            <v>2</v>
          </cell>
        </row>
        <row r="2596">
          <cell r="A2596" t="str">
            <v>ON</v>
          </cell>
          <cell r="B2596">
            <v>12</v>
          </cell>
          <cell r="C2596">
            <v>3</v>
          </cell>
          <cell r="D2596" t="str">
            <v>P</v>
          </cell>
          <cell r="E2596">
            <v>3.3</v>
          </cell>
          <cell r="F2596">
            <v>37949</v>
          </cell>
          <cell r="G2596">
            <v>0</v>
          </cell>
          <cell r="H2596">
            <v>0</v>
          </cell>
          <cell r="I2596" t="str">
            <v>0          0</v>
          </cell>
          <cell r="J2596">
            <v>0</v>
          </cell>
          <cell r="K2596">
            <v>0</v>
          </cell>
          <cell r="L2596">
            <v>2003</v>
          </cell>
          <cell r="M2596" t="str">
            <v>No Trade</v>
          </cell>
          <cell r="N2596" t="str">
            <v/>
          </cell>
          <cell r="O2596" t="str">
            <v/>
          </cell>
          <cell r="P2596" t="str">
            <v/>
          </cell>
        </row>
        <row r="2597">
          <cell r="A2597" t="str">
            <v>ON</v>
          </cell>
          <cell r="B2597">
            <v>12</v>
          </cell>
          <cell r="C2597">
            <v>3</v>
          </cell>
          <cell r="D2597" t="str">
            <v>C</v>
          </cell>
          <cell r="E2597">
            <v>3.4</v>
          </cell>
          <cell r="F2597">
            <v>37949</v>
          </cell>
          <cell r="G2597">
            <v>0</v>
          </cell>
          <cell r="H2597">
            <v>0</v>
          </cell>
          <cell r="I2597" t="str">
            <v>0          0</v>
          </cell>
          <cell r="J2597">
            <v>0</v>
          </cell>
          <cell r="K2597">
            <v>0</v>
          </cell>
          <cell r="L2597">
            <v>2003</v>
          </cell>
          <cell r="M2597" t="str">
            <v>No Trade</v>
          </cell>
          <cell r="N2597" t="str">
            <v/>
          </cell>
          <cell r="O2597" t="str">
            <v/>
          </cell>
          <cell r="P2597" t="str">
            <v/>
          </cell>
        </row>
        <row r="2598">
          <cell r="A2598" t="str">
            <v>ON</v>
          </cell>
          <cell r="B2598">
            <v>12</v>
          </cell>
          <cell r="C2598">
            <v>3</v>
          </cell>
          <cell r="D2598" t="str">
            <v>P</v>
          </cell>
          <cell r="E2598">
            <v>3.4</v>
          </cell>
          <cell r="F2598">
            <v>37949</v>
          </cell>
          <cell r="G2598">
            <v>0.44500000000000001</v>
          </cell>
          <cell r="H2598">
            <v>0.44</v>
          </cell>
          <cell r="I2598" t="str">
            <v>5          0</v>
          </cell>
          <cell r="J2598">
            <v>0</v>
          </cell>
          <cell r="K2598">
            <v>0</v>
          </cell>
          <cell r="L2598">
            <v>2003</v>
          </cell>
          <cell r="M2598">
            <v>1.7473700839264086</v>
          </cell>
          <cell r="N2598" t="str">
            <v>NG123</v>
          </cell>
          <cell r="O2598">
            <v>47</v>
          </cell>
          <cell r="P2598">
            <v>2</v>
          </cell>
        </row>
        <row r="2599">
          <cell r="A2599" t="str">
            <v>ON</v>
          </cell>
          <cell r="B2599">
            <v>12</v>
          </cell>
          <cell r="C2599">
            <v>3</v>
          </cell>
          <cell r="D2599" t="str">
            <v>P</v>
          </cell>
          <cell r="E2599">
            <v>3.45</v>
          </cell>
          <cell r="F2599">
            <v>37949</v>
          </cell>
          <cell r="G2599">
            <v>0.192</v>
          </cell>
          <cell r="H2599">
            <v>0.21</v>
          </cell>
          <cell r="I2599" t="str">
            <v>2          0</v>
          </cell>
          <cell r="J2599">
            <v>0</v>
          </cell>
          <cell r="K2599">
            <v>0</v>
          </cell>
          <cell r="L2599">
            <v>2003</v>
          </cell>
          <cell r="M2599">
            <v>1.4519571469530057</v>
          </cell>
          <cell r="N2599" t="str">
            <v>NG123</v>
          </cell>
          <cell r="O2599">
            <v>47</v>
          </cell>
          <cell r="P2599">
            <v>2</v>
          </cell>
        </row>
        <row r="2600">
          <cell r="A2600" t="str">
            <v>ON</v>
          </cell>
          <cell r="B2600">
            <v>12</v>
          </cell>
          <cell r="C2600">
            <v>3</v>
          </cell>
          <cell r="D2600" t="str">
            <v>C</v>
          </cell>
          <cell r="E2600">
            <v>3.5</v>
          </cell>
          <cell r="F2600">
            <v>37949</v>
          </cell>
          <cell r="G2600">
            <v>1.0669999999999999</v>
          </cell>
          <cell r="H2600">
            <v>0.99</v>
          </cell>
          <cell r="I2600" t="str">
            <v>4          0</v>
          </cell>
          <cell r="J2600">
            <v>0</v>
          </cell>
          <cell r="K2600">
            <v>0</v>
          </cell>
          <cell r="L2600">
            <v>2003</v>
          </cell>
          <cell r="M2600" t="str">
            <v>No Trade</v>
          </cell>
          <cell r="N2600" t="str">
            <v>NG123</v>
          </cell>
          <cell r="O2600">
            <v>47</v>
          </cell>
          <cell r="P2600">
            <v>1</v>
          </cell>
        </row>
        <row r="2601">
          <cell r="A2601" t="str">
            <v>ON</v>
          </cell>
          <cell r="B2601">
            <v>12</v>
          </cell>
          <cell r="C2601">
            <v>3</v>
          </cell>
          <cell r="D2601" t="str">
            <v>P</v>
          </cell>
          <cell r="E2601">
            <v>3.5</v>
          </cell>
          <cell r="F2601">
            <v>37949</v>
          </cell>
          <cell r="G2601">
            <v>0.20799999999999999</v>
          </cell>
          <cell r="H2601">
            <v>0.22</v>
          </cell>
          <cell r="I2601" t="str">
            <v>9          0</v>
          </cell>
          <cell r="J2601">
            <v>0</v>
          </cell>
          <cell r="K2601">
            <v>0</v>
          </cell>
          <cell r="L2601">
            <v>2003</v>
          </cell>
          <cell r="M2601">
            <v>1.4649035305772022</v>
          </cell>
          <cell r="N2601" t="str">
            <v>NG123</v>
          </cell>
          <cell r="O2601">
            <v>47</v>
          </cell>
          <cell r="P2601">
            <v>2</v>
          </cell>
        </row>
        <row r="2602">
          <cell r="A2602" t="str">
            <v>ON</v>
          </cell>
          <cell r="B2602">
            <v>12</v>
          </cell>
          <cell r="C2602">
            <v>3</v>
          </cell>
          <cell r="D2602" t="str">
            <v>P</v>
          </cell>
          <cell r="E2602">
            <v>3.6</v>
          </cell>
          <cell r="F2602">
            <v>37949</v>
          </cell>
          <cell r="G2602">
            <v>0.24199999999999999</v>
          </cell>
          <cell r="H2602">
            <v>0.26</v>
          </cell>
          <cell r="I2602" t="str">
            <v>6          0</v>
          </cell>
          <cell r="J2602">
            <v>0</v>
          </cell>
          <cell r="K2602">
            <v>0</v>
          </cell>
          <cell r="L2602">
            <v>2003</v>
          </cell>
          <cell r="M2602">
            <v>1.4901924831594897</v>
          </cell>
          <cell r="N2602" t="str">
            <v>NG123</v>
          </cell>
          <cell r="O2602">
            <v>47</v>
          </cell>
          <cell r="P2602">
            <v>2</v>
          </cell>
        </row>
        <row r="2603">
          <cell r="A2603" t="str">
            <v>ON</v>
          </cell>
          <cell r="B2603">
            <v>12</v>
          </cell>
          <cell r="C2603">
            <v>3</v>
          </cell>
          <cell r="D2603" t="str">
            <v>C</v>
          </cell>
          <cell r="E2603">
            <v>3.65</v>
          </cell>
          <cell r="F2603">
            <v>37949</v>
          </cell>
          <cell r="G2603">
            <v>0.84799999999999998</v>
          </cell>
          <cell r="H2603">
            <v>0.84</v>
          </cell>
          <cell r="I2603" t="str">
            <v>8          0</v>
          </cell>
          <cell r="J2603">
            <v>0</v>
          </cell>
          <cell r="K2603">
            <v>0</v>
          </cell>
          <cell r="L2603">
            <v>2003</v>
          </cell>
          <cell r="M2603" t="str">
            <v>No Trade</v>
          </cell>
          <cell r="N2603" t="str">
            <v>NG123</v>
          </cell>
          <cell r="O2603">
            <v>47</v>
          </cell>
          <cell r="P2603">
            <v>1</v>
          </cell>
        </row>
        <row r="2604">
          <cell r="A2604" t="str">
            <v>ON</v>
          </cell>
          <cell r="B2604">
            <v>12</v>
          </cell>
          <cell r="C2604">
            <v>3</v>
          </cell>
          <cell r="D2604" t="str">
            <v>P</v>
          </cell>
          <cell r="E2604">
            <v>3.65</v>
          </cell>
          <cell r="F2604">
            <v>37949</v>
          </cell>
          <cell r="G2604">
            <v>0.26</v>
          </cell>
          <cell r="H2604">
            <v>0.28000000000000003</v>
          </cell>
          <cell r="I2604" t="str">
            <v>5          0</v>
          </cell>
          <cell r="J2604">
            <v>0</v>
          </cell>
          <cell r="K2604">
            <v>0</v>
          </cell>
          <cell r="L2604">
            <v>2003</v>
          </cell>
          <cell r="M2604">
            <v>1.5025642109828319</v>
          </cell>
          <cell r="N2604" t="str">
            <v>NG123</v>
          </cell>
          <cell r="O2604">
            <v>47</v>
          </cell>
          <cell r="P2604">
            <v>2</v>
          </cell>
        </row>
        <row r="2605">
          <cell r="A2605" t="str">
            <v>ON</v>
          </cell>
          <cell r="B2605">
            <v>12</v>
          </cell>
          <cell r="C2605">
            <v>3</v>
          </cell>
          <cell r="D2605" t="str">
            <v>P</v>
          </cell>
          <cell r="E2605">
            <v>3.7</v>
          </cell>
          <cell r="F2605">
            <v>37949</v>
          </cell>
          <cell r="G2605">
            <v>0</v>
          </cell>
          <cell r="H2605">
            <v>0</v>
          </cell>
          <cell r="I2605" t="str">
            <v>0          0</v>
          </cell>
          <cell r="J2605">
            <v>0</v>
          </cell>
          <cell r="K2605">
            <v>0</v>
          </cell>
          <cell r="L2605">
            <v>2003</v>
          </cell>
          <cell r="M2605" t="str">
            <v>No Trade</v>
          </cell>
          <cell r="N2605" t="str">
            <v/>
          </cell>
          <cell r="O2605" t="str">
            <v/>
          </cell>
          <cell r="P2605" t="str">
            <v/>
          </cell>
        </row>
        <row r="2606">
          <cell r="A2606" t="str">
            <v>ON</v>
          </cell>
          <cell r="B2606">
            <v>12</v>
          </cell>
          <cell r="C2606">
            <v>3</v>
          </cell>
          <cell r="D2606" t="str">
            <v>C</v>
          </cell>
          <cell r="E2606">
            <v>3.75</v>
          </cell>
          <cell r="F2606">
            <v>37949</v>
          </cell>
          <cell r="G2606">
            <v>0</v>
          </cell>
          <cell r="H2606">
            <v>0</v>
          </cell>
          <cell r="I2606" t="str">
            <v>0          0</v>
          </cell>
          <cell r="J2606">
            <v>0</v>
          </cell>
          <cell r="K2606">
            <v>0</v>
          </cell>
          <cell r="L2606">
            <v>2003</v>
          </cell>
          <cell r="M2606" t="str">
            <v>No Trade</v>
          </cell>
          <cell r="N2606" t="str">
            <v/>
          </cell>
          <cell r="O2606" t="str">
            <v/>
          </cell>
          <cell r="P2606" t="str">
            <v/>
          </cell>
        </row>
        <row r="2607">
          <cell r="A2607" t="str">
            <v>ON</v>
          </cell>
          <cell r="B2607">
            <v>12</v>
          </cell>
          <cell r="C2607">
            <v>3</v>
          </cell>
          <cell r="D2607" t="str">
            <v>P</v>
          </cell>
          <cell r="E2607">
            <v>3.75</v>
          </cell>
          <cell r="F2607">
            <v>37949</v>
          </cell>
          <cell r="G2607">
            <v>0.29899999999999999</v>
          </cell>
          <cell r="H2607">
            <v>0.32</v>
          </cell>
          <cell r="I2607" t="str">
            <v>7         50</v>
          </cell>
          <cell r="J2607">
            <v>0</v>
          </cell>
          <cell r="K2607">
            <v>0</v>
          </cell>
          <cell r="L2607">
            <v>2003</v>
          </cell>
          <cell r="M2607">
            <v>1.5279019675769943</v>
          </cell>
          <cell r="N2607" t="str">
            <v>NG123</v>
          </cell>
          <cell r="O2607">
            <v>47</v>
          </cell>
          <cell r="P2607">
            <v>2</v>
          </cell>
        </row>
        <row r="2608">
          <cell r="A2608" t="str">
            <v>ON</v>
          </cell>
          <cell r="B2608">
            <v>12</v>
          </cell>
          <cell r="C2608">
            <v>3</v>
          </cell>
          <cell r="D2608" t="str">
            <v>C</v>
          </cell>
          <cell r="E2608">
            <v>3.8</v>
          </cell>
          <cell r="F2608">
            <v>37949</v>
          </cell>
          <cell r="G2608">
            <v>0.88300000000000001</v>
          </cell>
          <cell r="H2608">
            <v>0.81</v>
          </cell>
          <cell r="I2608" t="str">
            <v>7          0</v>
          </cell>
          <cell r="J2608">
            <v>0</v>
          </cell>
          <cell r="K2608">
            <v>0</v>
          </cell>
          <cell r="L2608">
            <v>2003</v>
          </cell>
          <cell r="M2608" t="str">
            <v>No Trade</v>
          </cell>
          <cell r="N2608" t="str">
            <v>NG123</v>
          </cell>
          <cell r="O2608">
            <v>47</v>
          </cell>
          <cell r="P2608">
            <v>1</v>
          </cell>
        </row>
        <row r="2609">
          <cell r="A2609" t="str">
            <v>ON</v>
          </cell>
          <cell r="B2609">
            <v>12</v>
          </cell>
          <cell r="C2609">
            <v>3</v>
          </cell>
          <cell r="D2609" t="str">
            <v>P</v>
          </cell>
          <cell r="E2609">
            <v>3.8</v>
          </cell>
          <cell r="F2609">
            <v>37949</v>
          </cell>
          <cell r="G2609">
            <v>0.31900000000000001</v>
          </cell>
          <cell r="H2609">
            <v>0.34</v>
          </cell>
          <cell r="I2609" t="str">
            <v>8          0</v>
          </cell>
          <cell r="J2609">
            <v>0</v>
          </cell>
          <cell r="K2609">
            <v>0</v>
          </cell>
          <cell r="L2609">
            <v>2003</v>
          </cell>
          <cell r="M2609">
            <v>1.5397759077596926</v>
          </cell>
          <cell r="N2609" t="str">
            <v>NG123</v>
          </cell>
          <cell r="O2609">
            <v>47</v>
          </cell>
          <cell r="P2609">
            <v>2</v>
          </cell>
        </row>
        <row r="2610">
          <cell r="A2610" t="str">
            <v>ON</v>
          </cell>
          <cell r="B2610">
            <v>12</v>
          </cell>
          <cell r="C2610">
            <v>3</v>
          </cell>
          <cell r="D2610" t="str">
            <v>C</v>
          </cell>
          <cell r="E2610">
            <v>3.9</v>
          </cell>
          <cell r="F2610">
            <v>37949</v>
          </cell>
          <cell r="G2610">
            <v>0.82799999999999996</v>
          </cell>
          <cell r="H2610">
            <v>0.76</v>
          </cell>
          <cell r="I2610" t="str">
            <v>6          0</v>
          </cell>
          <cell r="J2610">
            <v>0</v>
          </cell>
          <cell r="K2610">
            <v>0</v>
          </cell>
          <cell r="L2610">
            <v>2003</v>
          </cell>
          <cell r="M2610" t="str">
            <v>No Trade</v>
          </cell>
          <cell r="N2610" t="str">
            <v>NG123</v>
          </cell>
          <cell r="O2610">
            <v>47</v>
          </cell>
          <cell r="P2610">
            <v>1</v>
          </cell>
        </row>
        <row r="2611">
          <cell r="A2611" t="str">
            <v>ON</v>
          </cell>
          <cell r="B2611">
            <v>12</v>
          </cell>
          <cell r="C2611">
            <v>3</v>
          </cell>
          <cell r="D2611" t="str">
            <v>P</v>
          </cell>
          <cell r="E2611">
            <v>3.9</v>
          </cell>
          <cell r="F2611">
            <v>37949</v>
          </cell>
          <cell r="G2611">
            <v>0.36299999999999999</v>
          </cell>
          <cell r="H2611">
            <v>0.39</v>
          </cell>
          <cell r="I2611" t="str">
            <v>6          0</v>
          </cell>
          <cell r="J2611">
            <v>0</v>
          </cell>
          <cell r="K2611">
            <v>0</v>
          </cell>
          <cell r="L2611">
            <v>2003</v>
          </cell>
          <cell r="M2611">
            <v>1.5650690599619783</v>
          </cell>
          <cell r="N2611" t="str">
            <v>NG123</v>
          </cell>
          <cell r="O2611">
            <v>47</v>
          </cell>
          <cell r="P2611">
            <v>2</v>
          </cell>
        </row>
        <row r="2612">
          <cell r="A2612" t="str">
            <v>ON</v>
          </cell>
          <cell r="B2612">
            <v>12</v>
          </cell>
          <cell r="C2612">
            <v>3</v>
          </cell>
          <cell r="D2612" t="str">
            <v>C</v>
          </cell>
          <cell r="E2612">
            <v>3.95</v>
          </cell>
          <cell r="F2612">
            <v>37949</v>
          </cell>
          <cell r="G2612">
            <v>0.80200000000000005</v>
          </cell>
          <cell r="H2612">
            <v>0.74</v>
          </cell>
          <cell r="I2612" t="str">
            <v>2          0</v>
          </cell>
          <cell r="J2612">
            <v>0</v>
          </cell>
          <cell r="K2612">
            <v>0</v>
          </cell>
          <cell r="L2612">
            <v>2003</v>
          </cell>
          <cell r="M2612" t="str">
            <v>No Trade</v>
          </cell>
          <cell r="N2612" t="str">
            <v>NG123</v>
          </cell>
          <cell r="O2612">
            <v>47</v>
          </cell>
          <cell r="P2612">
            <v>1</v>
          </cell>
        </row>
        <row r="2613">
          <cell r="A2613" t="str">
            <v>ON</v>
          </cell>
          <cell r="B2613">
            <v>12</v>
          </cell>
          <cell r="C2613">
            <v>3</v>
          </cell>
          <cell r="D2613" t="str">
            <v>P</v>
          </cell>
          <cell r="E2613">
            <v>3.95</v>
          </cell>
          <cell r="F2613">
            <v>37949</v>
          </cell>
          <cell r="G2613">
            <v>0.38700000000000001</v>
          </cell>
          <cell r="H2613">
            <v>0.42</v>
          </cell>
          <cell r="I2613" t="str">
            <v>0          0</v>
          </cell>
          <cell r="J2613">
            <v>0</v>
          </cell>
          <cell r="K2613">
            <v>0</v>
          </cell>
          <cell r="L2613">
            <v>2003</v>
          </cell>
          <cell r="M2613">
            <v>1.5783723741007882</v>
          </cell>
          <cell r="N2613" t="str">
            <v>NG123</v>
          </cell>
          <cell r="O2613">
            <v>47</v>
          </cell>
          <cell r="P2613">
            <v>2</v>
          </cell>
        </row>
        <row r="2614">
          <cell r="A2614" t="str">
            <v>ON</v>
          </cell>
          <cell r="B2614">
            <v>12</v>
          </cell>
          <cell r="C2614">
            <v>3</v>
          </cell>
          <cell r="D2614" t="str">
            <v>C</v>
          </cell>
          <cell r="E2614">
            <v>4</v>
          </cell>
          <cell r="F2614">
            <v>37949</v>
          </cell>
          <cell r="G2614">
            <v>0.77700000000000002</v>
          </cell>
          <cell r="H2614">
            <v>0.71</v>
          </cell>
          <cell r="I2614" t="str">
            <v>8          0</v>
          </cell>
          <cell r="J2614">
            <v>0</v>
          </cell>
          <cell r="K2614">
            <v>0</v>
          </cell>
          <cell r="L2614">
            <v>2003</v>
          </cell>
          <cell r="M2614" t="str">
            <v>No Trade</v>
          </cell>
          <cell r="N2614" t="str">
            <v>NG123</v>
          </cell>
          <cell r="O2614">
            <v>47</v>
          </cell>
          <cell r="P2614">
            <v>1</v>
          </cell>
        </row>
        <row r="2615">
          <cell r="A2615" t="str">
            <v>ON</v>
          </cell>
          <cell r="B2615">
            <v>12</v>
          </cell>
          <cell r="C2615">
            <v>3</v>
          </cell>
          <cell r="D2615" t="str">
            <v>P</v>
          </cell>
          <cell r="E2615">
            <v>4</v>
          </cell>
          <cell r="F2615">
            <v>37949</v>
          </cell>
          <cell r="G2615">
            <v>0.41099999999999998</v>
          </cell>
          <cell r="H2615">
            <v>0.44</v>
          </cell>
          <cell r="I2615" t="str">
            <v>6          0</v>
          </cell>
          <cell r="J2615">
            <v>0</v>
          </cell>
          <cell r="K2615">
            <v>0</v>
          </cell>
          <cell r="L2615">
            <v>2003</v>
          </cell>
          <cell r="M2615">
            <v>1.5908617305710131</v>
          </cell>
          <cell r="N2615" t="str">
            <v>NG123</v>
          </cell>
          <cell r="O2615">
            <v>47</v>
          </cell>
          <cell r="P2615">
            <v>2</v>
          </cell>
        </row>
        <row r="2616">
          <cell r="A2616" t="str">
            <v>ON</v>
          </cell>
          <cell r="B2616">
            <v>12</v>
          </cell>
          <cell r="C2616">
            <v>3</v>
          </cell>
          <cell r="D2616" t="str">
            <v>C</v>
          </cell>
          <cell r="E2616">
            <v>4.05</v>
          </cell>
          <cell r="F2616">
            <v>37949</v>
          </cell>
          <cell r="G2616">
            <v>0.753</v>
          </cell>
          <cell r="H2616">
            <v>0.69</v>
          </cell>
          <cell r="I2616" t="str">
            <v>5          0</v>
          </cell>
          <cell r="J2616">
            <v>0</v>
          </cell>
          <cell r="K2616">
            <v>0</v>
          </cell>
          <cell r="L2616">
            <v>2003</v>
          </cell>
          <cell r="M2616" t="str">
            <v>No Trade</v>
          </cell>
          <cell r="N2616" t="str">
            <v>NG123</v>
          </cell>
          <cell r="O2616">
            <v>47</v>
          </cell>
          <cell r="P2616">
            <v>1</v>
          </cell>
        </row>
        <row r="2617">
          <cell r="A2617" t="str">
            <v>ON</v>
          </cell>
          <cell r="B2617">
            <v>12</v>
          </cell>
          <cell r="C2617">
            <v>3</v>
          </cell>
          <cell r="D2617" t="str">
            <v>P</v>
          </cell>
          <cell r="E2617">
            <v>4.05</v>
          </cell>
          <cell r="F2617">
            <v>37949</v>
          </cell>
          <cell r="G2617">
            <v>0.436</v>
          </cell>
          <cell r="H2617">
            <v>0.47</v>
          </cell>
          <cell r="I2617" t="str">
            <v>2          0</v>
          </cell>
          <cell r="J2617">
            <v>0</v>
          </cell>
          <cell r="K2617">
            <v>0</v>
          </cell>
          <cell r="L2617">
            <v>2003</v>
          </cell>
          <cell r="M2617">
            <v>1.6034783247433375</v>
          </cell>
          <cell r="N2617" t="str">
            <v>NG123</v>
          </cell>
          <cell r="O2617">
            <v>47</v>
          </cell>
          <cell r="P2617">
            <v>2</v>
          </cell>
        </row>
        <row r="2618">
          <cell r="A2618" t="str">
            <v>ON</v>
          </cell>
          <cell r="B2618">
            <v>12</v>
          </cell>
          <cell r="C2618">
            <v>3</v>
          </cell>
          <cell r="D2618" t="str">
            <v>C</v>
          </cell>
          <cell r="E2618">
            <v>4.0999999999999996</v>
          </cell>
          <cell r="F2618">
            <v>37949</v>
          </cell>
          <cell r="G2618">
            <v>0.73</v>
          </cell>
          <cell r="H2618">
            <v>0.67</v>
          </cell>
          <cell r="I2618" t="str">
            <v>3          0</v>
          </cell>
          <cell r="J2618">
            <v>0</v>
          </cell>
          <cell r="K2618">
            <v>0</v>
          </cell>
          <cell r="L2618">
            <v>2003</v>
          </cell>
          <cell r="M2618" t="str">
            <v>No Trade</v>
          </cell>
          <cell r="N2618" t="str">
            <v>NG123</v>
          </cell>
          <cell r="O2618">
            <v>47</v>
          </cell>
          <cell r="P2618">
            <v>1</v>
          </cell>
        </row>
        <row r="2619">
          <cell r="A2619" t="str">
            <v>ON</v>
          </cell>
          <cell r="B2619">
            <v>12</v>
          </cell>
          <cell r="C2619">
            <v>3</v>
          </cell>
          <cell r="D2619" t="str">
            <v>P</v>
          </cell>
          <cell r="E2619">
            <v>4.0999999999999996</v>
          </cell>
          <cell r="F2619">
            <v>37949</v>
          </cell>
          <cell r="G2619">
            <v>0.46200000000000002</v>
          </cell>
          <cell r="H2619">
            <v>0.49</v>
          </cell>
          <cell r="I2619" t="str">
            <v>9          0</v>
          </cell>
          <cell r="J2619">
            <v>0</v>
          </cell>
          <cell r="K2619">
            <v>0</v>
          </cell>
          <cell r="L2619">
            <v>2003</v>
          </cell>
          <cell r="M2619">
            <v>1.6162093195294722</v>
          </cell>
          <cell r="N2619" t="str">
            <v>NG123</v>
          </cell>
          <cell r="O2619">
            <v>47</v>
          </cell>
          <cell r="P2619">
            <v>2</v>
          </cell>
        </row>
        <row r="2620">
          <cell r="A2620" t="str">
            <v>ON</v>
          </cell>
          <cell r="B2620">
            <v>12</v>
          </cell>
          <cell r="C2620">
            <v>3</v>
          </cell>
          <cell r="D2620" t="str">
            <v>C</v>
          </cell>
          <cell r="E2620">
            <v>4.1500000000000004</v>
          </cell>
          <cell r="F2620">
            <v>37949</v>
          </cell>
          <cell r="G2620">
            <v>0.70699999999999996</v>
          </cell>
          <cell r="H2620">
            <v>0.65</v>
          </cell>
          <cell r="I2620" t="str">
            <v>1          0</v>
          </cell>
          <cell r="J2620">
            <v>0</v>
          </cell>
          <cell r="K2620">
            <v>0</v>
          </cell>
          <cell r="L2620">
            <v>2003</v>
          </cell>
          <cell r="M2620" t="str">
            <v>No Trade</v>
          </cell>
          <cell r="N2620" t="str">
            <v>NG123</v>
          </cell>
          <cell r="O2620">
            <v>47</v>
          </cell>
          <cell r="P2620">
            <v>1</v>
          </cell>
        </row>
        <row r="2621">
          <cell r="A2621" t="str">
            <v>ON</v>
          </cell>
          <cell r="B2621">
            <v>12</v>
          </cell>
          <cell r="C2621">
            <v>3</v>
          </cell>
          <cell r="D2621" t="str">
            <v>P</v>
          </cell>
          <cell r="E2621">
            <v>4.1500000000000004</v>
          </cell>
          <cell r="F2621">
            <v>37949</v>
          </cell>
          <cell r="G2621">
            <v>0.48799999999999999</v>
          </cell>
          <cell r="H2621">
            <v>0.52</v>
          </cell>
          <cell r="I2621" t="str">
            <v>7          0</v>
          </cell>
          <cell r="J2621">
            <v>0</v>
          </cell>
          <cell r="K2621">
            <v>0</v>
          </cell>
          <cell r="L2621">
            <v>2003</v>
          </cell>
          <cell r="M2621">
            <v>1.6282351495938501</v>
          </cell>
          <cell r="N2621" t="str">
            <v>NG123</v>
          </cell>
          <cell r="O2621">
            <v>47</v>
          </cell>
          <cell r="P2621">
            <v>2</v>
          </cell>
        </row>
        <row r="2622">
          <cell r="A2622" t="str">
            <v>ON</v>
          </cell>
          <cell r="B2622">
            <v>12</v>
          </cell>
          <cell r="C2622">
            <v>3</v>
          </cell>
          <cell r="D2622" t="str">
            <v>C</v>
          </cell>
          <cell r="E2622">
            <v>4.2</v>
          </cell>
          <cell r="F2622">
            <v>37949</v>
          </cell>
          <cell r="G2622">
            <v>0.68500000000000005</v>
          </cell>
          <cell r="H2622">
            <v>0.63</v>
          </cell>
          <cell r="I2622" t="str">
            <v>1          0</v>
          </cell>
          <cell r="J2622">
            <v>0</v>
          </cell>
          <cell r="K2622">
            <v>0</v>
          </cell>
          <cell r="L2622">
            <v>2003</v>
          </cell>
          <cell r="M2622" t="str">
            <v>No Trade</v>
          </cell>
          <cell r="N2622" t="str">
            <v>NG123</v>
          </cell>
          <cell r="O2622">
            <v>47</v>
          </cell>
          <cell r="P2622">
            <v>1</v>
          </cell>
        </row>
        <row r="2623">
          <cell r="A2623" t="str">
            <v>ON</v>
          </cell>
          <cell r="B2623">
            <v>12</v>
          </cell>
          <cell r="C2623">
            <v>3</v>
          </cell>
          <cell r="D2623" t="str">
            <v>P</v>
          </cell>
          <cell r="E2623">
            <v>4.2</v>
          </cell>
          <cell r="F2623">
            <v>37949</v>
          </cell>
          <cell r="G2623">
            <v>0.51500000000000001</v>
          </cell>
          <cell r="H2623">
            <v>0.55000000000000004</v>
          </cell>
          <cell r="I2623" t="str">
            <v>5          0</v>
          </cell>
          <cell r="J2623">
            <v>0</v>
          </cell>
          <cell r="K2623">
            <v>0</v>
          </cell>
          <cell r="L2623">
            <v>2003</v>
          </cell>
          <cell r="M2623">
            <v>1.6404031855315853</v>
          </cell>
          <cell r="N2623" t="str">
            <v>NG123</v>
          </cell>
          <cell r="O2623">
            <v>47</v>
          </cell>
          <cell r="P2623">
            <v>2</v>
          </cell>
        </row>
        <row r="2624">
          <cell r="A2624" t="str">
            <v>ON</v>
          </cell>
          <cell r="B2624">
            <v>12</v>
          </cell>
          <cell r="C2624">
            <v>3</v>
          </cell>
          <cell r="D2624" t="str">
            <v>C</v>
          </cell>
          <cell r="E2624">
            <v>4.25</v>
          </cell>
          <cell r="F2624">
            <v>37949</v>
          </cell>
          <cell r="G2624">
            <v>0.66400000000000003</v>
          </cell>
          <cell r="H2624">
            <v>0.61</v>
          </cell>
          <cell r="I2624" t="str">
            <v>0          0</v>
          </cell>
          <cell r="J2624">
            <v>0</v>
          </cell>
          <cell r="K2624">
            <v>0</v>
          </cell>
          <cell r="L2624">
            <v>2003</v>
          </cell>
          <cell r="M2624" t="str">
            <v>No Trade</v>
          </cell>
          <cell r="N2624" t="str">
            <v>NG123</v>
          </cell>
          <cell r="O2624">
            <v>47</v>
          </cell>
          <cell r="P2624">
            <v>1</v>
          </cell>
        </row>
        <row r="2625">
          <cell r="A2625" t="str">
            <v>ON</v>
          </cell>
          <cell r="B2625">
            <v>12</v>
          </cell>
          <cell r="C2625">
            <v>3</v>
          </cell>
          <cell r="D2625" t="str">
            <v>P</v>
          </cell>
          <cell r="E2625">
            <v>4.25</v>
          </cell>
          <cell r="F2625">
            <v>37949</v>
          </cell>
          <cell r="G2625">
            <v>0.54300000000000004</v>
          </cell>
          <cell r="H2625">
            <v>0.57999999999999996</v>
          </cell>
          <cell r="I2625" t="str">
            <v>5          0</v>
          </cell>
          <cell r="J2625">
            <v>0</v>
          </cell>
          <cell r="K2625">
            <v>0</v>
          </cell>
          <cell r="L2625">
            <v>2003</v>
          </cell>
          <cell r="M2625">
            <v>1.6527029099624446</v>
          </cell>
          <cell r="N2625" t="str">
            <v>NG123</v>
          </cell>
          <cell r="O2625">
            <v>47</v>
          </cell>
          <cell r="P2625">
            <v>2</v>
          </cell>
        </row>
        <row r="2626">
          <cell r="A2626" t="str">
            <v>ON</v>
          </cell>
          <cell r="B2626">
            <v>12</v>
          </cell>
          <cell r="C2626">
            <v>3</v>
          </cell>
          <cell r="D2626" t="str">
            <v>C</v>
          </cell>
          <cell r="E2626">
            <v>4.3</v>
          </cell>
          <cell r="F2626">
            <v>37949</v>
          </cell>
          <cell r="G2626">
            <v>0.64300000000000002</v>
          </cell>
          <cell r="H2626">
            <v>0.59</v>
          </cell>
          <cell r="I2626" t="str">
            <v>1          0</v>
          </cell>
          <cell r="J2626">
            <v>0</v>
          </cell>
          <cell r="K2626">
            <v>0</v>
          </cell>
          <cell r="L2626">
            <v>2003</v>
          </cell>
          <cell r="M2626" t="str">
            <v>No Trade</v>
          </cell>
          <cell r="N2626" t="str">
            <v>NG123</v>
          </cell>
          <cell r="O2626">
            <v>47</v>
          </cell>
          <cell r="P2626">
            <v>1</v>
          </cell>
        </row>
        <row r="2627">
          <cell r="A2627" t="str">
            <v>ON</v>
          </cell>
          <cell r="B2627">
            <v>12</v>
          </cell>
          <cell r="C2627">
            <v>3</v>
          </cell>
          <cell r="D2627" t="str">
            <v>P</v>
          </cell>
          <cell r="E2627">
            <v>4.3</v>
          </cell>
          <cell r="F2627">
            <v>37949</v>
          </cell>
          <cell r="G2627">
            <v>0.57099999999999995</v>
          </cell>
          <cell r="H2627">
            <v>0.61</v>
          </cell>
          <cell r="I2627" t="str">
            <v>4          0</v>
          </cell>
          <cell r="J2627">
            <v>0</v>
          </cell>
          <cell r="K2627">
            <v>0</v>
          </cell>
          <cell r="L2627">
            <v>2003</v>
          </cell>
          <cell r="M2627">
            <v>1.6643815962230761</v>
          </cell>
          <cell r="N2627" t="str">
            <v>NG123</v>
          </cell>
          <cell r="O2627">
            <v>47</v>
          </cell>
          <cell r="P2627">
            <v>2</v>
          </cell>
        </row>
        <row r="2628">
          <cell r="A2628" t="str">
            <v>ON</v>
          </cell>
          <cell r="B2628">
            <v>12</v>
          </cell>
          <cell r="C2628">
            <v>3</v>
          </cell>
          <cell r="D2628" t="str">
            <v>C</v>
          </cell>
          <cell r="E2628">
            <v>4.3499999999999996</v>
          </cell>
          <cell r="F2628">
            <v>37949</v>
          </cell>
          <cell r="G2628">
            <v>0.623</v>
          </cell>
          <cell r="H2628">
            <v>0.56999999999999995</v>
          </cell>
          <cell r="I2628" t="str">
            <v>2          0</v>
          </cell>
          <cell r="J2628">
            <v>0</v>
          </cell>
          <cell r="K2628">
            <v>0</v>
          </cell>
          <cell r="L2628">
            <v>2003</v>
          </cell>
          <cell r="M2628" t="str">
            <v>No Trade</v>
          </cell>
          <cell r="N2628" t="str">
            <v>NG123</v>
          </cell>
          <cell r="O2628">
            <v>47</v>
          </cell>
          <cell r="P2628">
            <v>1</v>
          </cell>
        </row>
        <row r="2629">
          <cell r="A2629" t="str">
            <v>ON</v>
          </cell>
          <cell r="B2629">
            <v>12</v>
          </cell>
          <cell r="C2629">
            <v>3</v>
          </cell>
          <cell r="D2629" t="str">
            <v>P</v>
          </cell>
          <cell r="E2629">
            <v>4.3499999999999996</v>
          </cell>
          <cell r="F2629">
            <v>37949</v>
          </cell>
          <cell r="G2629">
            <v>0.6</v>
          </cell>
          <cell r="H2629">
            <v>0.64</v>
          </cell>
          <cell r="I2629" t="str">
            <v>4          0</v>
          </cell>
          <cell r="J2629">
            <v>0</v>
          </cell>
          <cell r="K2629">
            <v>0</v>
          </cell>
          <cell r="L2629">
            <v>2003</v>
          </cell>
          <cell r="M2629">
            <v>1.6762137022019659</v>
          </cell>
          <cell r="N2629" t="str">
            <v>NG123</v>
          </cell>
          <cell r="O2629">
            <v>47</v>
          </cell>
          <cell r="P2629">
            <v>2</v>
          </cell>
        </row>
        <row r="2630">
          <cell r="A2630" t="str">
            <v>ON</v>
          </cell>
          <cell r="B2630">
            <v>12</v>
          </cell>
          <cell r="C2630">
            <v>3</v>
          </cell>
          <cell r="D2630" t="str">
            <v>C</v>
          </cell>
          <cell r="E2630">
            <v>4.45</v>
          </cell>
          <cell r="F2630">
            <v>37949</v>
          </cell>
          <cell r="G2630">
            <v>0.58499999999999996</v>
          </cell>
          <cell r="H2630">
            <v>0.53</v>
          </cell>
          <cell r="I2630" t="str">
            <v>6          0</v>
          </cell>
          <cell r="J2630">
            <v>0</v>
          </cell>
          <cell r="K2630">
            <v>0</v>
          </cell>
          <cell r="L2630">
            <v>2003</v>
          </cell>
          <cell r="M2630" t="str">
            <v>No Trade</v>
          </cell>
          <cell r="N2630" t="str">
            <v>NG123</v>
          </cell>
          <cell r="O2630">
            <v>47</v>
          </cell>
          <cell r="P2630">
            <v>1</v>
          </cell>
        </row>
        <row r="2631">
          <cell r="A2631" t="str">
            <v>ON</v>
          </cell>
          <cell r="B2631">
            <v>12</v>
          </cell>
          <cell r="C2631">
            <v>3</v>
          </cell>
          <cell r="D2631" t="str">
            <v>P</v>
          </cell>
          <cell r="E2631">
            <v>4.45</v>
          </cell>
          <cell r="F2631">
            <v>37949</v>
          </cell>
          <cell r="G2631">
            <v>0.73299999999999998</v>
          </cell>
          <cell r="H2631">
            <v>0.73</v>
          </cell>
          <cell r="I2631" t="str">
            <v>3          0</v>
          </cell>
          <cell r="J2631">
            <v>0</v>
          </cell>
          <cell r="K2631">
            <v>0</v>
          </cell>
          <cell r="L2631">
            <v>2003</v>
          </cell>
          <cell r="M2631">
            <v>1.7489813988332279</v>
          </cell>
          <cell r="N2631" t="str">
            <v>NG123</v>
          </cell>
          <cell r="O2631">
            <v>47</v>
          </cell>
          <cell r="P2631">
            <v>2</v>
          </cell>
        </row>
        <row r="2632">
          <cell r="A2632" t="str">
            <v>ON</v>
          </cell>
          <cell r="B2632">
            <v>12</v>
          </cell>
          <cell r="C2632">
            <v>3</v>
          </cell>
          <cell r="D2632" t="str">
            <v>C</v>
          </cell>
          <cell r="E2632">
            <v>4.5</v>
          </cell>
          <cell r="F2632">
            <v>37949</v>
          </cell>
          <cell r="G2632">
            <v>0.56699999999999995</v>
          </cell>
          <cell r="H2632">
            <v>0.51</v>
          </cell>
          <cell r="I2632" t="str">
            <v>9          0</v>
          </cell>
          <cell r="J2632">
            <v>0</v>
          </cell>
          <cell r="K2632">
            <v>0</v>
          </cell>
          <cell r="L2632">
            <v>2003</v>
          </cell>
          <cell r="M2632" t="str">
            <v>No Trade</v>
          </cell>
          <cell r="N2632" t="str">
            <v>NG123</v>
          </cell>
          <cell r="O2632">
            <v>47</v>
          </cell>
          <cell r="P2632">
            <v>1</v>
          </cell>
        </row>
        <row r="2633">
          <cell r="A2633" t="str">
            <v>ON</v>
          </cell>
          <cell r="B2633">
            <v>12</v>
          </cell>
          <cell r="C2633">
            <v>3</v>
          </cell>
          <cell r="D2633" t="str">
            <v>P</v>
          </cell>
          <cell r="E2633">
            <v>4.5</v>
          </cell>
          <cell r="F2633">
            <v>37949</v>
          </cell>
          <cell r="G2633">
            <v>0.69199999999999995</v>
          </cell>
          <cell r="H2633">
            <v>0.73</v>
          </cell>
          <cell r="I2633" t="str">
            <v>9          0</v>
          </cell>
          <cell r="J2633">
            <v>0</v>
          </cell>
          <cell r="K2633">
            <v>0</v>
          </cell>
          <cell r="L2633">
            <v>2003</v>
          </cell>
          <cell r="M2633">
            <v>1.711867532174687</v>
          </cell>
          <cell r="N2633" t="str">
            <v>NG123</v>
          </cell>
          <cell r="O2633">
            <v>47</v>
          </cell>
          <cell r="P2633">
            <v>2</v>
          </cell>
        </row>
        <row r="2634">
          <cell r="A2634" t="str">
            <v>ON</v>
          </cell>
          <cell r="B2634">
            <v>12</v>
          </cell>
          <cell r="C2634">
            <v>3</v>
          </cell>
          <cell r="D2634" t="str">
            <v>C</v>
          </cell>
          <cell r="E2634">
            <v>4.8499999999999996</v>
          </cell>
          <cell r="F2634">
            <v>37949</v>
          </cell>
          <cell r="G2634">
            <v>0.45600000000000002</v>
          </cell>
          <cell r="H2634">
            <v>0.41</v>
          </cell>
          <cell r="I2634" t="str">
            <v>6          0</v>
          </cell>
          <cell r="J2634">
            <v>0</v>
          </cell>
          <cell r="K2634">
            <v>0</v>
          </cell>
          <cell r="L2634">
            <v>2003</v>
          </cell>
          <cell r="M2634" t="str">
            <v>No Trade</v>
          </cell>
          <cell r="N2634" t="str">
            <v>NG123</v>
          </cell>
          <cell r="O2634">
            <v>47</v>
          </cell>
          <cell r="P2634">
            <v>1</v>
          </cell>
        </row>
        <row r="2635">
          <cell r="A2635" t="str">
            <v>ON</v>
          </cell>
          <cell r="B2635">
            <v>12</v>
          </cell>
          <cell r="C2635">
            <v>3</v>
          </cell>
          <cell r="D2635" t="str">
            <v>C</v>
          </cell>
          <cell r="E2635">
            <v>5</v>
          </cell>
          <cell r="F2635">
            <v>37949</v>
          </cell>
          <cell r="G2635">
            <v>0.41499999999999998</v>
          </cell>
          <cell r="H2635">
            <v>0.37</v>
          </cell>
          <cell r="I2635" t="str">
            <v>8          0</v>
          </cell>
          <cell r="J2635">
            <v>0</v>
          </cell>
          <cell r="K2635">
            <v>0</v>
          </cell>
          <cell r="L2635">
            <v>2003</v>
          </cell>
          <cell r="M2635" t="str">
            <v>No Trade</v>
          </cell>
          <cell r="N2635" t="str">
            <v>NG123</v>
          </cell>
          <cell r="O2635">
            <v>47</v>
          </cell>
          <cell r="P2635">
            <v>1</v>
          </cell>
        </row>
        <row r="2636">
          <cell r="A2636" t="str">
            <v>ON</v>
          </cell>
          <cell r="B2636">
            <v>12</v>
          </cell>
          <cell r="C2636">
            <v>3</v>
          </cell>
          <cell r="D2636" t="str">
            <v>C</v>
          </cell>
          <cell r="E2636">
            <v>5.05</v>
          </cell>
          <cell r="F2636">
            <v>37949</v>
          </cell>
          <cell r="G2636">
            <v>0.40300000000000002</v>
          </cell>
          <cell r="H2636">
            <v>0.36</v>
          </cell>
          <cell r="I2636" t="str">
            <v>7          0</v>
          </cell>
          <cell r="J2636">
            <v>0</v>
          </cell>
          <cell r="K2636">
            <v>0</v>
          </cell>
          <cell r="L2636">
            <v>2003</v>
          </cell>
          <cell r="M2636" t="str">
            <v>No Trade</v>
          </cell>
          <cell r="N2636" t="str">
            <v>NG123</v>
          </cell>
          <cell r="O2636">
            <v>47</v>
          </cell>
          <cell r="P2636">
            <v>1</v>
          </cell>
        </row>
        <row r="2637">
          <cell r="A2637" t="str">
            <v>ON</v>
          </cell>
          <cell r="B2637">
            <v>12</v>
          </cell>
          <cell r="C2637">
            <v>3</v>
          </cell>
          <cell r="D2637" t="str">
            <v>C</v>
          </cell>
          <cell r="E2637">
            <v>5.0999999999999996</v>
          </cell>
          <cell r="F2637">
            <v>37949</v>
          </cell>
          <cell r="G2637">
            <v>0.39100000000000001</v>
          </cell>
          <cell r="H2637">
            <v>0.35</v>
          </cell>
          <cell r="I2637" t="str">
            <v>6          0</v>
          </cell>
          <cell r="J2637">
            <v>0</v>
          </cell>
          <cell r="K2637">
            <v>0</v>
          </cell>
          <cell r="L2637">
            <v>2003</v>
          </cell>
          <cell r="M2637" t="str">
            <v>No Trade</v>
          </cell>
          <cell r="N2637" t="str">
            <v>NG123</v>
          </cell>
          <cell r="O2637">
            <v>47</v>
          </cell>
          <cell r="P2637">
            <v>1</v>
          </cell>
        </row>
        <row r="2638">
          <cell r="A2638" t="str">
            <v>ON</v>
          </cell>
          <cell r="B2638">
            <v>12</v>
          </cell>
          <cell r="C2638">
            <v>3</v>
          </cell>
          <cell r="D2638" t="str">
            <v>C</v>
          </cell>
          <cell r="E2638">
            <v>5.15</v>
          </cell>
          <cell r="F2638">
            <v>37949</v>
          </cell>
          <cell r="G2638">
            <v>0.38</v>
          </cell>
          <cell r="H2638">
            <v>0.34</v>
          </cell>
          <cell r="I2638" t="str">
            <v>5          0</v>
          </cell>
          <cell r="J2638">
            <v>0</v>
          </cell>
          <cell r="K2638">
            <v>0</v>
          </cell>
          <cell r="L2638">
            <v>2003</v>
          </cell>
          <cell r="M2638" t="str">
            <v>No Trade</v>
          </cell>
          <cell r="N2638" t="str">
            <v>NG123</v>
          </cell>
          <cell r="O2638">
            <v>47</v>
          </cell>
          <cell r="P2638">
            <v>1</v>
          </cell>
        </row>
        <row r="2639">
          <cell r="A2639" t="str">
            <v>ON</v>
          </cell>
          <cell r="B2639">
            <v>12</v>
          </cell>
          <cell r="C2639">
            <v>3</v>
          </cell>
          <cell r="D2639" t="str">
            <v>C</v>
          </cell>
          <cell r="E2639">
            <v>5.5</v>
          </cell>
          <cell r="F2639">
            <v>37949</v>
          </cell>
          <cell r="G2639">
            <v>0.311</v>
          </cell>
          <cell r="H2639">
            <v>0.28000000000000003</v>
          </cell>
          <cell r="I2639" t="str">
            <v>2          0</v>
          </cell>
          <cell r="J2639">
            <v>0</v>
          </cell>
          <cell r="K2639">
            <v>0</v>
          </cell>
          <cell r="L2639">
            <v>2003</v>
          </cell>
          <cell r="M2639" t="str">
            <v>No Trade</v>
          </cell>
          <cell r="N2639" t="str">
            <v>NG123</v>
          </cell>
          <cell r="O2639">
            <v>47</v>
          </cell>
          <cell r="P2639">
            <v>1</v>
          </cell>
        </row>
        <row r="2640">
          <cell r="A2640" t="str">
            <v>ON</v>
          </cell>
          <cell r="B2640">
            <v>12</v>
          </cell>
          <cell r="C2640">
            <v>3</v>
          </cell>
          <cell r="D2640" t="str">
            <v>C</v>
          </cell>
          <cell r="E2640">
            <v>6</v>
          </cell>
          <cell r="F2640">
            <v>37949</v>
          </cell>
          <cell r="G2640">
            <v>0.23699999999999999</v>
          </cell>
          <cell r="H2640">
            <v>0.21</v>
          </cell>
          <cell r="I2640" t="str">
            <v>5          0</v>
          </cell>
          <cell r="J2640">
            <v>0</v>
          </cell>
          <cell r="K2640">
            <v>0</v>
          </cell>
          <cell r="L2640">
            <v>2003</v>
          </cell>
          <cell r="M2640" t="str">
            <v>No Trade</v>
          </cell>
          <cell r="N2640" t="str">
            <v>NG123</v>
          </cell>
          <cell r="O2640">
            <v>47</v>
          </cell>
          <cell r="P2640">
            <v>1</v>
          </cell>
        </row>
        <row r="2641">
          <cell r="A2641" t="str">
            <v>ON</v>
          </cell>
          <cell r="B2641">
            <v>12</v>
          </cell>
          <cell r="C2641">
            <v>3</v>
          </cell>
          <cell r="D2641" t="str">
            <v>C</v>
          </cell>
          <cell r="E2641">
            <v>6.5</v>
          </cell>
          <cell r="F2641">
            <v>37949</v>
          </cell>
          <cell r="G2641">
            <v>0.185</v>
          </cell>
          <cell r="H2641">
            <v>0.16</v>
          </cell>
          <cell r="I2641" t="str">
            <v>7          0</v>
          </cell>
          <cell r="J2641">
            <v>0</v>
          </cell>
          <cell r="K2641">
            <v>0</v>
          </cell>
          <cell r="L2641">
            <v>2003</v>
          </cell>
          <cell r="M2641" t="str">
            <v>No Trade</v>
          </cell>
          <cell r="N2641" t="str">
            <v>NG123</v>
          </cell>
          <cell r="O2641">
            <v>47</v>
          </cell>
          <cell r="P2641">
            <v>1</v>
          </cell>
        </row>
        <row r="2642">
          <cell r="A2642" t="str">
            <v>ON</v>
          </cell>
          <cell r="B2642">
            <v>12</v>
          </cell>
          <cell r="C2642">
            <v>3</v>
          </cell>
          <cell r="D2642" t="str">
            <v>P</v>
          </cell>
          <cell r="E2642">
            <v>6.5</v>
          </cell>
          <cell r="F2642">
            <v>37949</v>
          </cell>
          <cell r="G2642">
            <v>0</v>
          </cell>
          <cell r="H2642">
            <v>0</v>
          </cell>
          <cell r="I2642" t="str">
            <v>0          0</v>
          </cell>
          <cell r="J2642">
            <v>0</v>
          </cell>
          <cell r="K2642">
            <v>0</v>
          </cell>
          <cell r="L2642">
            <v>2003</v>
          </cell>
          <cell r="M2642" t="str">
            <v>No Trade</v>
          </cell>
          <cell r="N2642" t="str">
            <v/>
          </cell>
          <cell r="O2642" t="str">
            <v/>
          </cell>
          <cell r="P2642" t="str">
            <v/>
          </cell>
        </row>
        <row r="2643">
          <cell r="A2643" t="str">
            <v>ON</v>
          </cell>
          <cell r="B2643">
            <v>12</v>
          </cell>
          <cell r="C2643">
            <v>3</v>
          </cell>
          <cell r="D2643" t="str">
            <v>P</v>
          </cell>
          <cell r="E2643">
            <v>6.75</v>
          </cell>
          <cell r="F2643">
            <v>37949</v>
          </cell>
          <cell r="G2643">
            <v>0.45300000000000001</v>
          </cell>
          <cell r="H2643">
            <v>0.45</v>
          </cell>
          <cell r="I2643" t="str">
            <v>3          0</v>
          </cell>
          <cell r="J2643">
            <v>0</v>
          </cell>
          <cell r="K2643">
            <v>0</v>
          </cell>
          <cell r="L2643">
            <v>2003</v>
          </cell>
          <cell r="M2643">
            <v>1.2518130223884858</v>
          </cell>
          <cell r="N2643" t="str">
            <v>NG123</v>
          </cell>
          <cell r="O2643">
            <v>47</v>
          </cell>
          <cell r="P2643">
            <v>2</v>
          </cell>
        </row>
        <row r="2644">
          <cell r="A2644" t="str">
            <v>ON</v>
          </cell>
          <cell r="B2644">
            <v>12</v>
          </cell>
          <cell r="C2644">
            <v>3</v>
          </cell>
          <cell r="D2644" t="str">
            <v>C</v>
          </cell>
          <cell r="E2644">
            <v>7</v>
          </cell>
          <cell r="F2644">
            <v>37949</v>
          </cell>
          <cell r="G2644">
            <v>0.14799999999999999</v>
          </cell>
          <cell r="H2644">
            <v>0.13</v>
          </cell>
          <cell r="I2644" t="str">
            <v>4          0</v>
          </cell>
          <cell r="J2644">
            <v>0</v>
          </cell>
          <cell r="K2644">
            <v>0</v>
          </cell>
          <cell r="L2644">
            <v>2003</v>
          </cell>
          <cell r="M2644" t="str">
            <v>No Trade</v>
          </cell>
          <cell r="N2644" t="str">
            <v>NG123</v>
          </cell>
          <cell r="O2644">
            <v>47</v>
          </cell>
          <cell r="P2644">
            <v>1</v>
          </cell>
        </row>
        <row r="2645">
          <cell r="A2645" t="str">
            <v>ON</v>
          </cell>
          <cell r="B2645">
            <v>1</v>
          </cell>
          <cell r="C2645">
            <v>4</v>
          </cell>
          <cell r="D2645" t="str">
            <v>P</v>
          </cell>
          <cell r="E2645">
            <v>2.5</v>
          </cell>
          <cell r="F2645">
            <v>37979</v>
          </cell>
          <cell r="G2645">
            <v>2.8000000000000001E-2</v>
          </cell>
          <cell r="H2645">
            <v>0.03</v>
          </cell>
          <cell r="I2645" t="str">
            <v>2          0</v>
          </cell>
          <cell r="J2645">
            <v>0</v>
          </cell>
          <cell r="K2645">
            <v>0</v>
          </cell>
          <cell r="L2645">
            <v>2004</v>
          </cell>
          <cell r="M2645">
            <v>1.1981757524572751</v>
          </cell>
          <cell r="N2645" t="str">
            <v>NG14</v>
          </cell>
          <cell r="O2645">
            <v>49.15</v>
          </cell>
          <cell r="P2645">
            <v>2</v>
          </cell>
        </row>
        <row r="2646">
          <cell r="A2646" t="str">
            <v>ON</v>
          </cell>
          <cell r="B2646">
            <v>1</v>
          </cell>
          <cell r="C2646">
            <v>4</v>
          </cell>
          <cell r="D2646" t="str">
            <v>C</v>
          </cell>
          <cell r="E2646">
            <v>3</v>
          </cell>
          <cell r="F2646">
            <v>37979</v>
          </cell>
          <cell r="G2646">
            <v>1.214</v>
          </cell>
          <cell r="H2646">
            <v>1.21</v>
          </cell>
          <cell r="I2646" t="str">
            <v>4          0</v>
          </cell>
          <cell r="J2646">
            <v>0</v>
          </cell>
          <cell r="K2646">
            <v>0</v>
          </cell>
          <cell r="L2646">
            <v>2004</v>
          </cell>
          <cell r="M2646" t="str">
            <v>No Trade</v>
          </cell>
          <cell r="N2646" t="str">
            <v>NG14</v>
          </cell>
          <cell r="O2646">
            <v>49.15</v>
          </cell>
          <cell r="P2646">
            <v>1</v>
          </cell>
        </row>
        <row r="2647">
          <cell r="A2647" t="str">
            <v>ON</v>
          </cell>
          <cell r="B2647">
            <v>1</v>
          </cell>
          <cell r="C2647">
            <v>4</v>
          </cell>
          <cell r="D2647" t="str">
            <v>P</v>
          </cell>
          <cell r="E2647">
            <v>3</v>
          </cell>
          <cell r="F2647">
            <v>37979</v>
          </cell>
          <cell r="G2647">
            <v>9.4E-2</v>
          </cell>
          <cell r="H2647">
            <v>0.1</v>
          </cell>
          <cell r="I2647" t="str">
            <v>5          0</v>
          </cell>
          <cell r="J2647">
            <v>0</v>
          </cell>
          <cell r="K2647">
            <v>0</v>
          </cell>
          <cell r="L2647">
            <v>2004</v>
          </cell>
          <cell r="M2647">
            <v>1.3214687791316264</v>
          </cell>
          <cell r="N2647" t="str">
            <v>NG14</v>
          </cell>
          <cell r="O2647">
            <v>49.15</v>
          </cell>
          <cell r="P2647">
            <v>2</v>
          </cell>
        </row>
        <row r="2648">
          <cell r="A2648" t="str">
            <v>ON</v>
          </cell>
          <cell r="B2648">
            <v>1</v>
          </cell>
          <cell r="C2648">
            <v>4</v>
          </cell>
          <cell r="D2648" t="str">
            <v>P</v>
          </cell>
          <cell r="E2648">
            <v>3.25</v>
          </cell>
          <cell r="F2648">
            <v>37979</v>
          </cell>
          <cell r="G2648">
            <v>0.151</v>
          </cell>
          <cell r="H2648">
            <v>0.16</v>
          </cell>
          <cell r="I2648" t="str">
            <v>6          0</v>
          </cell>
          <cell r="J2648">
            <v>0</v>
          </cell>
          <cell r="K2648">
            <v>0</v>
          </cell>
          <cell r="L2648">
            <v>2004</v>
          </cell>
          <cell r="M2648">
            <v>1.3836098761907516</v>
          </cell>
          <cell r="N2648" t="str">
            <v>NG14</v>
          </cell>
          <cell r="O2648">
            <v>49.15</v>
          </cell>
          <cell r="P2648">
            <v>2</v>
          </cell>
        </row>
        <row r="2649">
          <cell r="A2649" t="str">
            <v>ON</v>
          </cell>
          <cell r="B2649">
            <v>1</v>
          </cell>
          <cell r="C2649">
            <v>4</v>
          </cell>
          <cell r="D2649" t="str">
            <v>P</v>
          </cell>
          <cell r="E2649">
            <v>3.5</v>
          </cell>
          <cell r="F2649">
            <v>37979</v>
          </cell>
          <cell r="G2649">
            <v>0.22500000000000001</v>
          </cell>
          <cell r="H2649">
            <v>0.24</v>
          </cell>
          <cell r="I2649" t="str">
            <v>5          0</v>
          </cell>
          <cell r="J2649">
            <v>0</v>
          </cell>
          <cell r="K2649">
            <v>0</v>
          </cell>
          <cell r="L2649">
            <v>2004</v>
          </cell>
          <cell r="M2649">
            <v>1.4430909588425338</v>
          </cell>
          <cell r="N2649" t="str">
            <v>NG14</v>
          </cell>
          <cell r="O2649">
            <v>49.15</v>
          </cell>
          <cell r="P2649">
            <v>2</v>
          </cell>
        </row>
        <row r="2650">
          <cell r="A2650" t="str">
            <v>ON</v>
          </cell>
          <cell r="B2650">
            <v>1</v>
          </cell>
          <cell r="C2650">
            <v>4</v>
          </cell>
          <cell r="D2650" t="str">
            <v>P</v>
          </cell>
          <cell r="E2650">
            <v>3.65</v>
          </cell>
          <cell r="F2650">
            <v>37979</v>
          </cell>
          <cell r="G2650">
            <v>0.27800000000000002</v>
          </cell>
          <cell r="H2650">
            <v>0.3</v>
          </cell>
          <cell r="I2650" t="str">
            <v>2          0</v>
          </cell>
          <cell r="J2650">
            <v>0</v>
          </cell>
          <cell r="K2650">
            <v>0</v>
          </cell>
          <cell r="L2650">
            <v>2004</v>
          </cell>
          <cell r="M2650">
            <v>1.477923653537891</v>
          </cell>
          <cell r="N2650" t="str">
            <v>NG14</v>
          </cell>
          <cell r="O2650">
            <v>49.15</v>
          </cell>
          <cell r="P2650">
            <v>2</v>
          </cell>
        </row>
        <row r="2651">
          <cell r="A2651" t="str">
            <v>ON</v>
          </cell>
          <cell r="B2651">
            <v>1</v>
          </cell>
          <cell r="C2651">
            <v>4</v>
          </cell>
          <cell r="D2651" t="str">
            <v>P</v>
          </cell>
          <cell r="E2651">
            <v>3.7</v>
          </cell>
          <cell r="F2651">
            <v>37979</v>
          </cell>
          <cell r="G2651">
            <v>0.29699999999999999</v>
          </cell>
          <cell r="H2651">
            <v>0.32</v>
          </cell>
          <cell r="I2651" t="str">
            <v>2          0</v>
          </cell>
          <cell r="J2651">
            <v>0</v>
          </cell>
          <cell r="K2651">
            <v>0</v>
          </cell>
          <cell r="L2651">
            <v>2004</v>
          </cell>
          <cell r="M2651">
            <v>1.4892823173987484</v>
          </cell>
          <cell r="N2651" t="str">
            <v>NG14</v>
          </cell>
          <cell r="O2651">
            <v>49.15</v>
          </cell>
          <cell r="P2651">
            <v>2</v>
          </cell>
        </row>
        <row r="2652">
          <cell r="A2652" t="str">
            <v>ON</v>
          </cell>
          <cell r="B2652">
            <v>1</v>
          </cell>
          <cell r="C2652">
            <v>4</v>
          </cell>
          <cell r="D2652" t="str">
            <v>P</v>
          </cell>
          <cell r="E2652">
            <v>3.75</v>
          </cell>
          <cell r="F2652">
            <v>37979</v>
          </cell>
          <cell r="G2652">
            <v>0.316</v>
          </cell>
          <cell r="H2652">
            <v>0.34</v>
          </cell>
          <cell r="I2652" t="str">
            <v>3          0</v>
          </cell>
          <cell r="J2652">
            <v>0</v>
          </cell>
          <cell r="K2652">
            <v>0</v>
          </cell>
          <cell r="L2652">
            <v>2004</v>
          </cell>
          <cell r="M2652">
            <v>1.4998570963618276</v>
          </cell>
          <cell r="N2652" t="str">
            <v>NG14</v>
          </cell>
          <cell r="O2652">
            <v>49.15</v>
          </cell>
          <cell r="P2652">
            <v>2</v>
          </cell>
        </row>
        <row r="2653">
          <cell r="A2653" t="str">
            <v>ON</v>
          </cell>
          <cell r="B2653">
            <v>1</v>
          </cell>
          <cell r="C2653">
            <v>4</v>
          </cell>
          <cell r="D2653" t="str">
            <v>C</v>
          </cell>
          <cell r="E2653">
            <v>3.8</v>
          </cell>
          <cell r="F2653">
            <v>37979</v>
          </cell>
          <cell r="G2653">
            <v>0.96</v>
          </cell>
          <cell r="H2653">
            <v>0.89</v>
          </cell>
          <cell r="I2653" t="str">
            <v>8          0</v>
          </cell>
          <cell r="J2653">
            <v>0</v>
          </cell>
          <cell r="K2653">
            <v>0</v>
          </cell>
          <cell r="L2653">
            <v>2004</v>
          </cell>
          <cell r="M2653" t="str">
            <v>No Trade</v>
          </cell>
          <cell r="N2653" t="str">
            <v>NG14</v>
          </cell>
          <cell r="O2653">
            <v>49.15</v>
          </cell>
          <cell r="P2653">
            <v>1</v>
          </cell>
        </row>
        <row r="2654">
          <cell r="A2654" t="str">
            <v>ON</v>
          </cell>
          <cell r="B2654">
            <v>1</v>
          </cell>
          <cell r="C2654">
            <v>4</v>
          </cell>
          <cell r="D2654" t="str">
            <v>P</v>
          </cell>
          <cell r="E2654">
            <v>3.8</v>
          </cell>
          <cell r="F2654">
            <v>37979</v>
          </cell>
          <cell r="G2654">
            <v>0.33700000000000002</v>
          </cell>
          <cell r="H2654">
            <v>0.36</v>
          </cell>
          <cell r="I2654" t="str">
            <v>4          0</v>
          </cell>
          <cell r="J2654">
            <v>0</v>
          </cell>
          <cell r="K2654">
            <v>0</v>
          </cell>
          <cell r="L2654">
            <v>2004</v>
          </cell>
          <cell r="M2654">
            <v>1.5116687258555126</v>
          </cell>
          <cell r="N2654" t="str">
            <v>NG14</v>
          </cell>
          <cell r="O2654">
            <v>49.15</v>
          </cell>
          <cell r="P2654">
            <v>2</v>
          </cell>
        </row>
        <row r="2655">
          <cell r="A2655" t="str">
            <v>ON</v>
          </cell>
          <cell r="B2655">
            <v>1</v>
          </cell>
          <cell r="C2655">
            <v>4</v>
          </cell>
          <cell r="D2655" t="str">
            <v>P</v>
          </cell>
          <cell r="E2655">
            <v>3.9</v>
          </cell>
          <cell r="F2655">
            <v>37979</v>
          </cell>
          <cell r="G2655">
            <v>0.38</v>
          </cell>
          <cell r="H2655">
            <v>0.41</v>
          </cell>
          <cell r="I2655" t="str">
            <v>0          0</v>
          </cell>
          <cell r="J2655">
            <v>0</v>
          </cell>
          <cell r="K2655">
            <v>0</v>
          </cell>
          <cell r="L2655">
            <v>2004</v>
          </cell>
          <cell r="M2655">
            <v>1.5339635459554541</v>
          </cell>
          <cell r="N2655" t="str">
            <v>NG14</v>
          </cell>
          <cell r="O2655">
            <v>49.15</v>
          </cell>
          <cell r="P2655">
            <v>2</v>
          </cell>
        </row>
        <row r="2656">
          <cell r="A2656" t="str">
            <v>ON</v>
          </cell>
          <cell r="B2656">
            <v>1</v>
          </cell>
          <cell r="C2656">
            <v>4</v>
          </cell>
          <cell r="D2656" t="str">
            <v>C</v>
          </cell>
          <cell r="E2656">
            <v>4</v>
          </cell>
          <cell r="F2656">
            <v>37979</v>
          </cell>
          <cell r="G2656">
            <v>0</v>
          </cell>
          <cell r="H2656">
            <v>0</v>
          </cell>
          <cell r="I2656" t="str">
            <v>0          0</v>
          </cell>
          <cell r="J2656">
            <v>0</v>
          </cell>
          <cell r="K2656">
            <v>0</v>
          </cell>
          <cell r="L2656">
            <v>2004</v>
          </cell>
          <cell r="M2656" t="str">
            <v>No Trade</v>
          </cell>
          <cell r="N2656" t="str">
            <v/>
          </cell>
          <cell r="O2656" t="str">
            <v/>
          </cell>
          <cell r="P2656" t="str">
            <v/>
          </cell>
        </row>
        <row r="2657">
          <cell r="A2657" t="str">
            <v>ON</v>
          </cell>
          <cell r="B2657">
            <v>1</v>
          </cell>
          <cell r="C2657">
            <v>4</v>
          </cell>
          <cell r="D2657" t="str">
            <v>P</v>
          </cell>
          <cell r="E2657">
            <v>4</v>
          </cell>
          <cell r="F2657">
            <v>37979</v>
          </cell>
          <cell r="G2657">
            <v>0.42699999999999999</v>
          </cell>
          <cell r="H2657">
            <v>0.46</v>
          </cell>
          <cell r="I2657" t="str">
            <v>0          0</v>
          </cell>
          <cell r="J2657">
            <v>0</v>
          </cell>
          <cell r="K2657">
            <v>0</v>
          </cell>
          <cell r="L2657">
            <v>2004</v>
          </cell>
          <cell r="M2657">
            <v>1.5570078951974904</v>
          </cell>
          <cell r="N2657" t="str">
            <v>NG14</v>
          </cell>
          <cell r="O2657">
            <v>49.15</v>
          </cell>
          <cell r="P2657">
            <v>2</v>
          </cell>
        </row>
        <row r="2658">
          <cell r="A2658" t="str">
            <v>ON</v>
          </cell>
          <cell r="B2658">
            <v>1</v>
          </cell>
          <cell r="C2658">
            <v>4</v>
          </cell>
          <cell r="D2658" t="str">
            <v>C</v>
          </cell>
          <cell r="E2658">
            <v>4.05</v>
          </cell>
          <cell r="F2658">
            <v>37979</v>
          </cell>
          <cell r="G2658">
            <v>0</v>
          </cell>
          <cell r="H2658">
            <v>0</v>
          </cell>
          <cell r="I2658" t="str">
            <v>0          0</v>
          </cell>
          <cell r="J2658">
            <v>0</v>
          </cell>
          <cell r="K2658">
            <v>0</v>
          </cell>
          <cell r="L2658">
            <v>2004</v>
          </cell>
          <cell r="M2658" t="str">
            <v>No Trade</v>
          </cell>
          <cell r="N2658" t="str">
            <v/>
          </cell>
          <cell r="O2658" t="str">
            <v/>
          </cell>
          <cell r="P2658" t="str">
            <v/>
          </cell>
        </row>
        <row r="2659">
          <cell r="A2659" t="str">
            <v>ON</v>
          </cell>
          <cell r="B2659">
            <v>1</v>
          </cell>
          <cell r="C2659">
            <v>4</v>
          </cell>
          <cell r="D2659" t="str">
            <v>C</v>
          </cell>
          <cell r="E2659">
            <v>4.0999999999999996</v>
          </cell>
          <cell r="F2659">
            <v>37979</v>
          </cell>
          <cell r="G2659">
            <v>0</v>
          </cell>
          <cell r="H2659">
            <v>0</v>
          </cell>
          <cell r="I2659" t="str">
            <v>0          0</v>
          </cell>
          <cell r="J2659">
            <v>0</v>
          </cell>
          <cell r="K2659">
            <v>0</v>
          </cell>
          <cell r="L2659">
            <v>2004</v>
          </cell>
          <cell r="M2659" t="str">
            <v>No Trade</v>
          </cell>
          <cell r="N2659" t="str">
            <v/>
          </cell>
          <cell r="O2659" t="str">
            <v/>
          </cell>
          <cell r="P2659" t="str">
            <v/>
          </cell>
        </row>
        <row r="2660">
          <cell r="A2660" t="str">
            <v>ON</v>
          </cell>
          <cell r="B2660">
            <v>1</v>
          </cell>
          <cell r="C2660">
            <v>4</v>
          </cell>
          <cell r="D2660" t="str">
            <v>C</v>
          </cell>
          <cell r="E2660">
            <v>4.1500000000000004</v>
          </cell>
          <cell r="F2660">
            <v>37979</v>
          </cell>
          <cell r="G2660">
            <v>0</v>
          </cell>
          <cell r="H2660">
            <v>0</v>
          </cell>
          <cell r="I2660" t="str">
            <v>0          0</v>
          </cell>
          <cell r="J2660">
            <v>0</v>
          </cell>
          <cell r="K2660">
            <v>0</v>
          </cell>
          <cell r="L2660">
            <v>2004</v>
          </cell>
          <cell r="M2660" t="str">
            <v>No Trade</v>
          </cell>
          <cell r="N2660" t="str">
            <v/>
          </cell>
          <cell r="O2660" t="str">
            <v/>
          </cell>
          <cell r="P2660" t="str">
            <v/>
          </cell>
        </row>
        <row r="2661">
          <cell r="A2661" t="str">
            <v>ON</v>
          </cell>
          <cell r="B2661">
            <v>1</v>
          </cell>
          <cell r="C2661">
            <v>4</v>
          </cell>
          <cell r="D2661" t="str">
            <v>C</v>
          </cell>
          <cell r="E2661">
            <v>4.2</v>
          </cell>
          <cell r="F2661">
            <v>37979</v>
          </cell>
          <cell r="G2661">
            <v>0</v>
          </cell>
          <cell r="H2661">
            <v>0</v>
          </cell>
          <cell r="I2661" t="str">
            <v>0          0</v>
          </cell>
          <cell r="J2661">
            <v>0</v>
          </cell>
          <cell r="K2661">
            <v>0</v>
          </cell>
          <cell r="L2661">
            <v>2004</v>
          </cell>
          <cell r="M2661" t="str">
            <v>No Trade</v>
          </cell>
          <cell r="N2661" t="str">
            <v/>
          </cell>
          <cell r="O2661" t="str">
            <v/>
          </cell>
          <cell r="P2661" t="str">
            <v/>
          </cell>
        </row>
        <row r="2662">
          <cell r="A2662" t="str">
            <v>ON</v>
          </cell>
          <cell r="B2662">
            <v>1</v>
          </cell>
          <cell r="C2662">
            <v>4</v>
          </cell>
          <cell r="D2662" t="str">
            <v>C</v>
          </cell>
          <cell r="E2662">
            <v>4.25</v>
          </cell>
          <cell r="F2662">
            <v>37979</v>
          </cell>
          <cell r="G2662">
            <v>0</v>
          </cell>
          <cell r="H2662">
            <v>0</v>
          </cell>
          <cell r="I2662" t="str">
            <v>0          0</v>
          </cell>
          <cell r="J2662">
            <v>0</v>
          </cell>
          <cell r="K2662">
            <v>0</v>
          </cell>
          <cell r="L2662">
            <v>2004</v>
          </cell>
          <cell r="M2662" t="str">
            <v>No Trade</v>
          </cell>
          <cell r="N2662" t="str">
            <v/>
          </cell>
          <cell r="O2662" t="str">
            <v/>
          </cell>
          <cell r="P2662" t="str">
            <v/>
          </cell>
        </row>
        <row r="2663">
          <cell r="A2663" t="str">
            <v>ON</v>
          </cell>
          <cell r="B2663">
            <v>1</v>
          </cell>
          <cell r="C2663">
            <v>4</v>
          </cell>
          <cell r="D2663" t="str">
            <v>C</v>
          </cell>
          <cell r="E2663">
            <v>4.3</v>
          </cell>
          <cell r="F2663">
            <v>37979</v>
          </cell>
          <cell r="G2663">
            <v>0.71799999999999997</v>
          </cell>
          <cell r="H2663">
            <v>0.67</v>
          </cell>
          <cell r="I2663" t="str">
            <v>0          0</v>
          </cell>
          <cell r="J2663">
            <v>0</v>
          </cell>
          <cell r="K2663">
            <v>0</v>
          </cell>
          <cell r="L2663">
            <v>2004</v>
          </cell>
          <cell r="M2663" t="str">
            <v>No Trade</v>
          </cell>
          <cell r="N2663" t="str">
            <v>NG14</v>
          </cell>
          <cell r="O2663">
            <v>49.15</v>
          </cell>
          <cell r="P2663">
            <v>1</v>
          </cell>
        </row>
        <row r="2664">
          <cell r="A2664" t="str">
            <v>ON</v>
          </cell>
          <cell r="B2664">
            <v>1</v>
          </cell>
          <cell r="C2664">
            <v>4</v>
          </cell>
          <cell r="D2664" t="str">
            <v>P</v>
          </cell>
          <cell r="E2664">
            <v>4.3</v>
          </cell>
          <cell r="F2664">
            <v>37979</v>
          </cell>
          <cell r="G2664">
            <v>0.58499999999999996</v>
          </cell>
          <cell r="H2664">
            <v>0.62</v>
          </cell>
          <cell r="I2664" t="str">
            <v>6          0</v>
          </cell>
          <cell r="J2664">
            <v>0</v>
          </cell>
          <cell r="K2664">
            <v>0</v>
          </cell>
          <cell r="L2664">
            <v>2004</v>
          </cell>
          <cell r="M2664">
            <v>1.6244082654996272</v>
          </cell>
          <cell r="N2664" t="str">
            <v>NG14</v>
          </cell>
          <cell r="O2664">
            <v>49.15</v>
          </cell>
          <cell r="P2664">
            <v>2</v>
          </cell>
        </row>
        <row r="2665">
          <cell r="A2665" t="str">
            <v>ON</v>
          </cell>
          <cell r="B2665">
            <v>1</v>
          </cell>
          <cell r="C2665">
            <v>4</v>
          </cell>
          <cell r="D2665" t="str">
            <v>C</v>
          </cell>
          <cell r="E2665">
            <v>4.3499999999999996</v>
          </cell>
          <cell r="F2665">
            <v>37979</v>
          </cell>
          <cell r="G2665">
            <v>0.69799999999999995</v>
          </cell>
          <cell r="H2665">
            <v>0.65</v>
          </cell>
          <cell r="I2665" t="str">
            <v>0          0</v>
          </cell>
          <cell r="J2665">
            <v>0</v>
          </cell>
          <cell r="K2665">
            <v>0</v>
          </cell>
          <cell r="L2665">
            <v>2004</v>
          </cell>
          <cell r="M2665" t="str">
            <v>No Trade</v>
          </cell>
          <cell r="N2665" t="str">
            <v>NG14</v>
          </cell>
          <cell r="O2665">
            <v>49.15</v>
          </cell>
          <cell r="P2665">
            <v>1</v>
          </cell>
        </row>
        <row r="2666">
          <cell r="A2666" t="str">
            <v>ON</v>
          </cell>
          <cell r="B2666">
            <v>1</v>
          </cell>
          <cell r="C2666">
            <v>4</v>
          </cell>
          <cell r="D2666" t="str">
            <v>P</v>
          </cell>
          <cell r="E2666">
            <v>4.3499999999999996</v>
          </cell>
          <cell r="F2666">
            <v>37979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2004</v>
          </cell>
          <cell r="M2666" t="str">
            <v>No Trade</v>
          </cell>
          <cell r="N2666" t="str">
            <v/>
          </cell>
          <cell r="O2666" t="str">
            <v/>
          </cell>
          <cell r="P2666" t="str">
            <v/>
          </cell>
        </row>
        <row r="2667">
          <cell r="A2667" t="str">
            <v>ON</v>
          </cell>
          <cell r="B2667">
            <v>1</v>
          </cell>
          <cell r="C2667">
            <v>4</v>
          </cell>
          <cell r="D2667" t="str">
            <v>C</v>
          </cell>
          <cell r="E2667">
            <v>4.4000000000000004</v>
          </cell>
          <cell r="F2667">
            <v>37979</v>
          </cell>
          <cell r="G2667">
            <v>0.67800000000000005</v>
          </cell>
          <cell r="H2667">
            <v>0.63</v>
          </cell>
          <cell r="I2667" t="str">
            <v>1          0</v>
          </cell>
          <cell r="J2667">
            <v>0</v>
          </cell>
          <cell r="K2667">
            <v>0</v>
          </cell>
          <cell r="L2667">
            <v>2004</v>
          </cell>
          <cell r="M2667" t="str">
            <v>No Trade</v>
          </cell>
          <cell r="N2667" t="str">
            <v>NG14</v>
          </cell>
          <cell r="O2667">
            <v>49.15</v>
          </cell>
          <cell r="P2667">
            <v>1</v>
          </cell>
        </row>
        <row r="2668">
          <cell r="A2668" t="str">
            <v>ON</v>
          </cell>
          <cell r="B2668">
            <v>1</v>
          </cell>
          <cell r="C2668">
            <v>4</v>
          </cell>
          <cell r="D2668" t="str">
            <v>P</v>
          </cell>
          <cell r="E2668">
            <v>4.4000000000000004</v>
          </cell>
          <cell r="F2668">
            <v>37979</v>
          </cell>
          <cell r="G2668">
            <v>0.64300000000000002</v>
          </cell>
          <cell r="H2668">
            <v>0.68</v>
          </cell>
          <cell r="I2668" t="str">
            <v>7          0</v>
          </cell>
          <cell r="J2668">
            <v>0</v>
          </cell>
          <cell r="K2668">
            <v>0</v>
          </cell>
          <cell r="L2668">
            <v>2004</v>
          </cell>
          <cell r="M2668">
            <v>1.6462327667422831</v>
          </cell>
          <cell r="N2668" t="str">
            <v>NG14</v>
          </cell>
          <cell r="O2668">
            <v>49.15</v>
          </cell>
          <cell r="P2668">
            <v>2</v>
          </cell>
        </row>
        <row r="2669">
          <cell r="A2669" t="str">
            <v>ON</v>
          </cell>
          <cell r="B2669">
            <v>1</v>
          </cell>
          <cell r="C2669">
            <v>4</v>
          </cell>
          <cell r="D2669" t="str">
            <v>C</v>
          </cell>
          <cell r="E2669">
            <v>4.5</v>
          </cell>
          <cell r="F2669">
            <v>37979</v>
          </cell>
          <cell r="G2669">
            <v>0.64</v>
          </cell>
          <cell r="H2669">
            <v>0.59</v>
          </cell>
          <cell r="I2669" t="str">
            <v>5          0</v>
          </cell>
          <cell r="J2669">
            <v>0</v>
          </cell>
          <cell r="K2669">
            <v>0</v>
          </cell>
          <cell r="L2669">
            <v>2004</v>
          </cell>
          <cell r="M2669" t="str">
            <v>No Trade</v>
          </cell>
          <cell r="N2669" t="str">
            <v>NG14</v>
          </cell>
          <cell r="O2669">
            <v>49.15</v>
          </cell>
          <cell r="P2669">
            <v>1</v>
          </cell>
        </row>
        <row r="2670">
          <cell r="A2670" t="str">
            <v>ON</v>
          </cell>
          <cell r="B2670">
            <v>1</v>
          </cell>
          <cell r="C2670">
            <v>4</v>
          </cell>
          <cell r="D2670" t="str">
            <v>P</v>
          </cell>
          <cell r="E2670">
            <v>4.5</v>
          </cell>
          <cell r="F2670">
            <v>37979</v>
          </cell>
          <cell r="G2670">
            <v>0.87</v>
          </cell>
          <cell r="H2670">
            <v>0.87</v>
          </cell>
          <cell r="I2670" t="str">
            <v>0          0</v>
          </cell>
          <cell r="J2670">
            <v>0</v>
          </cell>
          <cell r="K2670">
            <v>0</v>
          </cell>
          <cell r="L2670">
            <v>2004</v>
          </cell>
          <cell r="M2670">
            <v>1.771141055424869</v>
          </cell>
          <cell r="N2670" t="str">
            <v>NG14</v>
          </cell>
          <cell r="O2670">
            <v>49.15</v>
          </cell>
          <cell r="P2670">
            <v>2</v>
          </cell>
        </row>
        <row r="2671">
          <cell r="A2671" t="str">
            <v>ON</v>
          </cell>
          <cell r="B2671">
            <v>1</v>
          </cell>
          <cell r="C2671">
            <v>4</v>
          </cell>
          <cell r="D2671" t="str">
            <v>C</v>
          </cell>
          <cell r="E2671">
            <v>4.75</v>
          </cell>
          <cell r="F2671">
            <v>37979</v>
          </cell>
          <cell r="G2671">
            <v>0.55500000000000005</v>
          </cell>
          <cell r="H2671">
            <v>0.51</v>
          </cell>
          <cell r="I2671" t="str">
            <v>5          0</v>
          </cell>
          <cell r="J2671">
            <v>0</v>
          </cell>
          <cell r="K2671">
            <v>0</v>
          </cell>
          <cell r="L2671">
            <v>2004</v>
          </cell>
          <cell r="M2671" t="str">
            <v>No Trade</v>
          </cell>
          <cell r="N2671" t="str">
            <v>NG14</v>
          </cell>
          <cell r="O2671">
            <v>49.15</v>
          </cell>
          <cell r="P2671">
            <v>1</v>
          </cell>
        </row>
        <row r="2672">
          <cell r="A2672" t="str">
            <v>ON</v>
          </cell>
          <cell r="B2672">
            <v>1</v>
          </cell>
          <cell r="C2672">
            <v>4</v>
          </cell>
          <cell r="D2672" t="str">
            <v>C</v>
          </cell>
          <cell r="E2672">
            <v>5</v>
          </cell>
          <cell r="F2672">
            <v>37979</v>
          </cell>
          <cell r="G2672">
            <v>0.48299999999999998</v>
          </cell>
          <cell r="H2672">
            <v>0.44</v>
          </cell>
          <cell r="I2672" t="str">
            <v>7          0</v>
          </cell>
          <cell r="J2672">
            <v>0</v>
          </cell>
          <cell r="K2672">
            <v>0</v>
          </cell>
          <cell r="L2672">
            <v>2004</v>
          </cell>
          <cell r="M2672" t="str">
            <v>No Trade</v>
          </cell>
          <cell r="N2672" t="str">
            <v>NG14</v>
          </cell>
          <cell r="O2672">
            <v>49.15</v>
          </cell>
          <cell r="P2672">
            <v>1</v>
          </cell>
        </row>
        <row r="2673">
          <cell r="A2673" t="str">
            <v>ON</v>
          </cell>
          <cell r="B2673">
            <v>1</v>
          </cell>
          <cell r="C2673">
            <v>4</v>
          </cell>
          <cell r="D2673" t="str">
            <v>C</v>
          </cell>
          <cell r="E2673">
            <v>5.25</v>
          </cell>
          <cell r="F2673">
            <v>37979</v>
          </cell>
          <cell r="G2673">
            <v>0.42199999999999999</v>
          </cell>
          <cell r="H2673">
            <v>0.39</v>
          </cell>
          <cell r="I2673" t="str">
            <v>1          0</v>
          </cell>
          <cell r="J2673">
            <v>0</v>
          </cell>
          <cell r="K2673">
            <v>0</v>
          </cell>
          <cell r="L2673">
            <v>2004</v>
          </cell>
          <cell r="M2673" t="str">
            <v>No Trade</v>
          </cell>
          <cell r="N2673" t="str">
            <v>NG14</v>
          </cell>
          <cell r="O2673">
            <v>49.15</v>
          </cell>
          <cell r="P2673">
            <v>1</v>
          </cell>
        </row>
        <row r="2674">
          <cell r="A2674" t="str">
            <v>ON</v>
          </cell>
          <cell r="B2674">
            <v>1</v>
          </cell>
          <cell r="C2674">
            <v>4</v>
          </cell>
          <cell r="D2674" t="str">
            <v>C</v>
          </cell>
          <cell r="E2674">
            <v>6</v>
          </cell>
          <cell r="F2674">
            <v>37979</v>
          </cell>
          <cell r="G2674">
            <v>0.29099999999999998</v>
          </cell>
          <cell r="H2674">
            <v>0.26</v>
          </cell>
          <cell r="I2674" t="str">
            <v>9          0</v>
          </cell>
          <cell r="J2674">
            <v>0</v>
          </cell>
          <cell r="K2674">
            <v>0</v>
          </cell>
          <cell r="L2674">
            <v>2004</v>
          </cell>
          <cell r="M2674" t="str">
            <v>No Trade</v>
          </cell>
          <cell r="N2674" t="str">
            <v>NG14</v>
          </cell>
          <cell r="O2674">
            <v>49.15</v>
          </cell>
          <cell r="P2674">
            <v>1</v>
          </cell>
        </row>
        <row r="2675">
          <cell r="A2675" t="str">
            <v>ON</v>
          </cell>
          <cell r="B2675">
            <v>1</v>
          </cell>
          <cell r="C2675">
            <v>4</v>
          </cell>
          <cell r="D2675" t="str">
            <v>C</v>
          </cell>
          <cell r="E2675">
            <v>6.25</v>
          </cell>
          <cell r="F2675">
            <v>37979</v>
          </cell>
          <cell r="G2675">
            <v>0.26</v>
          </cell>
          <cell r="H2675">
            <v>0.24</v>
          </cell>
          <cell r="I2675" t="str">
            <v>0          0</v>
          </cell>
          <cell r="J2675">
            <v>0</v>
          </cell>
          <cell r="K2675">
            <v>0</v>
          </cell>
          <cell r="L2675">
            <v>2004</v>
          </cell>
          <cell r="M2675" t="str">
            <v>No Trade</v>
          </cell>
          <cell r="N2675" t="str">
            <v>NG14</v>
          </cell>
          <cell r="O2675">
            <v>49.15</v>
          </cell>
          <cell r="P2675">
            <v>1</v>
          </cell>
        </row>
        <row r="2676">
          <cell r="A2676" t="str">
            <v>ON</v>
          </cell>
          <cell r="B2676">
            <v>1</v>
          </cell>
          <cell r="C2676">
            <v>4</v>
          </cell>
          <cell r="D2676" t="str">
            <v>C</v>
          </cell>
          <cell r="E2676">
            <v>6.5</v>
          </cell>
          <cell r="F2676">
            <v>37979</v>
          </cell>
          <cell r="G2676">
            <v>0.23300000000000001</v>
          </cell>
          <cell r="H2676">
            <v>0.21</v>
          </cell>
          <cell r="I2676" t="str">
            <v>5          0</v>
          </cell>
          <cell r="J2676">
            <v>0</v>
          </cell>
          <cell r="K2676">
            <v>0</v>
          </cell>
          <cell r="L2676">
            <v>2004</v>
          </cell>
          <cell r="M2676" t="str">
            <v>No Trade</v>
          </cell>
          <cell r="N2676" t="str">
            <v>NG14</v>
          </cell>
          <cell r="O2676">
            <v>49.15</v>
          </cell>
          <cell r="P2676">
            <v>1</v>
          </cell>
        </row>
        <row r="2677">
          <cell r="A2677" t="str">
            <v>ON</v>
          </cell>
          <cell r="B2677">
            <v>1</v>
          </cell>
          <cell r="C2677">
            <v>4</v>
          </cell>
          <cell r="D2677" t="str">
            <v>C</v>
          </cell>
          <cell r="E2677">
            <v>7</v>
          </cell>
          <cell r="F2677">
            <v>37979</v>
          </cell>
          <cell r="G2677">
            <v>0.191</v>
          </cell>
          <cell r="H2677">
            <v>0.17</v>
          </cell>
          <cell r="I2677" t="str">
            <v>6          0</v>
          </cell>
          <cell r="J2677">
            <v>0</v>
          </cell>
          <cell r="K2677">
            <v>0</v>
          </cell>
          <cell r="L2677">
            <v>2004</v>
          </cell>
          <cell r="M2677" t="str">
            <v>No Trade</v>
          </cell>
          <cell r="N2677" t="str">
            <v>NG14</v>
          </cell>
          <cell r="O2677">
            <v>49.15</v>
          </cell>
          <cell r="P2677">
            <v>1</v>
          </cell>
        </row>
        <row r="2678">
          <cell r="A2678" t="str">
            <v>ON</v>
          </cell>
          <cell r="B2678">
            <v>2</v>
          </cell>
          <cell r="C2678">
            <v>4</v>
          </cell>
          <cell r="D2678" t="str">
            <v>P</v>
          </cell>
          <cell r="E2678">
            <v>2.5</v>
          </cell>
          <cell r="F2678">
            <v>38013</v>
          </cell>
          <cell r="G2678">
            <v>2.9000000000000001E-2</v>
          </cell>
          <cell r="H2678">
            <v>0.03</v>
          </cell>
          <cell r="I2678" t="str">
            <v>4          0</v>
          </cell>
          <cell r="J2678">
            <v>0</v>
          </cell>
          <cell r="K2678">
            <v>0</v>
          </cell>
          <cell r="L2678">
            <v>2004</v>
          </cell>
          <cell r="M2678">
            <v>1.1860795736152234</v>
          </cell>
          <cell r="N2678" t="str">
            <v>NG24</v>
          </cell>
          <cell r="O2678">
            <v>55</v>
          </cell>
          <cell r="P2678">
            <v>2</v>
          </cell>
        </row>
        <row r="2679">
          <cell r="A2679" t="str">
            <v>ON</v>
          </cell>
          <cell r="B2679">
            <v>2</v>
          </cell>
          <cell r="C2679">
            <v>4</v>
          </cell>
          <cell r="D2679" t="str">
            <v>P</v>
          </cell>
          <cell r="E2679">
            <v>3.25</v>
          </cell>
          <cell r="F2679">
            <v>38013</v>
          </cell>
          <cell r="G2679">
            <v>0.161</v>
          </cell>
          <cell r="H2679">
            <v>0.17</v>
          </cell>
          <cell r="I2679" t="str">
            <v>7          0</v>
          </cell>
          <cell r="J2679">
            <v>0</v>
          </cell>
          <cell r="K2679">
            <v>0</v>
          </cell>
          <cell r="L2679">
            <v>2004</v>
          </cell>
          <cell r="M2679">
            <v>1.3783544171218745</v>
          </cell>
          <cell r="N2679" t="str">
            <v>NG24</v>
          </cell>
          <cell r="O2679">
            <v>55</v>
          </cell>
          <cell r="P2679">
            <v>2</v>
          </cell>
        </row>
        <row r="2680">
          <cell r="A2680" t="str">
            <v>ON</v>
          </cell>
          <cell r="B2680">
            <v>2</v>
          </cell>
          <cell r="C2680">
            <v>4</v>
          </cell>
          <cell r="D2680" t="str">
            <v>P</v>
          </cell>
          <cell r="E2680">
            <v>3.5</v>
          </cell>
          <cell r="F2680">
            <v>38013</v>
          </cell>
          <cell r="G2680">
            <v>0.24</v>
          </cell>
          <cell r="H2680">
            <v>0.26</v>
          </cell>
          <cell r="I2680" t="str">
            <v>2          0</v>
          </cell>
          <cell r="J2680">
            <v>0</v>
          </cell>
          <cell r="K2680">
            <v>0</v>
          </cell>
          <cell r="L2680">
            <v>2004</v>
          </cell>
          <cell r="M2680">
            <v>1.4390285227808444</v>
          </cell>
          <cell r="N2680" t="str">
            <v>NG24</v>
          </cell>
          <cell r="O2680">
            <v>55</v>
          </cell>
          <cell r="P2680">
            <v>2</v>
          </cell>
        </row>
        <row r="2681">
          <cell r="A2681" t="str">
            <v>ON</v>
          </cell>
          <cell r="B2681">
            <v>2</v>
          </cell>
          <cell r="C2681">
            <v>4</v>
          </cell>
          <cell r="D2681" t="str">
            <v>P</v>
          </cell>
          <cell r="E2681">
            <v>3.65</v>
          </cell>
          <cell r="F2681">
            <v>38013</v>
          </cell>
          <cell r="G2681">
            <v>0.29599999999999999</v>
          </cell>
          <cell r="H2681">
            <v>0.32</v>
          </cell>
          <cell r="I2681" t="str">
            <v>1          0</v>
          </cell>
          <cell r="J2681">
            <v>0</v>
          </cell>
          <cell r="K2681">
            <v>0</v>
          </cell>
          <cell r="L2681">
            <v>2004</v>
          </cell>
          <cell r="M2681">
            <v>1.4740257734216489</v>
          </cell>
          <cell r="N2681" t="str">
            <v>NG24</v>
          </cell>
          <cell r="O2681">
            <v>55</v>
          </cell>
          <cell r="P2681">
            <v>2</v>
          </cell>
        </row>
        <row r="2682">
          <cell r="A2682" t="str">
            <v>ON</v>
          </cell>
          <cell r="B2682">
            <v>2</v>
          </cell>
          <cell r="C2682">
            <v>4</v>
          </cell>
          <cell r="D2682" t="str">
            <v>P</v>
          </cell>
          <cell r="E2682">
            <v>3.7</v>
          </cell>
          <cell r="F2682">
            <v>38013</v>
          </cell>
          <cell r="G2682">
            <v>0.316</v>
          </cell>
          <cell r="H2682">
            <v>0.34</v>
          </cell>
          <cell r="I2682" t="str">
            <v>3          0</v>
          </cell>
          <cell r="J2682">
            <v>0</v>
          </cell>
          <cell r="K2682">
            <v>0</v>
          </cell>
          <cell r="L2682">
            <v>2004</v>
          </cell>
          <cell r="M2682">
            <v>1.485389358518038</v>
          </cell>
          <cell r="N2682" t="str">
            <v>NG24</v>
          </cell>
          <cell r="O2682">
            <v>55</v>
          </cell>
          <cell r="P2682">
            <v>2</v>
          </cell>
        </row>
        <row r="2683">
          <cell r="A2683" t="str">
            <v>ON</v>
          </cell>
          <cell r="B2683">
            <v>2</v>
          </cell>
          <cell r="C2683">
            <v>4</v>
          </cell>
          <cell r="D2683" t="str">
            <v>P</v>
          </cell>
          <cell r="E2683">
            <v>3.75</v>
          </cell>
          <cell r="F2683">
            <v>38013</v>
          </cell>
          <cell r="G2683">
            <v>0.33700000000000002</v>
          </cell>
          <cell r="H2683">
            <v>0.36</v>
          </cell>
          <cell r="I2683" t="str">
            <v>6          0</v>
          </cell>
          <cell r="J2683">
            <v>0</v>
          </cell>
          <cell r="K2683">
            <v>0</v>
          </cell>
          <cell r="L2683">
            <v>2004</v>
          </cell>
          <cell r="M2683">
            <v>1.4969355547211709</v>
          </cell>
          <cell r="N2683" t="str">
            <v>NG24</v>
          </cell>
          <cell r="O2683">
            <v>55</v>
          </cell>
          <cell r="P2683">
            <v>2</v>
          </cell>
        </row>
        <row r="2684">
          <cell r="A2684" t="str">
            <v>ON</v>
          </cell>
          <cell r="B2684">
            <v>2</v>
          </cell>
          <cell r="C2684">
            <v>4</v>
          </cell>
          <cell r="D2684" t="str">
            <v>C</v>
          </cell>
          <cell r="E2684">
            <v>3.8</v>
          </cell>
          <cell r="F2684">
            <v>38013</v>
          </cell>
          <cell r="G2684">
            <v>0.85399999999999998</v>
          </cell>
          <cell r="H2684">
            <v>0.79</v>
          </cell>
          <cell r="I2684" t="str">
            <v>9          0</v>
          </cell>
          <cell r="J2684">
            <v>0</v>
          </cell>
          <cell r="K2684">
            <v>0</v>
          </cell>
          <cell r="L2684">
            <v>2004</v>
          </cell>
          <cell r="M2684" t="str">
            <v>No Trade</v>
          </cell>
          <cell r="N2684" t="str">
            <v>NG24</v>
          </cell>
          <cell r="O2684">
            <v>55</v>
          </cell>
          <cell r="P2684">
            <v>1</v>
          </cell>
        </row>
        <row r="2685">
          <cell r="A2685" t="str">
            <v>ON</v>
          </cell>
          <cell r="B2685">
            <v>2</v>
          </cell>
          <cell r="C2685">
            <v>4</v>
          </cell>
          <cell r="D2685" t="str">
            <v>P</v>
          </cell>
          <cell r="E2685">
            <v>3.8</v>
          </cell>
          <cell r="F2685">
            <v>38013</v>
          </cell>
          <cell r="G2685">
            <v>0.35899999999999999</v>
          </cell>
          <cell r="H2685">
            <v>0.39</v>
          </cell>
          <cell r="I2685" t="str">
            <v>0          0</v>
          </cell>
          <cell r="J2685">
            <v>0</v>
          </cell>
          <cell r="K2685">
            <v>0</v>
          </cell>
          <cell r="L2685">
            <v>2004</v>
          </cell>
          <cell r="M2685">
            <v>1.5086400938273454</v>
          </cell>
          <cell r="N2685" t="str">
            <v>NG24</v>
          </cell>
          <cell r="O2685">
            <v>55</v>
          </cell>
          <cell r="P2685">
            <v>2</v>
          </cell>
        </row>
        <row r="2686">
          <cell r="A2686" t="str">
            <v>ON</v>
          </cell>
          <cell r="B2686">
            <v>2</v>
          </cell>
          <cell r="C2686">
            <v>4</v>
          </cell>
          <cell r="D2686" t="str">
            <v>C</v>
          </cell>
          <cell r="E2686">
            <v>4.1500000000000004</v>
          </cell>
          <cell r="F2686">
            <v>38013</v>
          </cell>
          <cell r="G2686">
            <v>0.68899999999999995</v>
          </cell>
          <cell r="H2686">
            <v>0.64</v>
          </cell>
          <cell r="I2686" t="str">
            <v>3          0</v>
          </cell>
          <cell r="J2686">
            <v>0</v>
          </cell>
          <cell r="K2686">
            <v>0</v>
          </cell>
          <cell r="L2686">
            <v>2004</v>
          </cell>
          <cell r="M2686" t="str">
            <v>No Trade</v>
          </cell>
          <cell r="N2686" t="str">
            <v>NG24</v>
          </cell>
          <cell r="O2686">
            <v>55</v>
          </cell>
          <cell r="P2686">
            <v>1</v>
          </cell>
        </row>
        <row r="2687">
          <cell r="A2687" t="str">
            <v>ON</v>
          </cell>
          <cell r="B2687">
            <v>2</v>
          </cell>
          <cell r="C2687">
            <v>4</v>
          </cell>
          <cell r="D2687" t="str">
            <v>P</v>
          </cell>
          <cell r="E2687">
            <v>4.1500000000000004</v>
          </cell>
          <cell r="F2687">
            <v>38013</v>
          </cell>
          <cell r="G2687">
            <v>0.53700000000000003</v>
          </cell>
          <cell r="H2687">
            <v>0.56999999999999995</v>
          </cell>
          <cell r="I2687" t="str">
            <v>6          0</v>
          </cell>
          <cell r="J2687">
            <v>0</v>
          </cell>
          <cell r="K2687">
            <v>0</v>
          </cell>
          <cell r="L2687">
            <v>2004</v>
          </cell>
          <cell r="M2687">
            <v>1.5907794309135415</v>
          </cell>
          <cell r="N2687" t="str">
            <v>NG24</v>
          </cell>
          <cell r="O2687">
            <v>55</v>
          </cell>
          <cell r="P2687">
            <v>2</v>
          </cell>
        </row>
        <row r="2688">
          <cell r="A2688" t="str">
            <v>ON</v>
          </cell>
          <cell r="B2688">
            <v>2</v>
          </cell>
          <cell r="C2688">
            <v>4</v>
          </cell>
          <cell r="D2688" t="str">
            <v>C</v>
          </cell>
          <cell r="E2688">
            <v>4.25</v>
          </cell>
          <cell r="F2688">
            <v>38013</v>
          </cell>
          <cell r="G2688">
            <v>0.64800000000000002</v>
          </cell>
          <cell r="H2688">
            <v>0.6</v>
          </cell>
          <cell r="I2688" t="str">
            <v>3          0</v>
          </cell>
          <cell r="J2688">
            <v>0</v>
          </cell>
          <cell r="K2688">
            <v>0</v>
          </cell>
          <cell r="L2688">
            <v>2004</v>
          </cell>
          <cell r="M2688" t="str">
            <v>No Trade</v>
          </cell>
          <cell r="N2688" t="str">
            <v>NG24</v>
          </cell>
          <cell r="O2688">
            <v>55</v>
          </cell>
          <cell r="P2688">
            <v>1</v>
          </cell>
        </row>
        <row r="2689">
          <cell r="A2689" t="str">
            <v>ON</v>
          </cell>
          <cell r="B2689">
            <v>2</v>
          </cell>
          <cell r="C2689">
            <v>4</v>
          </cell>
          <cell r="D2689" t="str">
            <v>C</v>
          </cell>
          <cell r="E2689">
            <v>4.75</v>
          </cell>
          <cell r="F2689">
            <v>38013</v>
          </cell>
          <cell r="G2689">
            <v>0.48</v>
          </cell>
          <cell r="H2689">
            <v>0.44</v>
          </cell>
          <cell r="I2689" t="str">
            <v>4          0</v>
          </cell>
          <cell r="J2689">
            <v>0</v>
          </cell>
          <cell r="K2689">
            <v>0</v>
          </cell>
          <cell r="L2689">
            <v>2004</v>
          </cell>
          <cell r="M2689" t="str">
            <v>No Trade</v>
          </cell>
          <cell r="N2689" t="str">
            <v>NG24</v>
          </cell>
          <cell r="O2689">
            <v>55</v>
          </cell>
          <cell r="P2689">
            <v>1</v>
          </cell>
        </row>
        <row r="2690">
          <cell r="A2690" t="str">
            <v>ON</v>
          </cell>
          <cell r="B2690">
            <v>2</v>
          </cell>
          <cell r="C2690">
            <v>4</v>
          </cell>
          <cell r="D2690" t="str">
            <v>C</v>
          </cell>
          <cell r="E2690">
            <v>6</v>
          </cell>
          <cell r="F2690">
            <v>38013</v>
          </cell>
          <cell r="G2690">
            <v>0.24</v>
          </cell>
          <cell r="H2690">
            <v>0.22</v>
          </cell>
          <cell r="I2690" t="str">
            <v>1          0</v>
          </cell>
          <cell r="J2690">
            <v>0</v>
          </cell>
          <cell r="K2690">
            <v>0</v>
          </cell>
          <cell r="L2690">
            <v>2004</v>
          </cell>
          <cell r="M2690" t="str">
            <v>No Trade</v>
          </cell>
          <cell r="N2690" t="str">
            <v>NG24</v>
          </cell>
          <cell r="O2690">
            <v>55</v>
          </cell>
          <cell r="P2690">
            <v>1</v>
          </cell>
        </row>
        <row r="2691">
          <cell r="A2691" t="str">
            <v>ON</v>
          </cell>
          <cell r="B2691">
            <v>3</v>
          </cell>
          <cell r="C2691">
            <v>4</v>
          </cell>
          <cell r="D2691" t="str">
            <v>P</v>
          </cell>
          <cell r="E2691">
            <v>2</v>
          </cell>
          <cell r="F2691">
            <v>38041</v>
          </cell>
          <cell r="G2691">
            <v>8.9999999999999993E-3</v>
          </cell>
          <cell r="H2691">
            <v>0.01</v>
          </cell>
          <cell r="I2691" t="str">
            <v>1          0</v>
          </cell>
          <cell r="J2691">
            <v>0</v>
          </cell>
          <cell r="K2691">
            <v>0</v>
          </cell>
          <cell r="L2691">
            <v>2004</v>
          </cell>
          <cell r="M2691">
            <v>1.1475310857827681</v>
          </cell>
          <cell r="N2691" t="str">
            <v>NG34</v>
          </cell>
          <cell r="O2691">
            <v>69.349999999999994</v>
          </cell>
          <cell r="P2691">
            <v>2</v>
          </cell>
        </row>
        <row r="2692">
          <cell r="A2692" t="str">
            <v>ON</v>
          </cell>
          <cell r="B2692">
            <v>3</v>
          </cell>
          <cell r="C2692">
            <v>4</v>
          </cell>
          <cell r="D2692" t="str">
            <v>P</v>
          </cell>
          <cell r="E2692">
            <v>2.4</v>
          </cell>
          <cell r="F2692">
            <v>38041</v>
          </cell>
          <cell r="G2692">
            <v>0</v>
          </cell>
          <cell r="H2692">
            <v>0</v>
          </cell>
          <cell r="I2692" t="str">
            <v>0          0</v>
          </cell>
          <cell r="J2692">
            <v>0</v>
          </cell>
          <cell r="K2692">
            <v>0</v>
          </cell>
          <cell r="L2692">
            <v>2004</v>
          </cell>
          <cell r="M2692" t="str">
            <v>No Trade</v>
          </cell>
          <cell r="N2692" t="str">
            <v/>
          </cell>
          <cell r="O2692" t="str">
            <v/>
          </cell>
          <cell r="P2692" t="str">
            <v/>
          </cell>
        </row>
        <row r="2693">
          <cell r="A2693" t="str">
            <v>ON</v>
          </cell>
          <cell r="B2693">
            <v>3</v>
          </cell>
          <cell r="C2693">
            <v>4</v>
          </cell>
          <cell r="D2693" t="str">
            <v>P</v>
          </cell>
          <cell r="E2693">
            <v>2.5</v>
          </cell>
          <cell r="F2693">
            <v>38041</v>
          </cell>
          <cell r="G2693">
            <v>4.4999999999999998E-2</v>
          </cell>
          <cell r="H2693">
            <v>0.05</v>
          </cell>
          <cell r="I2693" t="str">
            <v>0          0</v>
          </cell>
          <cell r="J2693">
            <v>0</v>
          </cell>
          <cell r="K2693">
            <v>0</v>
          </cell>
          <cell r="L2693">
            <v>2004</v>
          </cell>
          <cell r="M2693">
            <v>1.2789938912346188</v>
          </cell>
          <cell r="N2693" t="str">
            <v>NG34</v>
          </cell>
          <cell r="O2693">
            <v>69.349999999999994</v>
          </cell>
          <cell r="P2693">
            <v>2</v>
          </cell>
        </row>
        <row r="2694">
          <cell r="A2694" t="str">
            <v>ON</v>
          </cell>
          <cell r="B2694">
            <v>3</v>
          </cell>
          <cell r="C2694">
            <v>4</v>
          </cell>
          <cell r="D2694" t="str">
            <v>P</v>
          </cell>
          <cell r="E2694">
            <v>2.7</v>
          </cell>
          <cell r="F2694">
            <v>38041</v>
          </cell>
          <cell r="G2694">
            <v>0</v>
          </cell>
          <cell r="H2694">
            <v>0</v>
          </cell>
          <cell r="I2694" t="str">
            <v>0          0</v>
          </cell>
          <cell r="J2694">
            <v>0</v>
          </cell>
          <cell r="K2694">
            <v>0</v>
          </cell>
          <cell r="L2694">
            <v>2004</v>
          </cell>
          <cell r="M2694" t="str">
            <v>No Trade</v>
          </cell>
          <cell r="N2694" t="str">
            <v/>
          </cell>
          <cell r="O2694" t="str">
            <v/>
          </cell>
          <cell r="P2694" t="str">
            <v/>
          </cell>
        </row>
        <row r="2695">
          <cell r="A2695" t="str">
            <v>ON</v>
          </cell>
          <cell r="B2695">
            <v>3</v>
          </cell>
          <cell r="C2695">
            <v>4</v>
          </cell>
          <cell r="D2695" t="str">
            <v>P</v>
          </cell>
          <cell r="E2695">
            <v>2.75</v>
          </cell>
          <cell r="F2695">
            <v>38041</v>
          </cell>
          <cell r="G2695">
            <v>0</v>
          </cell>
          <cell r="H2695">
            <v>0</v>
          </cell>
          <cell r="I2695" t="str">
            <v>0          0</v>
          </cell>
          <cell r="J2695">
            <v>0</v>
          </cell>
          <cell r="K2695">
            <v>0</v>
          </cell>
          <cell r="L2695">
            <v>2004</v>
          </cell>
          <cell r="M2695" t="str">
            <v>No Trade</v>
          </cell>
          <cell r="N2695" t="str">
            <v/>
          </cell>
          <cell r="O2695" t="str">
            <v/>
          </cell>
          <cell r="P2695" t="str">
            <v/>
          </cell>
        </row>
        <row r="2696">
          <cell r="A2696" t="str">
            <v>ON</v>
          </cell>
          <cell r="B2696">
            <v>3</v>
          </cell>
          <cell r="C2696">
            <v>4</v>
          </cell>
          <cell r="D2696" t="str">
            <v>P</v>
          </cell>
          <cell r="E2696">
            <v>3</v>
          </cell>
          <cell r="F2696">
            <v>38041</v>
          </cell>
          <cell r="G2696">
            <v>0.13200000000000001</v>
          </cell>
          <cell r="H2696">
            <v>0.14000000000000001</v>
          </cell>
          <cell r="I2696" t="str">
            <v>5          0</v>
          </cell>
          <cell r="J2696">
            <v>0</v>
          </cell>
          <cell r="K2696">
            <v>0</v>
          </cell>
          <cell r="L2696">
            <v>2004</v>
          </cell>
          <cell r="M2696">
            <v>1.4012594223406185</v>
          </cell>
          <cell r="N2696" t="str">
            <v>NG34</v>
          </cell>
          <cell r="O2696">
            <v>69.349999999999994</v>
          </cell>
          <cell r="P2696">
            <v>2</v>
          </cell>
        </row>
        <row r="2697">
          <cell r="A2697" t="str">
            <v>ON</v>
          </cell>
          <cell r="B2697">
            <v>3</v>
          </cell>
          <cell r="C2697">
            <v>4</v>
          </cell>
          <cell r="D2697" t="str">
            <v>C</v>
          </cell>
          <cell r="E2697">
            <v>3.2</v>
          </cell>
          <cell r="F2697">
            <v>38041</v>
          </cell>
          <cell r="G2697">
            <v>0</v>
          </cell>
          <cell r="H2697">
            <v>0</v>
          </cell>
          <cell r="I2697" t="str">
            <v>0          0</v>
          </cell>
          <cell r="J2697">
            <v>0</v>
          </cell>
          <cell r="K2697">
            <v>0</v>
          </cell>
          <cell r="L2697">
            <v>2004</v>
          </cell>
          <cell r="M2697" t="str">
            <v>No Trade</v>
          </cell>
          <cell r="N2697" t="str">
            <v/>
          </cell>
          <cell r="O2697" t="str">
            <v/>
          </cell>
          <cell r="P2697" t="str">
            <v/>
          </cell>
        </row>
        <row r="2698">
          <cell r="A2698" t="str">
            <v>ON</v>
          </cell>
          <cell r="B2698">
            <v>3</v>
          </cell>
          <cell r="C2698">
            <v>4</v>
          </cell>
          <cell r="D2698" t="str">
            <v>P</v>
          </cell>
          <cell r="E2698">
            <v>3.2</v>
          </cell>
          <cell r="F2698">
            <v>38041</v>
          </cell>
          <cell r="G2698">
            <v>0</v>
          </cell>
          <cell r="H2698">
            <v>0</v>
          </cell>
          <cell r="I2698" t="str">
            <v>0          0</v>
          </cell>
          <cell r="J2698">
            <v>0</v>
          </cell>
          <cell r="K2698">
            <v>0</v>
          </cell>
          <cell r="L2698">
            <v>2004</v>
          </cell>
          <cell r="M2698" t="str">
            <v>No Trade</v>
          </cell>
          <cell r="N2698" t="str">
            <v/>
          </cell>
          <cell r="O2698" t="str">
            <v/>
          </cell>
          <cell r="P2698" t="str">
            <v/>
          </cell>
        </row>
        <row r="2699">
          <cell r="A2699" t="str">
            <v>ON</v>
          </cell>
          <cell r="B2699">
            <v>3</v>
          </cell>
          <cell r="C2699">
            <v>4</v>
          </cell>
          <cell r="D2699" t="str">
            <v>C</v>
          </cell>
          <cell r="E2699">
            <v>3.25</v>
          </cell>
          <cell r="F2699">
            <v>38041</v>
          </cell>
          <cell r="G2699">
            <v>0.89</v>
          </cell>
          <cell r="H2699">
            <v>0.89</v>
          </cell>
          <cell r="I2699" t="str">
            <v>0          0</v>
          </cell>
          <cell r="J2699">
            <v>0</v>
          </cell>
          <cell r="K2699">
            <v>0</v>
          </cell>
          <cell r="L2699">
            <v>2004</v>
          </cell>
          <cell r="M2699" t="str">
            <v>No Trade</v>
          </cell>
          <cell r="N2699" t="str">
            <v>NG34</v>
          </cell>
          <cell r="O2699">
            <v>69.349999999999994</v>
          </cell>
          <cell r="P2699">
            <v>1</v>
          </cell>
        </row>
        <row r="2700">
          <cell r="A2700" t="str">
            <v>ON</v>
          </cell>
          <cell r="B2700">
            <v>3</v>
          </cell>
          <cell r="C2700">
            <v>4</v>
          </cell>
          <cell r="D2700" t="str">
            <v>P</v>
          </cell>
          <cell r="E2700">
            <v>3.25</v>
          </cell>
          <cell r="F2700">
            <v>38041</v>
          </cell>
          <cell r="G2700">
            <v>0.20100000000000001</v>
          </cell>
          <cell r="H2700">
            <v>0.22</v>
          </cell>
          <cell r="I2700" t="str">
            <v>0          0</v>
          </cell>
          <cell r="J2700">
            <v>0</v>
          </cell>
          <cell r="K2700">
            <v>0</v>
          </cell>
          <cell r="L2700">
            <v>2004</v>
          </cell>
          <cell r="M2700">
            <v>1.4609644450372206</v>
          </cell>
          <cell r="N2700" t="str">
            <v>NG34</v>
          </cell>
          <cell r="O2700">
            <v>69.349999999999994</v>
          </cell>
          <cell r="P2700">
            <v>2</v>
          </cell>
        </row>
        <row r="2701">
          <cell r="A2701" t="str">
            <v>ON</v>
          </cell>
          <cell r="B2701">
            <v>3</v>
          </cell>
          <cell r="C2701">
            <v>4</v>
          </cell>
          <cell r="D2701" t="str">
            <v>C</v>
          </cell>
          <cell r="E2701">
            <v>3.3</v>
          </cell>
          <cell r="F2701">
            <v>38041</v>
          </cell>
          <cell r="G2701">
            <v>1.0089999999999999</v>
          </cell>
          <cell r="H2701">
            <v>0.95</v>
          </cell>
          <cell r="I2701" t="str">
            <v>6          0</v>
          </cell>
          <cell r="J2701">
            <v>0</v>
          </cell>
          <cell r="K2701">
            <v>0</v>
          </cell>
          <cell r="L2701">
            <v>2004</v>
          </cell>
          <cell r="M2701" t="str">
            <v>No Trade</v>
          </cell>
          <cell r="N2701" t="str">
            <v>NG34</v>
          </cell>
          <cell r="O2701">
            <v>69.349999999999994</v>
          </cell>
          <cell r="P2701">
            <v>1</v>
          </cell>
        </row>
        <row r="2702">
          <cell r="A2702" t="str">
            <v>ON</v>
          </cell>
          <cell r="B2702">
            <v>3</v>
          </cell>
          <cell r="C2702">
            <v>4</v>
          </cell>
          <cell r="D2702" t="str">
            <v>P</v>
          </cell>
          <cell r="E2702">
            <v>3.3</v>
          </cell>
          <cell r="F2702">
            <v>38041</v>
          </cell>
          <cell r="G2702">
            <v>0.217</v>
          </cell>
          <cell r="H2702">
            <v>0.23</v>
          </cell>
          <cell r="I2702" t="str">
            <v>7          0</v>
          </cell>
          <cell r="J2702">
            <v>0</v>
          </cell>
          <cell r="K2702">
            <v>0</v>
          </cell>
          <cell r="L2702">
            <v>2004</v>
          </cell>
          <cell r="M2702">
            <v>1.4727302814240377</v>
          </cell>
          <cell r="N2702" t="str">
            <v>NG34</v>
          </cell>
          <cell r="O2702">
            <v>69.349999999999994</v>
          </cell>
          <cell r="P2702">
            <v>2</v>
          </cell>
        </row>
        <row r="2703">
          <cell r="A2703" t="str">
            <v>ON</v>
          </cell>
          <cell r="B2703">
            <v>3</v>
          </cell>
          <cell r="C2703">
            <v>4</v>
          </cell>
          <cell r="D2703" t="str">
            <v>P</v>
          </cell>
          <cell r="E2703">
            <v>3.5</v>
          </cell>
          <cell r="F2703">
            <v>38041</v>
          </cell>
          <cell r="G2703">
            <v>0.28899999999999998</v>
          </cell>
          <cell r="H2703">
            <v>0.31</v>
          </cell>
          <cell r="I2703" t="str">
            <v>2          0</v>
          </cell>
          <cell r="J2703">
            <v>0</v>
          </cell>
          <cell r="K2703">
            <v>0</v>
          </cell>
          <cell r="L2703">
            <v>2004</v>
          </cell>
          <cell r="M2703">
            <v>1.5197317697918422</v>
          </cell>
          <cell r="N2703" t="str">
            <v>NG34</v>
          </cell>
          <cell r="O2703">
            <v>69.349999999999994</v>
          </cell>
          <cell r="P2703">
            <v>2</v>
          </cell>
        </row>
        <row r="2704">
          <cell r="A2704" t="str">
            <v>ON</v>
          </cell>
          <cell r="B2704">
            <v>3</v>
          </cell>
          <cell r="C2704">
            <v>4</v>
          </cell>
          <cell r="D2704" t="str">
            <v>P</v>
          </cell>
          <cell r="E2704">
            <v>3.65</v>
          </cell>
          <cell r="F2704">
            <v>38041</v>
          </cell>
          <cell r="G2704">
            <v>0.35199999999999998</v>
          </cell>
          <cell r="H2704">
            <v>0.38</v>
          </cell>
          <cell r="I2704" t="str">
            <v>0          0</v>
          </cell>
          <cell r="J2704">
            <v>0</v>
          </cell>
          <cell r="K2704">
            <v>0</v>
          </cell>
          <cell r="L2704">
            <v>2004</v>
          </cell>
          <cell r="M2704">
            <v>1.555272281519793</v>
          </cell>
          <cell r="N2704" t="str">
            <v>NG34</v>
          </cell>
          <cell r="O2704">
            <v>69.349999999999994</v>
          </cell>
          <cell r="P2704">
            <v>2</v>
          </cell>
        </row>
        <row r="2705">
          <cell r="A2705" t="str">
            <v>ON</v>
          </cell>
          <cell r="B2705">
            <v>3</v>
          </cell>
          <cell r="C2705">
            <v>4</v>
          </cell>
          <cell r="D2705" t="str">
            <v>C</v>
          </cell>
          <cell r="E2705">
            <v>3.7</v>
          </cell>
          <cell r="F2705">
            <v>38041</v>
          </cell>
          <cell r="G2705">
            <v>0.69499999999999995</v>
          </cell>
          <cell r="H2705">
            <v>0.69</v>
          </cell>
          <cell r="I2705" t="str">
            <v>5          0</v>
          </cell>
          <cell r="J2705">
            <v>0</v>
          </cell>
          <cell r="K2705">
            <v>0</v>
          </cell>
          <cell r="L2705">
            <v>2004</v>
          </cell>
          <cell r="M2705" t="str">
            <v>No Trade</v>
          </cell>
          <cell r="N2705" t="str">
            <v>NG34</v>
          </cell>
          <cell r="O2705">
            <v>69.349999999999994</v>
          </cell>
          <cell r="P2705">
            <v>1</v>
          </cell>
        </row>
        <row r="2706">
          <cell r="A2706" t="str">
            <v>ON</v>
          </cell>
          <cell r="B2706">
            <v>3</v>
          </cell>
          <cell r="C2706">
            <v>4</v>
          </cell>
          <cell r="D2706" t="str">
            <v>P</v>
          </cell>
          <cell r="E2706">
            <v>3.7</v>
          </cell>
          <cell r="F2706">
            <v>38041</v>
          </cell>
          <cell r="G2706">
            <v>0.375</v>
          </cell>
          <cell r="H2706">
            <v>0.4</v>
          </cell>
          <cell r="I2706" t="str">
            <v>5          0</v>
          </cell>
          <cell r="J2706">
            <v>0</v>
          </cell>
          <cell r="K2706">
            <v>0</v>
          </cell>
          <cell r="L2706">
            <v>2004</v>
          </cell>
          <cell r="M2706">
            <v>1.5673822734039247</v>
          </cell>
          <cell r="N2706" t="str">
            <v>NG34</v>
          </cell>
          <cell r="O2706">
            <v>69.349999999999994</v>
          </cell>
          <cell r="P2706">
            <v>2</v>
          </cell>
        </row>
        <row r="2707">
          <cell r="A2707" t="str">
            <v>ON</v>
          </cell>
          <cell r="B2707">
            <v>3</v>
          </cell>
          <cell r="C2707">
            <v>4</v>
          </cell>
          <cell r="D2707" t="str">
            <v>P</v>
          </cell>
          <cell r="E2707">
            <v>3.75</v>
          </cell>
          <cell r="F2707">
            <v>38041</v>
          </cell>
          <cell r="G2707">
            <v>0.4</v>
          </cell>
          <cell r="H2707">
            <v>0.43</v>
          </cell>
          <cell r="I2707" t="str">
            <v>0          0</v>
          </cell>
          <cell r="J2707">
            <v>0</v>
          </cell>
          <cell r="K2707">
            <v>0</v>
          </cell>
          <cell r="L2707">
            <v>2004</v>
          </cell>
          <cell r="M2707">
            <v>1.5804522540132073</v>
          </cell>
          <cell r="N2707" t="str">
            <v>NG34</v>
          </cell>
          <cell r="O2707">
            <v>69.349999999999994</v>
          </cell>
          <cell r="P2707">
            <v>2</v>
          </cell>
        </row>
        <row r="2708">
          <cell r="A2708" t="str">
            <v>ON</v>
          </cell>
          <cell r="B2708">
            <v>3</v>
          </cell>
          <cell r="C2708">
            <v>4</v>
          </cell>
          <cell r="D2708" t="str">
            <v>C</v>
          </cell>
          <cell r="E2708">
            <v>3.8</v>
          </cell>
          <cell r="F2708">
            <v>38041</v>
          </cell>
          <cell r="G2708">
            <v>0.74099999999999999</v>
          </cell>
          <cell r="H2708">
            <v>0.68</v>
          </cell>
          <cell r="I2708" t="str">
            <v>6          0</v>
          </cell>
          <cell r="J2708">
            <v>0</v>
          </cell>
          <cell r="K2708">
            <v>0</v>
          </cell>
          <cell r="L2708">
            <v>2004</v>
          </cell>
          <cell r="M2708" t="str">
            <v>No Trade</v>
          </cell>
          <cell r="N2708" t="str">
            <v>NG34</v>
          </cell>
          <cell r="O2708">
            <v>69.349999999999994</v>
          </cell>
          <cell r="P2708">
            <v>1</v>
          </cell>
        </row>
        <row r="2709">
          <cell r="A2709" t="str">
            <v>ON</v>
          </cell>
          <cell r="B2709">
            <v>3</v>
          </cell>
          <cell r="C2709">
            <v>4</v>
          </cell>
          <cell r="D2709" t="str">
            <v>P</v>
          </cell>
          <cell r="E2709">
            <v>3.8</v>
          </cell>
          <cell r="F2709">
            <v>38041</v>
          </cell>
          <cell r="G2709">
            <v>0.42499999999999999</v>
          </cell>
          <cell r="H2709">
            <v>0.45</v>
          </cell>
          <cell r="I2709" t="str">
            <v>7          0</v>
          </cell>
          <cell r="J2709">
            <v>0</v>
          </cell>
          <cell r="K2709">
            <v>0</v>
          </cell>
          <cell r="L2709">
            <v>2004</v>
          </cell>
          <cell r="M2709">
            <v>1.5927236341537936</v>
          </cell>
          <cell r="N2709" t="str">
            <v>NG34</v>
          </cell>
          <cell r="O2709">
            <v>69.349999999999994</v>
          </cell>
          <cell r="P2709">
            <v>2</v>
          </cell>
        </row>
        <row r="2710">
          <cell r="A2710" t="str">
            <v>ON</v>
          </cell>
          <cell r="B2710">
            <v>3</v>
          </cell>
          <cell r="C2710">
            <v>4</v>
          </cell>
          <cell r="D2710" t="str">
            <v>C</v>
          </cell>
          <cell r="E2710">
            <v>3.85</v>
          </cell>
          <cell r="F2710">
            <v>38041</v>
          </cell>
          <cell r="G2710">
            <v>0.71899999999999997</v>
          </cell>
          <cell r="H2710">
            <v>0.66</v>
          </cell>
          <cell r="I2710" t="str">
            <v>4          0</v>
          </cell>
          <cell r="J2710">
            <v>0</v>
          </cell>
          <cell r="K2710">
            <v>0</v>
          </cell>
          <cell r="L2710">
            <v>2004</v>
          </cell>
          <cell r="M2710" t="str">
            <v>No Trade</v>
          </cell>
          <cell r="N2710" t="str">
            <v>NG34</v>
          </cell>
          <cell r="O2710">
            <v>69.349999999999994</v>
          </cell>
          <cell r="P2710">
            <v>1</v>
          </cell>
        </row>
        <row r="2711">
          <cell r="A2711" t="str">
            <v>ON</v>
          </cell>
          <cell r="B2711">
            <v>3</v>
          </cell>
          <cell r="C2711">
            <v>4</v>
          </cell>
          <cell r="D2711" t="str">
            <v>P</v>
          </cell>
          <cell r="E2711">
            <v>3.85</v>
          </cell>
          <cell r="F2711">
            <v>38041</v>
          </cell>
          <cell r="G2711">
            <v>0.45</v>
          </cell>
          <cell r="H2711">
            <v>0.48</v>
          </cell>
          <cell r="I2711" t="str">
            <v>3          0</v>
          </cell>
          <cell r="J2711">
            <v>0</v>
          </cell>
          <cell r="K2711">
            <v>0</v>
          </cell>
          <cell r="L2711">
            <v>2004</v>
          </cell>
          <cell r="M2711">
            <v>1.6042744727905696</v>
          </cell>
          <cell r="N2711" t="str">
            <v>NG34</v>
          </cell>
          <cell r="O2711">
            <v>69.349999999999994</v>
          </cell>
          <cell r="P2711">
            <v>2</v>
          </cell>
        </row>
        <row r="2712">
          <cell r="A2712" t="str">
            <v>ON</v>
          </cell>
          <cell r="B2712">
            <v>3</v>
          </cell>
          <cell r="C2712">
            <v>4</v>
          </cell>
          <cell r="D2712" t="str">
            <v>C</v>
          </cell>
          <cell r="E2712">
            <v>3.95</v>
          </cell>
          <cell r="F2712">
            <v>38041</v>
          </cell>
          <cell r="G2712">
            <v>0.67400000000000004</v>
          </cell>
          <cell r="H2712">
            <v>0.62</v>
          </cell>
          <cell r="I2712" t="str">
            <v>2          0</v>
          </cell>
          <cell r="J2712">
            <v>0</v>
          </cell>
          <cell r="K2712">
            <v>0</v>
          </cell>
          <cell r="L2712">
            <v>2004</v>
          </cell>
          <cell r="M2712" t="str">
            <v>No Trade</v>
          </cell>
          <cell r="N2712" t="str">
            <v>NG34</v>
          </cell>
          <cell r="O2712">
            <v>69.349999999999994</v>
          </cell>
          <cell r="P2712">
            <v>1</v>
          </cell>
        </row>
        <row r="2713">
          <cell r="A2713" t="str">
            <v>ON</v>
          </cell>
          <cell r="B2713">
            <v>3</v>
          </cell>
          <cell r="C2713">
            <v>4</v>
          </cell>
          <cell r="D2713" t="str">
            <v>P</v>
          </cell>
          <cell r="E2713">
            <v>3.95</v>
          </cell>
          <cell r="F2713">
            <v>38041</v>
          </cell>
          <cell r="G2713">
            <v>0.504</v>
          </cell>
          <cell r="H2713">
            <v>0.53</v>
          </cell>
          <cell r="I2713" t="str">
            <v>9          0</v>
          </cell>
          <cell r="J2713">
            <v>0</v>
          </cell>
          <cell r="K2713">
            <v>0</v>
          </cell>
          <cell r="L2713">
            <v>2004</v>
          </cell>
          <cell r="M2713">
            <v>1.6284843426164046</v>
          </cell>
          <cell r="N2713" t="str">
            <v>NG34</v>
          </cell>
          <cell r="O2713">
            <v>69.349999999999994</v>
          </cell>
          <cell r="P2713">
            <v>2</v>
          </cell>
        </row>
        <row r="2714">
          <cell r="A2714" t="str">
            <v>ON</v>
          </cell>
          <cell r="B2714">
            <v>3</v>
          </cell>
          <cell r="C2714">
            <v>4</v>
          </cell>
          <cell r="D2714" t="str">
            <v>C</v>
          </cell>
          <cell r="E2714">
            <v>4</v>
          </cell>
          <cell r="F2714">
            <v>38041</v>
          </cell>
          <cell r="G2714">
            <v>0.65200000000000002</v>
          </cell>
          <cell r="H2714">
            <v>0.6</v>
          </cell>
          <cell r="I2714" t="str">
            <v>3          0</v>
          </cell>
          <cell r="J2714">
            <v>0</v>
          </cell>
          <cell r="K2714">
            <v>0</v>
          </cell>
          <cell r="L2714">
            <v>2004</v>
          </cell>
          <cell r="M2714" t="str">
            <v>No Trade</v>
          </cell>
          <cell r="N2714" t="str">
            <v>NG34</v>
          </cell>
          <cell r="O2714">
            <v>69.349999999999994</v>
          </cell>
          <cell r="P2714">
            <v>1</v>
          </cell>
        </row>
        <row r="2715">
          <cell r="A2715" t="str">
            <v>ON</v>
          </cell>
          <cell r="B2715">
            <v>3</v>
          </cell>
          <cell r="C2715">
            <v>4</v>
          </cell>
          <cell r="D2715" t="str">
            <v>P</v>
          </cell>
          <cell r="E2715">
            <v>4</v>
          </cell>
          <cell r="F2715">
            <v>38041</v>
          </cell>
          <cell r="G2715">
            <v>0.53200000000000003</v>
          </cell>
          <cell r="H2715">
            <v>0.56000000000000005</v>
          </cell>
          <cell r="I2715" t="str">
            <v>9          0</v>
          </cell>
          <cell r="J2715">
            <v>0</v>
          </cell>
          <cell r="K2715">
            <v>0</v>
          </cell>
          <cell r="L2715">
            <v>2004</v>
          </cell>
          <cell r="M2715">
            <v>1.6403473199822165</v>
          </cell>
          <cell r="N2715" t="str">
            <v>NG34</v>
          </cell>
          <cell r="O2715">
            <v>69.349999999999994</v>
          </cell>
          <cell r="P2715">
            <v>2</v>
          </cell>
        </row>
        <row r="2716">
          <cell r="A2716" t="str">
            <v>ON</v>
          </cell>
          <cell r="B2716">
            <v>3</v>
          </cell>
          <cell r="C2716">
            <v>4</v>
          </cell>
          <cell r="D2716" t="str">
            <v>C</v>
          </cell>
          <cell r="E2716">
            <v>4.05</v>
          </cell>
          <cell r="F2716">
            <v>38041</v>
          </cell>
          <cell r="G2716">
            <v>0.63100000000000001</v>
          </cell>
          <cell r="H2716">
            <v>0.57999999999999996</v>
          </cell>
          <cell r="I2716" t="str">
            <v>3          0</v>
          </cell>
          <cell r="J2716">
            <v>0</v>
          </cell>
          <cell r="K2716">
            <v>0</v>
          </cell>
          <cell r="L2716">
            <v>2004</v>
          </cell>
          <cell r="M2716" t="str">
            <v>No Trade</v>
          </cell>
          <cell r="N2716" t="str">
            <v>NG34</v>
          </cell>
          <cell r="O2716">
            <v>69.349999999999994</v>
          </cell>
          <cell r="P2716">
            <v>1</v>
          </cell>
        </row>
        <row r="2717">
          <cell r="A2717" t="str">
            <v>ON</v>
          </cell>
          <cell r="B2717">
            <v>3</v>
          </cell>
          <cell r="C2717">
            <v>4</v>
          </cell>
          <cell r="D2717" t="str">
            <v>P</v>
          </cell>
          <cell r="E2717">
            <v>4.05</v>
          </cell>
          <cell r="F2717">
            <v>38041</v>
          </cell>
          <cell r="G2717">
            <v>0.56100000000000005</v>
          </cell>
          <cell r="H2717">
            <v>0.59</v>
          </cell>
          <cell r="I2717" t="str">
            <v>9          0</v>
          </cell>
          <cell r="J2717">
            <v>0</v>
          </cell>
          <cell r="K2717">
            <v>0</v>
          </cell>
          <cell r="L2717">
            <v>2004</v>
          </cell>
          <cell r="M2717">
            <v>1.6523047034590392</v>
          </cell>
          <cell r="N2717" t="str">
            <v>NG34</v>
          </cell>
          <cell r="O2717">
            <v>69.349999999999994</v>
          </cell>
          <cell r="P2717">
            <v>2</v>
          </cell>
        </row>
        <row r="2718">
          <cell r="A2718" t="str">
            <v>ON</v>
          </cell>
          <cell r="B2718">
            <v>3</v>
          </cell>
          <cell r="C2718">
            <v>4</v>
          </cell>
          <cell r="D2718" t="str">
            <v>C</v>
          </cell>
          <cell r="E2718">
            <v>4.25</v>
          </cell>
          <cell r="F2718">
            <v>38041</v>
          </cell>
          <cell r="G2718">
            <v>0.55400000000000005</v>
          </cell>
          <cell r="H2718">
            <v>0.51</v>
          </cell>
          <cell r="I2718" t="str">
            <v>2          0</v>
          </cell>
          <cell r="J2718">
            <v>0</v>
          </cell>
          <cell r="K2718">
            <v>0</v>
          </cell>
          <cell r="L2718">
            <v>2004</v>
          </cell>
          <cell r="M2718" t="str">
            <v>No Trade</v>
          </cell>
          <cell r="N2718" t="str">
            <v>NG34</v>
          </cell>
          <cell r="O2718">
            <v>69.349999999999994</v>
          </cell>
          <cell r="P2718">
            <v>1</v>
          </cell>
        </row>
        <row r="2719">
          <cell r="A2719" t="str">
            <v>ON</v>
          </cell>
          <cell r="B2719">
            <v>3</v>
          </cell>
          <cell r="C2719">
            <v>4</v>
          </cell>
          <cell r="D2719" t="str">
            <v>C</v>
          </cell>
          <cell r="E2719">
            <v>4.45</v>
          </cell>
          <cell r="F2719">
            <v>38041</v>
          </cell>
          <cell r="G2719">
            <v>0</v>
          </cell>
          <cell r="H2719">
            <v>0</v>
          </cell>
          <cell r="I2719" t="str">
            <v>0          0</v>
          </cell>
          <cell r="J2719">
            <v>0</v>
          </cell>
          <cell r="K2719">
            <v>0</v>
          </cell>
          <cell r="L2719">
            <v>2004</v>
          </cell>
          <cell r="M2719" t="str">
            <v>No Trade</v>
          </cell>
          <cell r="N2719" t="str">
            <v/>
          </cell>
          <cell r="O2719" t="str">
            <v/>
          </cell>
          <cell r="P2719" t="str">
            <v/>
          </cell>
        </row>
        <row r="2720">
          <cell r="A2720" t="str">
            <v>ON</v>
          </cell>
          <cell r="B2720">
            <v>3</v>
          </cell>
          <cell r="C2720">
            <v>4</v>
          </cell>
          <cell r="D2720" t="str">
            <v>C</v>
          </cell>
          <cell r="E2720">
            <v>4.75</v>
          </cell>
          <cell r="F2720">
            <v>38041</v>
          </cell>
          <cell r="G2720">
            <v>0.40699999999999997</v>
          </cell>
          <cell r="H2720">
            <v>0.37</v>
          </cell>
          <cell r="I2720" t="str">
            <v>4          0</v>
          </cell>
          <cell r="J2720">
            <v>0</v>
          </cell>
          <cell r="K2720">
            <v>0</v>
          </cell>
          <cell r="L2720">
            <v>2004</v>
          </cell>
          <cell r="M2720" t="str">
            <v>No Trade</v>
          </cell>
          <cell r="N2720" t="str">
            <v>NG34</v>
          </cell>
          <cell r="O2720">
            <v>69.349999999999994</v>
          </cell>
          <cell r="P2720">
            <v>1</v>
          </cell>
        </row>
        <row r="2721">
          <cell r="A2721" t="str">
            <v>ON</v>
          </cell>
          <cell r="B2721">
            <v>3</v>
          </cell>
          <cell r="C2721">
            <v>4</v>
          </cell>
          <cell r="D2721" t="str">
            <v>C</v>
          </cell>
          <cell r="E2721">
            <v>6</v>
          </cell>
          <cell r="F2721">
            <v>38041</v>
          </cell>
          <cell r="G2721">
            <v>0.19900000000000001</v>
          </cell>
          <cell r="H2721">
            <v>0.18</v>
          </cell>
          <cell r="I2721" t="str">
            <v>1          0</v>
          </cell>
          <cell r="J2721">
            <v>0</v>
          </cell>
          <cell r="K2721">
            <v>0</v>
          </cell>
          <cell r="L2721">
            <v>2004</v>
          </cell>
          <cell r="M2721" t="str">
            <v>No Trade</v>
          </cell>
          <cell r="N2721" t="str">
            <v>NG34</v>
          </cell>
          <cell r="O2721">
            <v>69.349999999999994</v>
          </cell>
          <cell r="P2721">
            <v>1</v>
          </cell>
        </row>
        <row r="2722">
          <cell r="A2722" t="str">
            <v>ON</v>
          </cell>
          <cell r="B2722">
            <v>4</v>
          </cell>
          <cell r="C2722">
            <v>4</v>
          </cell>
          <cell r="D2722" t="str">
            <v>P</v>
          </cell>
          <cell r="E2722">
            <v>2</v>
          </cell>
          <cell r="F2722">
            <v>38072</v>
          </cell>
          <cell r="G2722">
            <v>0</v>
          </cell>
          <cell r="H2722">
            <v>0</v>
          </cell>
          <cell r="I2722" t="str">
            <v>0          0</v>
          </cell>
          <cell r="J2722">
            <v>0</v>
          </cell>
          <cell r="K2722">
            <v>0</v>
          </cell>
          <cell r="L2722">
            <v>2004</v>
          </cell>
          <cell r="M2722" t="str">
            <v>No Trade</v>
          </cell>
          <cell r="N2722" t="str">
            <v/>
          </cell>
          <cell r="O2722" t="str">
            <v/>
          </cell>
          <cell r="P2722" t="str">
            <v/>
          </cell>
        </row>
        <row r="2723">
          <cell r="A2723" t="str">
            <v>ON</v>
          </cell>
          <cell r="B2723">
            <v>4</v>
          </cell>
          <cell r="C2723">
            <v>4</v>
          </cell>
          <cell r="D2723" t="str">
            <v>P</v>
          </cell>
          <cell r="E2723">
            <v>3</v>
          </cell>
          <cell r="F2723">
            <v>38072</v>
          </cell>
          <cell r="G2723">
            <v>0.128</v>
          </cell>
          <cell r="H2723">
            <v>0.14000000000000001</v>
          </cell>
          <cell r="I2723" t="str">
            <v>2          0</v>
          </cell>
          <cell r="J2723">
            <v>0</v>
          </cell>
          <cell r="K2723">
            <v>0</v>
          </cell>
          <cell r="L2723">
            <v>2004</v>
          </cell>
          <cell r="M2723">
            <v>1.3466226605217171</v>
          </cell>
          <cell r="N2723" t="str">
            <v>NG44</v>
          </cell>
          <cell r="O2723">
            <v>69.349999999999994</v>
          </cell>
          <cell r="P2723">
            <v>2</v>
          </cell>
        </row>
        <row r="2724">
          <cell r="A2724" t="str">
            <v>ON</v>
          </cell>
          <cell r="B2724">
            <v>4</v>
          </cell>
          <cell r="C2724">
            <v>4</v>
          </cell>
          <cell r="D2724" t="str">
            <v>C</v>
          </cell>
          <cell r="E2724">
            <v>3.6</v>
          </cell>
          <cell r="F2724">
            <v>38072</v>
          </cell>
          <cell r="G2724">
            <v>0.61599999999999999</v>
          </cell>
          <cell r="H2724">
            <v>0.56999999999999995</v>
          </cell>
          <cell r="I2724" t="str">
            <v>1          0</v>
          </cell>
          <cell r="J2724">
            <v>0</v>
          </cell>
          <cell r="K2724">
            <v>0</v>
          </cell>
          <cell r="L2724">
            <v>2004</v>
          </cell>
          <cell r="M2724" t="str">
            <v>No Trade</v>
          </cell>
          <cell r="N2724" t="str">
            <v>NG44</v>
          </cell>
          <cell r="O2724">
            <v>69.349999999999994</v>
          </cell>
          <cell r="P2724">
            <v>1</v>
          </cell>
        </row>
        <row r="2725">
          <cell r="A2725" t="str">
            <v>ON</v>
          </cell>
          <cell r="B2725">
            <v>4</v>
          </cell>
          <cell r="C2725">
            <v>4</v>
          </cell>
          <cell r="D2725" t="str">
            <v>P</v>
          </cell>
          <cell r="E2725">
            <v>3.6</v>
          </cell>
          <cell r="F2725">
            <v>38072</v>
          </cell>
          <cell r="G2725">
            <v>0.35199999999999998</v>
          </cell>
          <cell r="H2725">
            <v>0.38</v>
          </cell>
          <cell r="I2725" t="str">
            <v>1          0</v>
          </cell>
          <cell r="J2725">
            <v>0</v>
          </cell>
          <cell r="K2725">
            <v>0</v>
          </cell>
          <cell r="L2725">
            <v>2004</v>
          </cell>
          <cell r="M2725">
            <v>1.5106950139680979</v>
          </cell>
          <cell r="N2725" t="str">
            <v>NG44</v>
          </cell>
          <cell r="O2725">
            <v>69.349999999999994</v>
          </cell>
          <cell r="P2725">
            <v>2</v>
          </cell>
        </row>
        <row r="2726">
          <cell r="A2726" t="str">
            <v>ON</v>
          </cell>
          <cell r="B2726">
            <v>4</v>
          </cell>
          <cell r="C2726">
            <v>4</v>
          </cell>
          <cell r="D2726" t="str">
            <v>C</v>
          </cell>
          <cell r="E2726">
            <v>3.65</v>
          </cell>
          <cell r="F2726">
            <v>38072</v>
          </cell>
          <cell r="G2726">
            <v>0.55500000000000005</v>
          </cell>
          <cell r="H2726">
            <v>0.55000000000000004</v>
          </cell>
          <cell r="I2726" t="str">
            <v>5          0</v>
          </cell>
          <cell r="J2726">
            <v>0</v>
          </cell>
          <cell r="K2726">
            <v>0</v>
          </cell>
          <cell r="L2726">
            <v>2004</v>
          </cell>
          <cell r="M2726" t="str">
            <v>No Trade</v>
          </cell>
          <cell r="N2726" t="str">
            <v>NG44</v>
          </cell>
          <cell r="O2726">
            <v>69.349999999999994</v>
          </cell>
          <cell r="P2726">
            <v>1</v>
          </cell>
        </row>
        <row r="2727">
          <cell r="A2727" t="str">
            <v>ON</v>
          </cell>
          <cell r="B2727">
            <v>4</v>
          </cell>
          <cell r="C2727">
            <v>4</v>
          </cell>
          <cell r="D2727" t="str">
            <v>P</v>
          </cell>
          <cell r="E2727">
            <v>3.65</v>
          </cell>
          <cell r="F2727">
            <v>38072</v>
          </cell>
          <cell r="G2727">
            <v>0.377</v>
          </cell>
          <cell r="H2727">
            <v>0.4</v>
          </cell>
          <cell r="I2727" t="str">
            <v>7          0</v>
          </cell>
          <cell r="J2727">
            <v>0</v>
          </cell>
          <cell r="K2727">
            <v>0</v>
          </cell>
          <cell r="L2727">
            <v>2004</v>
          </cell>
          <cell r="M2727">
            <v>1.5241450700494048</v>
          </cell>
          <cell r="N2727" t="str">
            <v>NG44</v>
          </cell>
          <cell r="O2727">
            <v>69.349999999999994</v>
          </cell>
          <cell r="P2727">
            <v>2</v>
          </cell>
        </row>
        <row r="2728">
          <cell r="A2728" t="str">
            <v>ON</v>
          </cell>
          <cell r="B2728">
            <v>4</v>
          </cell>
          <cell r="C2728">
            <v>4</v>
          </cell>
          <cell r="D2728" t="str">
            <v>C</v>
          </cell>
          <cell r="E2728">
            <v>3.7</v>
          </cell>
          <cell r="F2728">
            <v>38072</v>
          </cell>
          <cell r="G2728">
            <v>0.56999999999999995</v>
          </cell>
          <cell r="H2728">
            <v>0.52</v>
          </cell>
          <cell r="I2728" t="str">
            <v>7          0</v>
          </cell>
          <cell r="J2728">
            <v>0</v>
          </cell>
          <cell r="K2728">
            <v>0</v>
          </cell>
          <cell r="L2728">
            <v>2004</v>
          </cell>
          <cell r="M2728" t="str">
            <v>No Trade</v>
          </cell>
          <cell r="N2728" t="str">
            <v>NG44</v>
          </cell>
          <cell r="O2728">
            <v>69.349999999999994</v>
          </cell>
          <cell r="P2728">
            <v>1</v>
          </cell>
        </row>
        <row r="2729">
          <cell r="A2729" t="str">
            <v>ON</v>
          </cell>
          <cell r="B2729">
            <v>4</v>
          </cell>
          <cell r="C2729">
            <v>4</v>
          </cell>
          <cell r="D2729" t="str">
            <v>P</v>
          </cell>
          <cell r="E2729">
            <v>3.7</v>
          </cell>
          <cell r="F2729">
            <v>38072</v>
          </cell>
          <cell r="G2729">
            <v>0.40300000000000002</v>
          </cell>
          <cell r="H2729">
            <v>0.43</v>
          </cell>
          <cell r="I2729" t="str">
            <v>5          0</v>
          </cell>
          <cell r="J2729">
            <v>0</v>
          </cell>
          <cell r="K2729">
            <v>0</v>
          </cell>
          <cell r="L2729">
            <v>2004</v>
          </cell>
          <cell r="M2729">
            <v>1.5375688540729133</v>
          </cell>
          <cell r="N2729" t="str">
            <v>NG44</v>
          </cell>
          <cell r="O2729">
            <v>69.349999999999994</v>
          </cell>
          <cell r="P2729">
            <v>2</v>
          </cell>
        </row>
        <row r="2730">
          <cell r="A2730" t="str">
            <v>ON</v>
          </cell>
          <cell r="B2730">
            <v>4</v>
          </cell>
          <cell r="C2730">
            <v>4</v>
          </cell>
          <cell r="D2730" t="str">
            <v>C</v>
          </cell>
          <cell r="E2730">
            <v>3.75</v>
          </cell>
          <cell r="F2730">
            <v>38072</v>
          </cell>
          <cell r="G2730">
            <v>0.55000000000000004</v>
          </cell>
          <cell r="H2730">
            <v>0.5</v>
          </cell>
          <cell r="I2730" t="str">
            <v>7          0</v>
          </cell>
          <cell r="J2730">
            <v>0</v>
          </cell>
          <cell r="K2730">
            <v>0</v>
          </cell>
          <cell r="L2730">
            <v>2004</v>
          </cell>
          <cell r="M2730" t="str">
            <v>No Trade</v>
          </cell>
          <cell r="N2730" t="str">
            <v>NG44</v>
          </cell>
          <cell r="O2730">
            <v>69.349999999999994</v>
          </cell>
          <cell r="P2730">
            <v>1</v>
          </cell>
        </row>
        <row r="2731">
          <cell r="A2731" t="str">
            <v>ON</v>
          </cell>
          <cell r="B2731">
            <v>4</v>
          </cell>
          <cell r="C2731">
            <v>4</v>
          </cell>
          <cell r="D2731" t="str">
            <v>P</v>
          </cell>
          <cell r="E2731">
            <v>3.75</v>
          </cell>
          <cell r="F2731">
            <v>38072</v>
          </cell>
          <cell r="G2731">
            <v>0.43</v>
          </cell>
          <cell r="H2731">
            <v>0.46</v>
          </cell>
          <cell r="I2731" t="str">
            <v>3          0</v>
          </cell>
          <cell r="J2731">
            <v>0</v>
          </cell>
          <cell r="K2731">
            <v>0</v>
          </cell>
          <cell r="L2731">
            <v>2004</v>
          </cell>
          <cell r="M2731">
            <v>1.550967019961724</v>
          </cell>
          <cell r="N2731" t="str">
            <v>NG44</v>
          </cell>
          <cell r="O2731">
            <v>69.349999999999994</v>
          </cell>
          <cell r="P2731">
            <v>2</v>
          </cell>
        </row>
        <row r="2732">
          <cell r="A2732" t="str">
            <v>ON</v>
          </cell>
          <cell r="B2732">
            <v>4</v>
          </cell>
          <cell r="C2732">
            <v>4</v>
          </cell>
          <cell r="D2732" t="str">
            <v>C</v>
          </cell>
          <cell r="E2732">
            <v>4</v>
          </cell>
          <cell r="F2732">
            <v>38072</v>
          </cell>
          <cell r="G2732">
            <v>0.44900000000000001</v>
          </cell>
          <cell r="H2732">
            <v>0.41</v>
          </cell>
          <cell r="I2732" t="str">
            <v>3          0</v>
          </cell>
          <cell r="J2732">
            <v>0</v>
          </cell>
          <cell r="K2732">
            <v>0</v>
          </cell>
          <cell r="L2732">
            <v>2004</v>
          </cell>
          <cell r="M2732" t="str">
            <v>No Trade</v>
          </cell>
          <cell r="N2732" t="str">
            <v>NG44</v>
          </cell>
          <cell r="O2732">
            <v>69.349999999999994</v>
          </cell>
          <cell r="P2732">
            <v>1</v>
          </cell>
        </row>
        <row r="2733">
          <cell r="A2733" t="str">
            <v>ON</v>
          </cell>
          <cell r="B2733">
            <v>4</v>
          </cell>
          <cell r="C2733">
            <v>4</v>
          </cell>
          <cell r="D2733" t="str">
            <v>C</v>
          </cell>
          <cell r="E2733">
            <v>4.25</v>
          </cell>
          <cell r="F2733">
            <v>38072</v>
          </cell>
          <cell r="G2733">
            <v>0.36799999999999999</v>
          </cell>
          <cell r="H2733">
            <v>0.33</v>
          </cell>
          <cell r="I2733" t="str">
            <v>7          0</v>
          </cell>
          <cell r="J2733">
            <v>0</v>
          </cell>
          <cell r="K2733">
            <v>0</v>
          </cell>
          <cell r="L2733">
            <v>2004</v>
          </cell>
          <cell r="M2733" t="str">
            <v>No Trade</v>
          </cell>
          <cell r="N2733" t="str">
            <v>NG44</v>
          </cell>
          <cell r="O2733">
            <v>69.349999999999994</v>
          </cell>
          <cell r="P2733">
            <v>1</v>
          </cell>
        </row>
        <row r="2734">
          <cell r="A2734" t="str">
            <v>ON</v>
          </cell>
          <cell r="B2734">
            <v>4</v>
          </cell>
          <cell r="C2734">
            <v>4</v>
          </cell>
          <cell r="D2734" t="str">
            <v>C</v>
          </cell>
          <cell r="E2734">
            <v>4.75</v>
          </cell>
          <cell r="F2734">
            <v>38072</v>
          </cell>
          <cell r="G2734">
            <v>0.249</v>
          </cell>
          <cell r="H2734">
            <v>0.22</v>
          </cell>
          <cell r="I2734" t="str">
            <v>6          0</v>
          </cell>
          <cell r="J2734">
            <v>0</v>
          </cell>
          <cell r="K2734">
            <v>0</v>
          </cell>
          <cell r="L2734">
            <v>2004</v>
          </cell>
          <cell r="M2734" t="str">
            <v>No Trade</v>
          </cell>
          <cell r="N2734" t="str">
            <v>NG44</v>
          </cell>
          <cell r="O2734">
            <v>69.349999999999994</v>
          </cell>
          <cell r="P2734">
            <v>1</v>
          </cell>
        </row>
        <row r="2735">
          <cell r="A2735" t="str">
            <v>ON</v>
          </cell>
          <cell r="B2735">
            <v>4</v>
          </cell>
          <cell r="C2735">
            <v>4</v>
          </cell>
          <cell r="D2735" t="str">
            <v>C</v>
          </cell>
          <cell r="E2735">
            <v>6</v>
          </cell>
          <cell r="F2735">
            <v>38072</v>
          </cell>
          <cell r="G2735">
            <v>0.10100000000000001</v>
          </cell>
          <cell r="H2735">
            <v>0.09</v>
          </cell>
          <cell r="I2735" t="str">
            <v>1          0</v>
          </cell>
          <cell r="J2735">
            <v>0</v>
          </cell>
          <cell r="K2735">
            <v>0</v>
          </cell>
          <cell r="L2735">
            <v>2004</v>
          </cell>
          <cell r="M2735" t="str">
            <v>No Trade</v>
          </cell>
          <cell r="N2735" t="str">
            <v>NG44</v>
          </cell>
          <cell r="O2735">
            <v>69.349999999999994</v>
          </cell>
          <cell r="P2735">
            <v>1</v>
          </cell>
        </row>
        <row r="2736">
          <cell r="A2736" t="str">
            <v>ON</v>
          </cell>
          <cell r="B2736">
            <v>4</v>
          </cell>
          <cell r="C2736">
            <v>4</v>
          </cell>
          <cell r="D2736" t="str">
            <v>P</v>
          </cell>
          <cell r="E2736">
            <v>7</v>
          </cell>
          <cell r="F2736">
            <v>38072</v>
          </cell>
          <cell r="G2736">
            <v>0.46800000000000003</v>
          </cell>
          <cell r="H2736">
            <v>0.46</v>
          </cell>
          <cell r="I2736" t="str">
            <v>8          0</v>
          </cell>
          <cell r="J2736">
            <v>0</v>
          </cell>
          <cell r="K2736">
            <v>0</v>
          </cell>
          <cell r="L2736">
            <v>2004</v>
          </cell>
          <cell r="M2736">
            <v>1.1963055347053666</v>
          </cell>
          <cell r="N2736" t="str">
            <v>NG44</v>
          </cell>
          <cell r="O2736">
            <v>69.349999999999994</v>
          </cell>
          <cell r="P2736">
            <v>2</v>
          </cell>
        </row>
        <row r="2737">
          <cell r="A2737" t="str">
            <v>ON</v>
          </cell>
          <cell r="B2737">
            <v>5</v>
          </cell>
          <cell r="C2737">
            <v>4</v>
          </cell>
          <cell r="D2737" t="str">
            <v>P</v>
          </cell>
          <cell r="E2737">
            <v>2</v>
          </cell>
          <cell r="F2737">
            <v>38104</v>
          </cell>
          <cell r="G2737">
            <v>0</v>
          </cell>
          <cell r="H2737">
            <v>0</v>
          </cell>
          <cell r="I2737" t="str">
            <v>0          0</v>
          </cell>
          <cell r="J2737">
            <v>0</v>
          </cell>
          <cell r="K2737">
            <v>0</v>
          </cell>
          <cell r="L2737">
            <v>2004</v>
          </cell>
          <cell r="M2737" t="str">
            <v>No Trade</v>
          </cell>
          <cell r="N2737" t="str">
            <v/>
          </cell>
          <cell r="O2737" t="str">
            <v/>
          </cell>
          <cell r="P2737" t="str">
            <v/>
          </cell>
        </row>
        <row r="2738">
          <cell r="A2738" t="str">
            <v>ON</v>
          </cell>
          <cell r="B2738">
            <v>5</v>
          </cell>
          <cell r="C2738">
            <v>4</v>
          </cell>
          <cell r="D2738" t="str">
            <v>P</v>
          </cell>
          <cell r="E2738">
            <v>3</v>
          </cell>
          <cell r="F2738">
            <v>38104</v>
          </cell>
          <cell r="G2738">
            <v>0</v>
          </cell>
          <cell r="H2738">
            <v>0</v>
          </cell>
          <cell r="I2738" t="str">
            <v>0          0</v>
          </cell>
          <cell r="J2738">
            <v>0</v>
          </cell>
          <cell r="K2738">
            <v>0</v>
          </cell>
          <cell r="L2738">
            <v>2004</v>
          </cell>
          <cell r="M2738" t="str">
            <v>No Trade</v>
          </cell>
          <cell r="N2738" t="str">
            <v/>
          </cell>
          <cell r="O2738" t="str">
            <v/>
          </cell>
          <cell r="P2738" t="str">
            <v/>
          </cell>
        </row>
        <row r="2739">
          <cell r="A2739" t="str">
            <v>ON</v>
          </cell>
          <cell r="B2739">
            <v>5</v>
          </cell>
          <cell r="C2739">
            <v>4</v>
          </cell>
          <cell r="D2739" t="str">
            <v>P</v>
          </cell>
          <cell r="E2739">
            <v>3.3</v>
          </cell>
          <cell r="F2739">
            <v>38104</v>
          </cell>
          <cell r="G2739">
            <v>0</v>
          </cell>
          <cell r="H2739">
            <v>0</v>
          </cell>
          <cell r="I2739" t="str">
            <v>0          0</v>
          </cell>
          <cell r="J2739">
            <v>0</v>
          </cell>
          <cell r="K2739">
            <v>0</v>
          </cell>
          <cell r="L2739">
            <v>2004</v>
          </cell>
          <cell r="M2739" t="str">
            <v>No Trade</v>
          </cell>
          <cell r="N2739" t="str">
            <v/>
          </cell>
          <cell r="O2739" t="str">
            <v/>
          </cell>
          <cell r="P2739" t="str">
            <v/>
          </cell>
        </row>
        <row r="2740">
          <cell r="A2740" t="str">
            <v>ON</v>
          </cell>
          <cell r="B2740">
            <v>5</v>
          </cell>
          <cell r="C2740">
            <v>4</v>
          </cell>
          <cell r="D2740" t="str">
            <v>C</v>
          </cell>
          <cell r="E2740">
            <v>3.65</v>
          </cell>
          <cell r="F2740">
            <v>38104</v>
          </cell>
          <cell r="G2740">
            <v>0.55300000000000005</v>
          </cell>
          <cell r="H2740">
            <v>0.51</v>
          </cell>
          <cell r="I2740" t="str">
            <v>0          0</v>
          </cell>
          <cell r="J2740">
            <v>0</v>
          </cell>
          <cell r="K2740">
            <v>0</v>
          </cell>
          <cell r="L2740">
            <v>2004</v>
          </cell>
          <cell r="M2740" t="str">
            <v>No Trade</v>
          </cell>
          <cell r="N2740" t="str">
            <v>NG54</v>
          </cell>
          <cell r="O2740">
            <v>48.93</v>
          </cell>
          <cell r="P2740">
            <v>1</v>
          </cell>
        </row>
        <row r="2741">
          <cell r="A2741" t="str">
            <v>ON</v>
          </cell>
          <cell r="B2741">
            <v>5</v>
          </cell>
          <cell r="C2741">
            <v>4</v>
          </cell>
          <cell r="D2741" t="str">
            <v>P</v>
          </cell>
          <cell r="E2741">
            <v>3.65</v>
          </cell>
          <cell r="F2741">
            <v>38104</v>
          </cell>
          <cell r="G2741">
            <v>0.38700000000000001</v>
          </cell>
          <cell r="H2741">
            <v>0.41</v>
          </cell>
          <cell r="I2741" t="str">
            <v>8          0</v>
          </cell>
          <cell r="J2741">
            <v>0</v>
          </cell>
          <cell r="K2741">
            <v>0</v>
          </cell>
          <cell r="L2741">
            <v>2004</v>
          </cell>
          <cell r="M2741">
            <v>1.3803993907718124</v>
          </cell>
          <cell r="N2741" t="str">
            <v>NG54</v>
          </cell>
          <cell r="O2741">
            <v>48.93</v>
          </cell>
          <cell r="P2741">
            <v>2</v>
          </cell>
        </row>
        <row r="2742">
          <cell r="A2742" t="str">
            <v>ON</v>
          </cell>
          <cell r="B2742">
            <v>5</v>
          </cell>
          <cell r="C2742">
            <v>4</v>
          </cell>
          <cell r="D2742" t="str">
            <v>C</v>
          </cell>
          <cell r="E2742">
            <v>3.7</v>
          </cell>
          <cell r="F2742">
            <v>38104</v>
          </cell>
          <cell r="G2742">
            <v>0.53100000000000003</v>
          </cell>
          <cell r="H2742">
            <v>0.49</v>
          </cell>
          <cell r="I2742" t="str">
            <v>0          0</v>
          </cell>
          <cell r="J2742">
            <v>0</v>
          </cell>
          <cell r="K2742">
            <v>0</v>
          </cell>
          <cell r="L2742">
            <v>2004</v>
          </cell>
          <cell r="M2742" t="str">
            <v>No Trade</v>
          </cell>
          <cell r="N2742" t="str">
            <v>NG54</v>
          </cell>
          <cell r="O2742">
            <v>48.93</v>
          </cell>
          <cell r="P2742">
            <v>1</v>
          </cell>
        </row>
        <row r="2743">
          <cell r="A2743" t="str">
            <v>ON</v>
          </cell>
          <cell r="B2743">
            <v>5</v>
          </cell>
          <cell r="C2743">
            <v>4</v>
          </cell>
          <cell r="D2743" t="str">
            <v>P</v>
          </cell>
          <cell r="E2743">
            <v>3.7</v>
          </cell>
          <cell r="F2743">
            <v>38104</v>
          </cell>
          <cell r="G2743">
            <v>0.41399999999999998</v>
          </cell>
          <cell r="H2743">
            <v>0.44</v>
          </cell>
          <cell r="I2743" t="str">
            <v>6          0</v>
          </cell>
          <cell r="J2743">
            <v>0</v>
          </cell>
          <cell r="K2743">
            <v>0</v>
          </cell>
          <cell r="L2743">
            <v>2004</v>
          </cell>
          <cell r="M2743">
            <v>1.3933825273852329</v>
          </cell>
          <cell r="N2743" t="str">
            <v>NG54</v>
          </cell>
          <cell r="O2743">
            <v>48.93</v>
          </cell>
          <cell r="P2743">
            <v>2</v>
          </cell>
        </row>
        <row r="2744">
          <cell r="A2744" t="str">
            <v>ON</v>
          </cell>
          <cell r="B2744">
            <v>5</v>
          </cell>
          <cell r="C2744">
            <v>4</v>
          </cell>
          <cell r="D2744" t="str">
            <v>C</v>
          </cell>
          <cell r="E2744">
            <v>3.75</v>
          </cell>
          <cell r="F2744">
            <v>38104</v>
          </cell>
          <cell r="G2744">
            <v>0.46899999999999997</v>
          </cell>
          <cell r="H2744">
            <v>0.46</v>
          </cell>
          <cell r="I2744" t="str">
            <v>9          0</v>
          </cell>
          <cell r="J2744">
            <v>0</v>
          </cell>
          <cell r="K2744">
            <v>0</v>
          </cell>
          <cell r="L2744">
            <v>2004</v>
          </cell>
          <cell r="M2744" t="str">
            <v>No Trade</v>
          </cell>
          <cell r="N2744" t="str">
            <v>NG54</v>
          </cell>
          <cell r="O2744">
            <v>48.93</v>
          </cell>
          <cell r="P2744">
            <v>1</v>
          </cell>
        </row>
        <row r="2745">
          <cell r="A2745" t="str">
            <v>ON</v>
          </cell>
          <cell r="B2745">
            <v>5</v>
          </cell>
          <cell r="C2745">
            <v>4</v>
          </cell>
          <cell r="D2745" t="str">
            <v>P</v>
          </cell>
          <cell r="E2745">
            <v>3.75</v>
          </cell>
          <cell r="F2745">
            <v>38104</v>
          </cell>
          <cell r="G2745">
            <v>0.441</v>
          </cell>
          <cell r="H2745">
            <v>0.47</v>
          </cell>
          <cell r="I2745" t="str">
            <v>5          0</v>
          </cell>
          <cell r="J2745">
            <v>0</v>
          </cell>
          <cell r="K2745">
            <v>0</v>
          </cell>
          <cell r="L2745">
            <v>2004</v>
          </cell>
          <cell r="M2745">
            <v>1.4055662025913138</v>
          </cell>
          <cell r="N2745" t="str">
            <v>NG54</v>
          </cell>
          <cell r="O2745">
            <v>48.93</v>
          </cell>
          <cell r="P2745">
            <v>2</v>
          </cell>
        </row>
        <row r="2746">
          <cell r="A2746" t="str">
            <v>ON</v>
          </cell>
          <cell r="B2746">
            <v>5</v>
          </cell>
          <cell r="C2746">
            <v>4</v>
          </cell>
          <cell r="D2746" t="str">
            <v>P</v>
          </cell>
          <cell r="E2746">
            <v>3.85</v>
          </cell>
          <cell r="F2746">
            <v>38104</v>
          </cell>
          <cell r="G2746">
            <v>0</v>
          </cell>
          <cell r="H2746">
            <v>0</v>
          </cell>
          <cell r="I2746" t="str">
            <v>0          0</v>
          </cell>
          <cell r="J2746">
            <v>0</v>
          </cell>
          <cell r="K2746">
            <v>0</v>
          </cell>
          <cell r="L2746">
            <v>2004</v>
          </cell>
          <cell r="M2746" t="str">
            <v>No Trade</v>
          </cell>
          <cell r="N2746" t="str">
            <v/>
          </cell>
          <cell r="O2746" t="str">
            <v/>
          </cell>
          <cell r="P2746" t="str">
            <v/>
          </cell>
        </row>
        <row r="2747">
          <cell r="A2747" t="str">
            <v>ON</v>
          </cell>
          <cell r="B2747">
            <v>5</v>
          </cell>
          <cell r="C2747">
            <v>4</v>
          </cell>
          <cell r="D2747" t="str">
            <v>C</v>
          </cell>
          <cell r="E2747">
            <v>4.05</v>
          </cell>
          <cell r="F2747">
            <v>38104</v>
          </cell>
          <cell r="G2747">
            <v>0</v>
          </cell>
          <cell r="H2747">
            <v>0</v>
          </cell>
          <cell r="I2747" t="str">
            <v>0          0</v>
          </cell>
          <cell r="J2747">
            <v>0</v>
          </cell>
          <cell r="K2747">
            <v>0</v>
          </cell>
          <cell r="L2747">
            <v>2004</v>
          </cell>
          <cell r="M2747" t="str">
            <v>No Trade</v>
          </cell>
          <cell r="N2747" t="str">
            <v/>
          </cell>
          <cell r="O2747" t="str">
            <v/>
          </cell>
          <cell r="P2747" t="str">
            <v/>
          </cell>
        </row>
        <row r="2748">
          <cell r="A2748" t="str">
            <v>ON</v>
          </cell>
          <cell r="B2748">
            <v>5</v>
          </cell>
          <cell r="C2748">
            <v>4</v>
          </cell>
          <cell r="D2748" t="str">
            <v>C</v>
          </cell>
          <cell r="E2748">
            <v>4.75</v>
          </cell>
          <cell r="F2748">
            <v>38104</v>
          </cell>
          <cell r="G2748">
            <v>0.217</v>
          </cell>
          <cell r="H2748">
            <v>0.19</v>
          </cell>
          <cell r="I2748" t="str">
            <v>6          0</v>
          </cell>
          <cell r="J2748">
            <v>0</v>
          </cell>
          <cell r="K2748">
            <v>0</v>
          </cell>
          <cell r="L2748">
            <v>2004</v>
          </cell>
          <cell r="M2748" t="str">
            <v>No Trade</v>
          </cell>
          <cell r="N2748" t="str">
            <v>NG54</v>
          </cell>
          <cell r="O2748">
            <v>48.93</v>
          </cell>
          <cell r="P2748">
            <v>1</v>
          </cell>
        </row>
        <row r="2749">
          <cell r="A2749" t="str">
            <v>ON</v>
          </cell>
          <cell r="B2749">
            <v>6</v>
          </cell>
          <cell r="C2749">
            <v>4</v>
          </cell>
          <cell r="D2749" t="str">
            <v>C</v>
          </cell>
          <cell r="E2749">
            <v>2</v>
          </cell>
          <cell r="F2749">
            <v>38132</v>
          </cell>
          <cell r="G2749">
            <v>1.829</v>
          </cell>
          <cell r="H2749">
            <v>1.82</v>
          </cell>
          <cell r="I2749" t="str">
            <v>9          0</v>
          </cell>
          <cell r="J2749">
            <v>0</v>
          </cell>
          <cell r="K2749">
            <v>0</v>
          </cell>
          <cell r="L2749">
            <v>2004</v>
          </cell>
          <cell r="M2749" t="str">
            <v>No Trade</v>
          </cell>
          <cell r="N2749" t="str">
            <v>NG64</v>
          </cell>
          <cell r="O2749">
            <v>45.5</v>
          </cell>
          <cell r="P2749">
            <v>1</v>
          </cell>
        </row>
        <row r="2750">
          <cell r="A2750" t="str">
            <v>ON</v>
          </cell>
          <cell r="B2750">
            <v>6</v>
          </cell>
          <cell r="C2750">
            <v>4</v>
          </cell>
          <cell r="D2750" t="str">
            <v>P</v>
          </cell>
          <cell r="E2750">
            <v>2</v>
          </cell>
          <cell r="F2750">
            <v>38132</v>
          </cell>
          <cell r="G2750">
            <v>3.0000000000000001E-3</v>
          </cell>
          <cell r="H2750">
            <v>0</v>
          </cell>
          <cell r="I2750" t="str">
            <v>4          0</v>
          </cell>
          <cell r="J2750">
            <v>0</v>
          </cell>
          <cell r="K2750">
            <v>0</v>
          </cell>
          <cell r="L2750">
            <v>2004</v>
          </cell>
          <cell r="M2750">
            <v>0.85659332235528851</v>
          </cell>
          <cell r="N2750" t="str">
            <v>NG64</v>
          </cell>
          <cell r="O2750">
            <v>45.5</v>
          </cell>
          <cell r="P2750">
            <v>2</v>
          </cell>
        </row>
        <row r="2751">
          <cell r="A2751" t="str">
            <v>ON</v>
          </cell>
          <cell r="B2751">
            <v>6</v>
          </cell>
          <cell r="C2751">
            <v>4</v>
          </cell>
          <cell r="D2751" t="str">
            <v>P</v>
          </cell>
          <cell r="E2751">
            <v>3.6</v>
          </cell>
          <cell r="F2751">
            <v>38132</v>
          </cell>
          <cell r="G2751">
            <v>0.36699999999999999</v>
          </cell>
          <cell r="H2751">
            <v>0.39</v>
          </cell>
          <cell r="I2751" t="str">
            <v>8          0</v>
          </cell>
          <cell r="J2751">
            <v>0</v>
          </cell>
          <cell r="K2751">
            <v>0</v>
          </cell>
          <cell r="L2751">
            <v>2004</v>
          </cell>
          <cell r="M2751">
            <v>1.3144584515085549</v>
          </cell>
          <cell r="N2751" t="str">
            <v>NG64</v>
          </cell>
          <cell r="O2751">
            <v>45.5</v>
          </cell>
          <cell r="P2751">
            <v>2</v>
          </cell>
        </row>
        <row r="2752">
          <cell r="A2752" t="str">
            <v>ON</v>
          </cell>
          <cell r="B2752">
            <v>6</v>
          </cell>
          <cell r="C2752">
            <v>4</v>
          </cell>
          <cell r="D2752" t="str">
            <v>C</v>
          </cell>
          <cell r="E2752">
            <v>3.65</v>
          </cell>
          <cell r="F2752">
            <v>38132</v>
          </cell>
          <cell r="G2752">
            <v>0.57099999999999995</v>
          </cell>
          <cell r="H2752">
            <v>0.52</v>
          </cell>
          <cell r="I2752" t="str">
            <v>9          0</v>
          </cell>
          <cell r="J2752">
            <v>0</v>
          </cell>
          <cell r="K2752">
            <v>0</v>
          </cell>
          <cell r="L2752">
            <v>2004</v>
          </cell>
          <cell r="M2752" t="str">
            <v>No Trade</v>
          </cell>
          <cell r="N2752" t="str">
            <v>NG64</v>
          </cell>
          <cell r="O2752">
            <v>45.5</v>
          </cell>
          <cell r="P2752">
            <v>1</v>
          </cell>
        </row>
        <row r="2753">
          <cell r="A2753" t="str">
            <v>ON</v>
          </cell>
          <cell r="B2753">
            <v>6</v>
          </cell>
          <cell r="C2753">
            <v>4</v>
          </cell>
          <cell r="D2753" t="str">
            <v>P</v>
          </cell>
          <cell r="E2753">
            <v>3.65</v>
          </cell>
          <cell r="F2753">
            <v>38132</v>
          </cell>
          <cell r="G2753">
            <v>0.39300000000000002</v>
          </cell>
          <cell r="H2753">
            <v>0.42</v>
          </cell>
          <cell r="I2753" t="str">
            <v>5          0</v>
          </cell>
          <cell r="J2753">
            <v>0</v>
          </cell>
          <cell r="K2753">
            <v>0</v>
          </cell>
          <cell r="L2753">
            <v>2004</v>
          </cell>
          <cell r="M2753">
            <v>1.3268499292417395</v>
          </cell>
          <cell r="N2753" t="str">
            <v>NG64</v>
          </cell>
          <cell r="O2753">
            <v>45.5</v>
          </cell>
          <cell r="P2753">
            <v>2</v>
          </cell>
        </row>
        <row r="2754">
          <cell r="A2754" t="str">
            <v>ON</v>
          </cell>
          <cell r="B2754">
            <v>6</v>
          </cell>
          <cell r="C2754">
            <v>4</v>
          </cell>
          <cell r="D2754" t="str">
            <v>C</v>
          </cell>
          <cell r="E2754">
            <v>3.7</v>
          </cell>
          <cell r="F2754">
            <v>38132</v>
          </cell>
          <cell r="G2754">
            <v>0.54900000000000004</v>
          </cell>
          <cell r="H2754">
            <v>0.5</v>
          </cell>
          <cell r="I2754" t="str">
            <v>9          0</v>
          </cell>
          <cell r="J2754">
            <v>0</v>
          </cell>
          <cell r="K2754">
            <v>0</v>
          </cell>
          <cell r="L2754">
            <v>2004</v>
          </cell>
          <cell r="M2754" t="str">
            <v>No Trade</v>
          </cell>
          <cell r="N2754" t="str">
            <v>NG64</v>
          </cell>
          <cell r="O2754">
            <v>45.5</v>
          </cell>
          <cell r="P2754">
            <v>1</v>
          </cell>
        </row>
        <row r="2755">
          <cell r="A2755" t="str">
            <v>ON</v>
          </cell>
          <cell r="B2755">
            <v>6</v>
          </cell>
          <cell r="C2755">
            <v>4</v>
          </cell>
          <cell r="D2755" t="str">
            <v>P</v>
          </cell>
          <cell r="E2755">
            <v>3.7</v>
          </cell>
          <cell r="F2755">
            <v>38132</v>
          </cell>
          <cell r="G2755">
            <v>0.41899999999999998</v>
          </cell>
          <cell r="H2755">
            <v>0.45</v>
          </cell>
          <cell r="I2755" t="str">
            <v>3          0</v>
          </cell>
          <cell r="J2755">
            <v>0</v>
          </cell>
          <cell r="K2755">
            <v>0</v>
          </cell>
          <cell r="L2755">
            <v>2004</v>
          </cell>
          <cell r="M2755">
            <v>1.3384566378404856</v>
          </cell>
          <cell r="N2755" t="str">
            <v>NG64</v>
          </cell>
          <cell r="O2755">
            <v>45.5</v>
          </cell>
          <cell r="P2755">
            <v>2</v>
          </cell>
        </row>
        <row r="2756">
          <cell r="A2756" t="str">
            <v>ON</v>
          </cell>
          <cell r="B2756">
            <v>6</v>
          </cell>
          <cell r="C2756">
            <v>4</v>
          </cell>
          <cell r="D2756" t="str">
            <v>C</v>
          </cell>
          <cell r="E2756">
            <v>3.75</v>
          </cell>
          <cell r="F2756">
            <v>38132</v>
          </cell>
          <cell r="G2756">
            <v>0.52800000000000002</v>
          </cell>
          <cell r="H2756">
            <v>0.48</v>
          </cell>
          <cell r="I2756" t="str">
            <v>9          0</v>
          </cell>
          <cell r="J2756">
            <v>0</v>
          </cell>
          <cell r="K2756">
            <v>0</v>
          </cell>
          <cell r="L2756">
            <v>2004</v>
          </cell>
          <cell r="M2756" t="str">
            <v>No Trade</v>
          </cell>
          <cell r="N2756" t="str">
            <v>NG64</v>
          </cell>
          <cell r="O2756">
            <v>45.5</v>
          </cell>
          <cell r="P2756">
            <v>1</v>
          </cell>
        </row>
        <row r="2757">
          <cell r="A2757" t="str">
            <v>ON</v>
          </cell>
          <cell r="B2757">
            <v>6</v>
          </cell>
          <cell r="C2757">
            <v>4</v>
          </cell>
          <cell r="D2757" t="str">
            <v>P</v>
          </cell>
          <cell r="E2757">
            <v>3.75</v>
          </cell>
          <cell r="F2757">
            <v>38132</v>
          </cell>
          <cell r="G2757">
            <v>0.44700000000000001</v>
          </cell>
          <cell r="H2757">
            <v>0.48</v>
          </cell>
          <cell r="I2757" t="str">
            <v>2          0</v>
          </cell>
          <cell r="J2757">
            <v>0</v>
          </cell>
          <cell r="K2757">
            <v>0</v>
          </cell>
          <cell r="L2757">
            <v>2004</v>
          </cell>
          <cell r="M2757">
            <v>1.3508165629075044</v>
          </cell>
          <cell r="N2757" t="str">
            <v>NG64</v>
          </cell>
          <cell r="O2757">
            <v>45.5</v>
          </cell>
          <cell r="P2757">
            <v>2</v>
          </cell>
        </row>
        <row r="2758">
          <cell r="A2758" t="str">
            <v>ON</v>
          </cell>
          <cell r="B2758">
            <v>6</v>
          </cell>
          <cell r="C2758">
            <v>4</v>
          </cell>
          <cell r="D2758" t="str">
            <v>C</v>
          </cell>
          <cell r="E2758">
            <v>3.9</v>
          </cell>
          <cell r="F2758">
            <v>38132</v>
          </cell>
          <cell r="G2758">
            <v>0.46899999999999997</v>
          </cell>
          <cell r="H2758">
            <v>0.43</v>
          </cell>
          <cell r="I2758" t="str">
            <v>1          0</v>
          </cell>
          <cell r="J2758">
            <v>0</v>
          </cell>
          <cell r="K2758">
            <v>0</v>
          </cell>
          <cell r="L2758">
            <v>2004</v>
          </cell>
          <cell r="M2758" t="str">
            <v>No Trade</v>
          </cell>
          <cell r="N2758" t="str">
            <v>NG64</v>
          </cell>
          <cell r="O2758">
            <v>45.5</v>
          </cell>
          <cell r="P2758">
            <v>1</v>
          </cell>
        </row>
        <row r="2759">
          <cell r="A2759" t="str">
            <v>ON</v>
          </cell>
          <cell r="B2759">
            <v>6</v>
          </cell>
          <cell r="C2759">
            <v>4</v>
          </cell>
          <cell r="D2759" t="str">
            <v>C</v>
          </cell>
          <cell r="E2759">
            <v>4.75</v>
          </cell>
          <cell r="F2759">
            <v>38132</v>
          </cell>
          <cell r="G2759">
            <v>0.23200000000000001</v>
          </cell>
          <cell r="H2759">
            <v>0.21</v>
          </cell>
          <cell r="I2759" t="str">
            <v>0          0</v>
          </cell>
          <cell r="J2759">
            <v>0</v>
          </cell>
          <cell r="K2759">
            <v>0</v>
          </cell>
          <cell r="L2759">
            <v>2004</v>
          </cell>
          <cell r="M2759" t="str">
            <v>No Trade</v>
          </cell>
          <cell r="N2759" t="str">
            <v>NG64</v>
          </cell>
          <cell r="O2759">
            <v>45.5</v>
          </cell>
          <cell r="P2759">
            <v>1</v>
          </cell>
        </row>
        <row r="2760">
          <cell r="A2760" t="str">
            <v>ON</v>
          </cell>
          <cell r="B2760">
            <v>6</v>
          </cell>
          <cell r="C2760">
            <v>4</v>
          </cell>
          <cell r="D2760" t="str">
            <v>C</v>
          </cell>
          <cell r="E2760">
            <v>4.95</v>
          </cell>
          <cell r="F2760">
            <v>38132</v>
          </cell>
          <cell r="G2760">
            <v>0.254</v>
          </cell>
          <cell r="H2760">
            <v>0.25</v>
          </cell>
          <cell r="I2760" t="str">
            <v>4          0</v>
          </cell>
          <cell r="J2760">
            <v>0</v>
          </cell>
          <cell r="K2760">
            <v>0</v>
          </cell>
          <cell r="L2760">
            <v>2004</v>
          </cell>
          <cell r="M2760" t="str">
            <v>No Trade</v>
          </cell>
          <cell r="N2760" t="str">
            <v>NG64</v>
          </cell>
          <cell r="O2760">
            <v>45.5</v>
          </cell>
          <cell r="P2760">
            <v>1</v>
          </cell>
        </row>
        <row r="2761">
          <cell r="A2761" t="str">
            <v>ON</v>
          </cell>
          <cell r="B2761">
            <v>7</v>
          </cell>
          <cell r="C2761">
            <v>4</v>
          </cell>
          <cell r="D2761" t="str">
            <v>P</v>
          </cell>
          <cell r="E2761">
            <v>2</v>
          </cell>
          <cell r="F2761">
            <v>38163</v>
          </cell>
          <cell r="G2761">
            <v>0</v>
          </cell>
          <cell r="H2761">
            <v>0</v>
          </cell>
          <cell r="I2761" t="str">
            <v>0          0</v>
          </cell>
          <cell r="J2761">
            <v>0</v>
          </cell>
          <cell r="K2761">
            <v>0</v>
          </cell>
          <cell r="L2761">
            <v>2004</v>
          </cell>
          <cell r="M2761" t="str">
            <v>No Trade</v>
          </cell>
          <cell r="N2761" t="str">
            <v/>
          </cell>
          <cell r="O2761" t="str">
            <v/>
          </cell>
          <cell r="P2761" t="str">
            <v/>
          </cell>
        </row>
        <row r="2762">
          <cell r="A2762" t="str">
            <v>ON</v>
          </cell>
          <cell r="B2762">
            <v>7</v>
          </cell>
          <cell r="C2762">
            <v>4</v>
          </cell>
          <cell r="D2762" t="str">
            <v>P</v>
          </cell>
          <cell r="E2762">
            <v>3.6</v>
          </cell>
          <cell r="F2762">
            <v>38163</v>
          </cell>
          <cell r="G2762">
            <v>0</v>
          </cell>
          <cell r="H2762">
            <v>0</v>
          </cell>
          <cell r="I2762" t="str">
            <v>0          0</v>
          </cell>
          <cell r="J2762">
            <v>0</v>
          </cell>
          <cell r="K2762">
            <v>0</v>
          </cell>
          <cell r="L2762">
            <v>2004</v>
          </cell>
          <cell r="M2762" t="str">
            <v>No Trade</v>
          </cell>
          <cell r="N2762" t="str">
            <v/>
          </cell>
          <cell r="O2762" t="str">
            <v/>
          </cell>
          <cell r="P2762" t="str">
            <v/>
          </cell>
        </row>
        <row r="2763">
          <cell r="A2763" t="str">
            <v>ON</v>
          </cell>
          <cell r="B2763">
            <v>7</v>
          </cell>
          <cell r="C2763">
            <v>4</v>
          </cell>
          <cell r="D2763" t="str">
            <v>P</v>
          </cell>
          <cell r="E2763">
            <v>3.65</v>
          </cell>
          <cell r="F2763">
            <v>38163</v>
          </cell>
          <cell r="G2763">
            <v>0</v>
          </cell>
          <cell r="H2763">
            <v>0</v>
          </cell>
          <cell r="I2763" t="str">
            <v>0          0</v>
          </cell>
          <cell r="J2763">
            <v>0</v>
          </cell>
          <cell r="K2763">
            <v>0</v>
          </cell>
          <cell r="L2763">
            <v>2004</v>
          </cell>
          <cell r="M2763" t="str">
            <v>No Trade</v>
          </cell>
          <cell r="N2763" t="str">
            <v/>
          </cell>
          <cell r="O2763" t="str">
            <v/>
          </cell>
          <cell r="P2763" t="str">
            <v/>
          </cell>
        </row>
        <row r="2764">
          <cell r="A2764" t="str">
            <v>ON</v>
          </cell>
          <cell r="B2764">
            <v>7</v>
          </cell>
          <cell r="C2764">
            <v>4</v>
          </cell>
          <cell r="D2764" t="str">
            <v>C</v>
          </cell>
          <cell r="E2764">
            <v>3.7</v>
          </cell>
          <cell r="F2764">
            <v>38163</v>
          </cell>
          <cell r="G2764">
            <v>0.56699999999999995</v>
          </cell>
          <cell r="H2764">
            <v>0.52</v>
          </cell>
          <cell r="I2764" t="str">
            <v>9          0</v>
          </cell>
          <cell r="J2764">
            <v>0</v>
          </cell>
          <cell r="K2764">
            <v>0</v>
          </cell>
          <cell r="L2764">
            <v>2004</v>
          </cell>
          <cell r="M2764" t="str">
            <v>No Trade</v>
          </cell>
          <cell r="N2764" t="str">
            <v>NG74</v>
          </cell>
          <cell r="O2764">
            <v>45.5</v>
          </cell>
          <cell r="P2764">
            <v>1</v>
          </cell>
        </row>
        <row r="2765">
          <cell r="A2765" t="str">
            <v>ON</v>
          </cell>
          <cell r="B2765">
            <v>7</v>
          </cell>
          <cell r="C2765">
            <v>4</v>
          </cell>
          <cell r="D2765" t="str">
            <v>P</v>
          </cell>
          <cell r="E2765">
            <v>3.7</v>
          </cell>
          <cell r="F2765">
            <v>38163</v>
          </cell>
          <cell r="G2765">
            <v>0.42799999999999999</v>
          </cell>
          <cell r="H2765">
            <v>0.46</v>
          </cell>
          <cell r="I2765" t="str">
            <v>2          0</v>
          </cell>
          <cell r="J2765">
            <v>0</v>
          </cell>
          <cell r="K2765">
            <v>0</v>
          </cell>
          <cell r="L2765">
            <v>2004</v>
          </cell>
          <cell r="M2765">
            <v>1.3093597497556655</v>
          </cell>
          <cell r="N2765" t="str">
            <v>NG74</v>
          </cell>
          <cell r="O2765">
            <v>45.5</v>
          </cell>
          <cell r="P2765">
            <v>2</v>
          </cell>
        </row>
        <row r="2766">
          <cell r="A2766" t="str">
            <v>ON</v>
          </cell>
          <cell r="B2766">
            <v>7</v>
          </cell>
          <cell r="C2766">
            <v>4</v>
          </cell>
          <cell r="D2766" t="str">
            <v>C</v>
          </cell>
          <cell r="E2766">
            <v>3.75</v>
          </cell>
          <cell r="F2766">
            <v>38163</v>
          </cell>
          <cell r="G2766">
            <v>0.56699999999999995</v>
          </cell>
          <cell r="H2766">
            <v>0.56000000000000005</v>
          </cell>
          <cell r="I2766" t="str">
            <v>7          0</v>
          </cell>
          <cell r="J2766">
            <v>0</v>
          </cell>
          <cell r="K2766">
            <v>0</v>
          </cell>
          <cell r="L2766">
            <v>2004</v>
          </cell>
          <cell r="M2766" t="str">
            <v>No Trade</v>
          </cell>
          <cell r="N2766" t="str">
            <v>NG74</v>
          </cell>
          <cell r="O2766">
            <v>45.5</v>
          </cell>
          <cell r="P2766">
            <v>1</v>
          </cell>
        </row>
        <row r="2767">
          <cell r="A2767" t="str">
            <v>ON</v>
          </cell>
          <cell r="B2767">
            <v>7</v>
          </cell>
          <cell r="C2767">
            <v>4</v>
          </cell>
          <cell r="D2767" t="str">
            <v>P</v>
          </cell>
          <cell r="E2767">
            <v>3.75</v>
          </cell>
          <cell r="F2767">
            <v>38163</v>
          </cell>
          <cell r="G2767">
            <v>0.45600000000000002</v>
          </cell>
          <cell r="H2767">
            <v>0.49</v>
          </cell>
          <cell r="I2767" t="str">
            <v>0          0</v>
          </cell>
          <cell r="J2767">
            <v>0</v>
          </cell>
          <cell r="K2767">
            <v>0</v>
          </cell>
          <cell r="L2767">
            <v>2004</v>
          </cell>
          <cell r="M2767">
            <v>1.321169674221941</v>
          </cell>
          <cell r="N2767" t="str">
            <v>NG74</v>
          </cell>
          <cell r="O2767">
            <v>45.5</v>
          </cell>
          <cell r="P2767">
            <v>2</v>
          </cell>
        </row>
        <row r="2768">
          <cell r="A2768" t="str">
            <v>ON</v>
          </cell>
          <cell r="B2768">
            <v>7</v>
          </cell>
          <cell r="C2768">
            <v>4</v>
          </cell>
          <cell r="D2768" t="str">
            <v>C</v>
          </cell>
          <cell r="E2768">
            <v>3.9</v>
          </cell>
          <cell r="F2768">
            <v>38163</v>
          </cell>
          <cell r="G2768">
            <v>0</v>
          </cell>
          <cell r="H2768">
            <v>0</v>
          </cell>
          <cell r="I2768" t="str">
            <v>0          0</v>
          </cell>
          <cell r="J2768">
            <v>0</v>
          </cell>
          <cell r="K2768">
            <v>0</v>
          </cell>
          <cell r="L2768">
            <v>2004</v>
          </cell>
          <cell r="M2768" t="str">
            <v>No Trade</v>
          </cell>
          <cell r="N2768" t="str">
            <v/>
          </cell>
          <cell r="O2768" t="str">
            <v/>
          </cell>
          <cell r="P2768" t="str">
            <v/>
          </cell>
        </row>
        <row r="2769">
          <cell r="A2769" t="str">
            <v>ON</v>
          </cell>
          <cell r="B2769">
            <v>7</v>
          </cell>
          <cell r="C2769">
            <v>4</v>
          </cell>
          <cell r="D2769" t="str">
            <v>C</v>
          </cell>
          <cell r="E2769">
            <v>4.75</v>
          </cell>
          <cell r="F2769">
            <v>38163</v>
          </cell>
          <cell r="G2769">
            <v>0.247</v>
          </cell>
          <cell r="H2769">
            <v>0.22</v>
          </cell>
          <cell r="I2769" t="str">
            <v>5          0</v>
          </cell>
          <cell r="J2769">
            <v>0</v>
          </cell>
          <cell r="K2769">
            <v>0</v>
          </cell>
          <cell r="L2769">
            <v>2004</v>
          </cell>
          <cell r="M2769" t="str">
            <v>No Trade</v>
          </cell>
          <cell r="N2769" t="str">
            <v>NG74</v>
          </cell>
          <cell r="O2769">
            <v>45.5</v>
          </cell>
          <cell r="P2769">
            <v>1</v>
          </cell>
        </row>
        <row r="2770">
          <cell r="A2770" t="str">
            <v>ON</v>
          </cell>
          <cell r="B2770">
            <v>8</v>
          </cell>
          <cell r="C2770">
            <v>4</v>
          </cell>
          <cell r="D2770" t="str">
            <v>C</v>
          </cell>
          <cell r="E2770">
            <v>3.7</v>
          </cell>
          <cell r="F2770">
            <v>38195</v>
          </cell>
          <cell r="G2770">
            <v>0.58399999999999996</v>
          </cell>
          <cell r="H2770">
            <v>0.54</v>
          </cell>
          <cell r="I2770" t="str">
            <v>4          0</v>
          </cell>
          <cell r="J2770">
            <v>0</v>
          </cell>
          <cell r="K2770">
            <v>0</v>
          </cell>
          <cell r="L2770">
            <v>2004</v>
          </cell>
          <cell r="M2770" t="str">
            <v>No Trade</v>
          </cell>
          <cell r="N2770" t="str">
            <v>NG84</v>
          </cell>
          <cell r="O2770">
            <v>45.5</v>
          </cell>
          <cell r="P2770">
            <v>1</v>
          </cell>
        </row>
        <row r="2771">
          <cell r="A2771" t="str">
            <v>ON</v>
          </cell>
          <cell r="B2771">
            <v>8</v>
          </cell>
          <cell r="C2771">
            <v>4</v>
          </cell>
          <cell r="D2771" t="str">
            <v>P</v>
          </cell>
          <cell r="E2771">
            <v>3.7</v>
          </cell>
          <cell r="F2771">
            <v>38195</v>
          </cell>
          <cell r="G2771">
            <v>0.438</v>
          </cell>
          <cell r="H2771">
            <v>0.47</v>
          </cell>
          <cell r="I2771" t="str">
            <v>2          0</v>
          </cell>
          <cell r="J2771">
            <v>0</v>
          </cell>
          <cell r="K2771">
            <v>0</v>
          </cell>
          <cell r="L2771">
            <v>2004</v>
          </cell>
          <cell r="M2771">
            <v>1.2812368594407855</v>
          </cell>
          <cell r="N2771" t="str">
            <v>NG84</v>
          </cell>
          <cell r="O2771">
            <v>45.5</v>
          </cell>
          <cell r="P2771">
            <v>2</v>
          </cell>
        </row>
        <row r="2772">
          <cell r="A2772" t="str">
            <v>ON</v>
          </cell>
          <cell r="B2772">
            <v>8</v>
          </cell>
          <cell r="C2772">
            <v>4</v>
          </cell>
          <cell r="D2772" t="str">
            <v>C</v>
          </cell>
          <cell r="E2772">
            <v>3.75</v>
          </cell>
          <cell r="F2772">
            <v>38195</v>
          </cell>
          <cell r="G2772">
            <v>0.58699999999999997</v>
          </cell>
          <cell r="H2772">
            <v>0.57999999999999996</v>
          </cell>
          <cell r="I2772" t="str">
            <v>7          0</v>
          </cell>
          <cell r="J2772">
            <v>0</v>
          </cell>
          <cell r="K2772">
            <v>0</v>
          </cell>
          <cell r="L2772">
            <v>2004</v>
          </cell>
          <cell r="M2772" t="str">
            <v>No Trade</v>
          </cell>
          <cell r="N2772" t="str">
            <v>NG84</v>
          </cell>
          <cell r="O2772">
            <v>45.5</v>
          </cell>
          <cell r="P2772">
            <v>1</v>
          </cell>
        </row>
        <row r="2773">
          <cell r="A2773" t="str">
            <v>ON</v>
          </cell>
          <cell r="B2773">
            <v>8</v>
          </cell>
          <cell r="C2773">
            <v>4</v>
          </cell>
          <cell r="D2773" t="str">
            <v>P</v>
          </cell>
          <cell r="E2773">
            <v>3.75</v>
          </cell>
          <cell r="F2773">
            <v>38195</v>
          </cell>
          <cell r="G2773">
            <v>0.46600000000000003</v>
          </cell>
          <cell r="H2773">
            <v>0.5</v>
          </cell>
          <cell r="I2773" t="str">
            <v>0          0</v>
          </cell>
          <cell r="J2773">
            <v>0</v>
          </cell>
          <cell r="K2773">
            <v>0</v>
          </cell>
          <cell r="L2773">
            <v>2004</v>
          </cell>
          <cell r="M2773">
            <v>1.2924985001744687</v>
          </cell>
          <cell r="N2773" t="str">
            <v>NG84</v>
          </cell>
          <cell r="O2773">
            <v>45.5</v>
          </cell>
          <cell r="P2773">
            <v>2</v>
          </cell>
        </row>
        <row r="2774">
          <cell r="A2774" t="str">
            <v>ON</v>
          </cell>
          <cell r="B2774">
            <v>8</v>
          </cell>
          <cell r="C2774">
            <v>4</v>
          </cell>
          <cell r="D2774" t="str">
            <v>C</v>
          </cell>
          <cell r="E2774">
            <v>4.1500000000000004</v>
          </cell>
          <cell r="F2774">
            <v>38195</v>
          </cell>
          <cell r="G2774">
            <v>0</v>
          </cell>
          <cell r="H2774">
            <v>0</v>
          </cell>
          <cell r="I2774" t="str">
            <v>0          0</v>
          </cell>
          <cell r="J2774">
            <v>0</v>
          </cell>
          <cell r="K2774">
            <v>0</v>
          </cell>
          <cell r="L2774">
            <v>2004</v>
          </cell>
          <cell r="M2774" t="str">
            <v>No Trade</v>
          </cell>
          <cell r="N2774" t="str">
            <v/>
          </cell>
          <cell r="O2774" t="str">
            <v/>
          </cell>
          <cell r="P2774" t="str">
            <v/>
          </cell>
        </row>
        <row r="2775">
          <cell r="A2775" t="str">
            <v>ON</v>
          </cell>
          <cell r="B2775">
            <v>8</v>
          </cell>
          <cell r="C2775">
            <v>4</v>
          </cell>
          <cell r="D2775" t="str">
            <v>C</v>
          </cell>
          <cell r="E2775">
            <v>4.75</v>
          </cell>
          <cell r="F2775">
            <v>38195</v>
          </cell>
          <cell r="G2775">
            <v>0.26300000000000001</v>
          </cell>
          <cell r="H2775">
            <v>0.24</v>
          </cell>
          <cell r="I2775" t="str">
            <v>0          0</v>
          </cell>
          <cell r="J2775">
            <v>0</v>
          </cell>
          <cell r="K2775">
            <v>0</v>
          </cell>
          <cell r="L2775">
            <v>2004</v>
          </cell>
          <cell r="M2775" t="str">
            <v>No Trade</v>
          </cell>
          <cell r="N2775" t="str">
            <v>NG84</v>
          </cell>
          <cell r="O2775">
            <v>45.5</v>
          </cell>
          <cell r="P2775">
            <v>1</v>
          </cell>
        </row>
        <row r="2776">
          <cell r="A2776" t="str">
            <v>ON</v>
          </cell>
          <cell r="B2776">
            <v>9</v>
          </cell>
          <cell r="C2776">
            <v>4</v>
          </cell>
          <cell r="D2776" t="str">
            <v>P</v>
          </cell>
          <cell r="E2776">
            <v>2</v>
          </cell>
          <cell r="F2776">
            <v>38225</v>
          </cell>
          <cell r="G2776">
            <v>6.0000000000000001E-3</v>
          </cell>
          <cell r="H2776">
            <v>0</v>
          </cell>
          <cell r="I2776" t="str">
            <v>7          0</v>
          </cell>
          <cell r="J2776">
            <v>0</v>
          </cell>
          <cell r="K2776">
            <v>0</v>
          </cell>
          <cell r="L2776">
            <v>2004</v>
          </cell>
          <cell r="M2776">
            <v>0.86949111109641186</v>
          </cell>
          <cell r="N2776" t="str">
            <v>NG94</v>
          </cell>
          <cell r="O2776">
            <v>51.5</v>
          </cell>
          <cell r="P2776">
            <v>2</v>
          </cell>
        </row>
        <row r="2777">
          <cell r="A2777" t="str">
            <v>ON</v>
          </cell>
          <cell r="B2777">
            <v>9</v>
          </cell>
          <cell r="C2777">
            <v>4</v>
          </cell>
          <cell r="D2777" t="str">
            <v>C</v>
          </cell>
          <cell r="E2777">
            <v>2.9</v>
          </cell>
          <cell r="F2777">
            <v>38225</v>
          </cell>
          <cell r="G2777">
            <v>0</v>
          </cell>
          <cell r="H2777">
            <v>0</v>
          </cell>
          <cell r="I2777" t="str">
            <v>0          0</v>
          </cell>
          <cell r="J2777">
            <v>0</v>
          </cell>
          <cell r="K2777">
            <v>0</v>
          </cell>
          <cell r="L2777">
            <v>2004</v>
          </cell>
          <cell r="M2777" t="str">
            <v>No Trade</v>
          </cell>
          <cell r="N2777" t="str">
            <v/>
          </cell>
          <cell r="O2777" t="str">
            <v/>
          </cell>
          <cell r="P2777" t="str">
            <v/>
          </cell>
        </row>
        <row r="2778">
          <cell r="A2778" t="str">
            <v>ON</v>
          </cell>
          <cell r="B2778">
            <v>9</v>
          </cell>
          <cell r="C2778">
            <v>4</v>
          </cell>
          <cell r="D2778" t="str">
            <v>P</v>
          </cell>
          <cell r="E2778">
            <v>2.9</v>
          </cell>
          <cell r="F2778">
            <v>38225</v>
          </cell>
          <cell r="G2778">
            <v>0.38100000000000001</v>
          </cell>
          <cell r="H2778">
            <v>0.38</v>
          </cell>
          <cell r="I2778" t="str">
            <v>1          0</v>
          </cell>
          <cell r="J2778">
            <v>0</v>
          </cell>
          <cell r="K2778">
            <v>0</v>
          </cell>
          <cell r="L2778">
            <v>2004</v>
          </cell>
          <cell r="M2778">
            <v>1.3855492619616445</v>
          </cell>
          <cell r="N2778" t="str">
            <v>NG94</v>
          </cell>
          <cell r="O2778">
            <v>51.5</v>
          </cell>
          <cell r="P2778">
            <v>2</v>
          </cell>
        </row>
        <row r="2779">
          <cell r="A2779" t="str">
            <v>ON</v>
          </cell>
          <cell r="B2779">
            <v>9</v>
          </cell>
          <cell r="C2779">
            <v>4</v>
          </cell>
          <cell r="D2779" t="str">
            <v>P</v>
          </cell>
          <cell r="E2779">
            <v>3</v>
          </cell>
          <cell r="F2779">
            <v>38225</v>
          </cell>
          <cell r="G2779">
            <v>0</v>
          </cell>
          <cell r="H2779">
            <v>0</v>
          </cell>
          <cell r="I2779" t="str">
            <v>0          0</v>
          </cell>
          <cell r="J2779">
            <v>0</v>
          </cell>
          <cell r="K2779">
            <v>0</v>
          </cell>
          <cell r="L2779">
            <v>2004</v>
          </cell>
          <cell r="M2779" t="str">
            <v>No Trade</v>
          </cell>
          <cell r="N2779" t="str">
            <v/>
          </cell>
          <cell r="O2779" t="str">
            <v/>
          </cell>
          <cell r="P2779" t="str">
            <v/>
          </cell>
        </row>
        <row r="2780">
          <cell r="A2780" t="str">
            <v>ON</v>
          </cell>
          <cell r="B2780">
            <v>9</v>
          </cell>
          <cell r="C2780">
            <v>4</v>
          </cell>
          <cell r="D2780" t="str">
            <v>C</v>
          </cell>
          <cell r="E2780">
            <v>3.1</v>
          </cell>
          <cell r="F2780">
            <v>38225</v>
          </cell>
          <cell r="G2780">
            <v>0</v>
          </cell>
          <cell r="H2780">
            <v>0</v>
          </cell>
          <cell r="I2780" t="str">
            <v>0          0</v>
          </cell>
          <cell r="J2780">
            <v>0</v>
          </cell>
          <cell r="K2780">
            <v>0</v>
          </cell>
          <cell r="L2780">
            <v>2004</v>
          </cell>
          <cell r="M2780" t="str">
            <v>No Trade</v>
          </cell>
          <cell r="N2780" t="str">
            <v/>
          </cell>
          <cell r="O2780" t="str">
            <v/>
          </cell>
          <cell r="P2780" t="str">
            <v/>
          </cell>
        </row>
        <row r="2781">
          <cell r="A2781" t="str">
            <v>ON</v>
          </cell>
          <cell r="B2781">
            <v>9</v>
          </cell>
          <cell r="C2781">
            <v>4</v>
          </cell>
          <cell r="D2781" t="str">
            <v>C</v>
          </cell>
          <cell r="E2781">
            <v>3.15</v>
          </cell>
          <cell r="F2781">
            <v>38225</v>
          </cell>
          <cell r="G2781">
            <v>0</v>
          </cell>
          <cell r="H2781">
            <v>0</v>
          </cell>
          <cell r="I2781" t="str">
            <v>0          0</v>
          </cell>
          <cell r="J2781">
            <v>0</v>
          </cell>
          <cell r="K2781">
            <v>0</v>
          </cell>
          <cell r="L2781">
            <v>2004</v>
          </cell>
          <cell r="M2781" t="str">
            <v>No Trade</v>
          </cell>
          <cell r="N2781" t="str">
            <v/>
          </cell>
          <cell r="O2781" t="str">
            <v/>
          </cell>
          <cell r="P2781" t="str">
            <v/>
          </cell>
        </row>
        <row r="2782">
          <cell r="A2782" t="str">
            <v>ON</v>
          </cell>
          <cell r="B2782">
            <v>9</v>
          </cell>
          <cell r="C2782">
            <v>4</v>
          </cell>
          <cell r="D2782" t="str">
            <v>C</v>
          </cell>
          <cell r="E2782">
            <v>3.2</v>
          </cell>
          <cell r="F2782">
            <v>38225</v>
          </cell>
          <cell r="G2782">
            <v>0</v>
          </cell>
          <cell r="H2782">
            <v>0</v>
          </cell>
          <cell r="I2782" t="str">
            <v>0          0</v>
          </cell>
          <cell r="J2782">
            <v>0</v>
          </cell>
          <cell r="K2782">
            <v>0</v>
          </cell>
          <cell r="L2782">
            <v>2004</v>
          </cell>
          <cell r="M2782" t="str">
            <v>No Trade</v>
          </cell>
          <cell r="N2782" t="str">
            <v/>
          </cell>
          <cell r="O2782" t="str">
            <v/>
          </cell>
          <cell r="P2782" t="str">
            <v/>
          </cell>
        </row>
        <row r="2783">
          <cell r="A2783" t="str">
            <v>ON</v>
          </cell>
          <cell r="B2783">
            <v>9</v>
          </cell>
          <cell r="C2783">
            <v>4</v>
          </cell>
          <cell r="D2783" t="str">
            <v>C</v>
          </cell>
          <cell r="E2783">
            <v>3.3</v>
          </cell>
          <cell r="F2783">
            <v>38225</v>
          </cell>
          <cell r="G2783">
            <v>0.78400000000000003</v>
          </cell>
          <cell r="H2783">
            <v>0.73</v>
          </cell>
          <cell r="I2783" t="str">
            <v>5          0</v>
          </cell>
          <cell r="J2783">
            <v>0</v>
          </cell>
          <cell r="K2783">
            <v>0</v>
          </cell>
          <cell r="L2783">
            <v>2004</v>
          </cell>
          <cell r="M2783" t="str">
            <v>No Trade</v>
          </cell>
          <cell r="N2783" t="str">
            <v>NG94</v>
          </cell>
          <cell r="O2783">
            <v>51.5</v>
          </cell>
          <cell r="P2783">
            <v>1</v>
          </cell>
        </row>
        <row r="2784">
          <cell r="A2784" t="str">
            <v>ON</v>
          </cell>
          <cell r="B2784">
            <v>9</v>
          </cell>
          <cell r="C2784">
            <v>4</v>
          </cell>
          <cell r="D2784" t="str">
            <v>P</v>
          </cell>
          <cell r="E2784">
            <v>3.3</v>
          </cell>
          <cell r="F2784">
            <v>38225</v>
          </cell>
          <cell r="G2784">
            <v>0.25900000000000001</v>
          </cell>
          <cell r="H2784">
            <v>0.28000000000000003</v>
          </cell>
          <cell r="I2784" t="str">
            <v>4          0</v>
          </cell>
          <cell r="J2784">
            <v>0</v>
          </cell>
          <cell r="K2784">
            <v>0</v>
          </cell>
          <cell r="L2784">
            <v>2004</v>
          </cell>
          <cell r="M2784">
            <v>1.2057661302763847</v>
          </cell>
          <cell r="N2784" t="str">
            <v>NG94</v>
          </cell>
          <cell r="O2784">
            <v>51.5</v>
          </cell>
          <cell r="P2784">
            <v>2</v>
          </cell>
        </row>
        <row r="2785">
          <cell r="A2785" t="str">
            <v>ON</v>
          </cell>
          <cell r="B2785">
            <v>9</v>
          </cell>
          <cell r="C2785">
            <v>4</v>
          </cell>
          <cell r="D2785" t="str">
            <v>P</v>
          </cell>
          <cell r="E2785">
            <v>3.45</v>
          </cell>
          <cell r="F2785">
            <v>38225</v>
          </cell>
          <cell r="G2785">
            <v>0</v>
          </cell>
          <cell r="H2785">
            <v>0</v>
          </cell>
          <cell r="I2785" t="str">
            <v>0          0</v>
          </cell>
          <cell r="J2785">
            <v>0</v>
          </cell>
          <cell r="K2785">
            <v>0</v>
          </cell>
          <cell r="L2785">
            <v>2004</v>
          </cell>
          <cell r="M2785" t="str">
            <v>No Trade</v>
          </cell>
          <cell r="N2785" t="str">
            <v/>
          </cell>
          <cell r="O2785" t="str">
            <v/>
          </cell>
          <cell r="P2785" t="str">
            <v/>
          </cell>
        </row>
        <row r="2786">
          <cell r="A2786" t="str">
            <v>ON</v>
          </cell>
          <cell r="B2786">
            <v>9</v>
          </cell>
          <cell r="C2786">
            <v>4</v>
          </cell>
          <cell r="D2786" t="str">
            <v>P</v>
          </cell>
          <cell r="E2786">
            <v>3.5</v>
          </cell>
          <cell r="F2786">
            <v>38225</v>
          </cell>
          <cell r="G2786">
            <v>0</v>
          </cell>
          <cell r="H2786">
            <v>0</v>
          </cell>
          <cell r="I2786" t="str">
            <v>0          0</v>
          </cell>
          <cell r="J2786">
            <v>0</v>
          </cell>
          <cell r="K2786">
            <v>0</v>
          </cell>
          <cell r="L2786">
            <v>2004</v>
          </cell>
          <cell r="M2786" t="str">
            <v>No Trade</v>
          </cell>
          <cell r="N2786" t="str">
            <v/>
          </cell>
          <cell r="O2786" t="str">
            <v/>
          </cell>
          <cell r="P2786" t="str">
            <v/>
          </cell>
        </row>
        <row r="2787">
          <cell r="A2787" t="str">
            <v>ON</v>
          </cell>
          <cell r="B2787">
            <v>9</v>
          </cell>
          <cell r="C2787">
            <v>4</v>
          </cell>
          <cell r="D2787" t="str">
            <v>C</v>
          </cell>
          <cell r="E2787">
            <v>3.55</v>
          </cell>
          <cell r="F2787">
            <v>38225</v>
          </cell>
          <cell r="G2787">
            <v>0</v>
          </cell>
          <cell r="H2787">
            <v>0</v>
          </cell>
          <cell r="I2787" t="str">
            <v>0          0</v>
          </cell>
          <cell r="J2787">
            <v>0</v>
          </cell>
          <cell r="K2787">
            <v>0</v>
          </cell>
          <cell r="L2787">
            <v>2004</v>
          </cell>
          <cell r="M2787" t="str">
            <v>No Trade</v>
          </cell>
          <cell r="N2787" t="str">
            <v/>
          </cell>
          <cell r="O2787" t="str">
            <v/>
          </cell>
          <cell r="P2787" t="str">
            <v/>
          </cell>
        </row>
        <row r="2788">
          <cell r="A2788" t="str">
            <v>ON</v>
          </cell>
          <cell r="B2788">
            <v>9</v>
          </cell>
          <cell r="C2788">
            <v>4</v>
          </cell>
          <cell r="D2788" t="str">
            <v>C</v>
          </cell>
          <cell r="E2788">
            <v>3.6</v>
          </cell>
          <cell r="F2788">
            <v>38225</v>
          </cell>
          <cell r="G2788">
            <v>0</v>
          </cell>
          <cell r="H2788">
            <v>0</v>
          </cell>
          <cell r="I2788" t="str">
            <v>0          0</v>
          </cell>
          <cell r="J2788">
            <v>0</v>
          </cell>
          <cell r="K2788">
            <v>0</v>
          </cell>
          <cell r="L2788">
            <v>2004</v>
          </cell>
          <cell r="M2788" t="str">
            <v>No Trade</v>
          </cell>
          <cell r="N2788" t="str">
            <v/>
          </cell>
          <cell r="O2788" t="str">
            <v/>
          </cell>
          <cell r="P2788" t="str">
            <v/>
          </cell>
        </row>
        <row r="2789">
          <cell r="A2789" t="str">
            <v>ON</v>
          </cell>
          <cell r="B2789">
            <v>9</v>
          </cell>
          <cell r="C2789">
            <v>4</v>
          </cell>
          <cell r="D2789" t="str">
            <v>C</v>
          </cell>
          <cell r="E2789">
            <v>3.7</v>
          </cell>
          <cell r="F2789">
            <v>38225</v>
          </cell>
          <cell r="G2789">
            <v>0.59</v>
          </cell>
          <cell r="H2789">
            <v>0.54</v>
          </cell>
          <cell r="I2789" t="str">
            <v>9          0</v>
          </cell>
          <cell r="J2789">
            <v>0</v>
          </cell>
          <cell r="K2789">
            <v>0</v>
          </cell>
          <cell r="L2789">
            <v>2004</v>
          </cell>
          <cell r="M2789" t="str">
            <v>No Trade</v>
          </cell>
          <cell r="N2789" t="str">
            <v>NG94</v>
          </cell>
          <cell r="O2789">
            <v>51.5</v>
          </cell>
          <cell r="P2789">
            <v>1</v>
          </cell>
        </row>
        <row r="2790">
          <cell r="A2790" t="str">
            <v>ON</v>
          </cell>
          <cell r="B2790">
            <v>9</v>
          </cell>
          <cell r="C2790">
            <v>4</v>
          </cell>
          <cell r="D2790" t="str">
            <v>P</v>
          </cell>
          <cell r="E2790">
            <v>3.7</v>
          </cell>
          <cell r="F2790">
            <v>38225</v>
          </cell>
          <cell r="G2790">
            <v>0.45400000000000001</v>
          </cell>
          <cell r="H2790">
            <v>0.48</v>
          </cell>
          <cell r="I2790" t="str">
            <v>7          0</v>
          </cell>
          <cell r="J2790">
            <v>0</v>
          </cell>
          <cell r="K2790">
            <v>0</v>
          </cell>
          <cell r="L2790">
            <v>2004</v>
          </cell>
          <cell r="M2790">
            <v>1.2972153379432589</v>
          </cell>
          <cell r="N2790" t="str">
            <v>NG94</v>
          </cell>
          <cell r="O2790">
            <v>51.5</v>
          </cell>
          <cell r="P2790">
            <v>2</v>
          </cell>
        </row>
        <row r="2791">
          <cell r="A2791" t="str">
            <v>ON</v>
          </cell>
          <cell r="B2791">
            <v>9</v>
          </cell>
          <cell r="C2791">
            <v>4</v>
          </cell>
          <cell r="D2791" t="str">
            <v>C</v>
          </cell>
          <cell r="E2791">
            <v>3.75</v>
          </cell>
          <cell r="F2791">
            <v>38225</v>
          </cell>
          <cell r="G2791">
            <v>0.52100000000000002</v>
          </cell>
          <cell r="H2791">
            <v>0.52</v>
          </cell>
          <cell r="I2791" t="str">
            <v>1          0</v>
          </cell>
          <cell r="J2791">
            <v>0</v>
          </cell>
          <cell r="K2791">
            <v>0</v>
          </cell>
          <cell r="L2791">
            <v>2004</v>
          </cell>
          <cell r="M2791" t="str">
            <v>No Trade</v>
          </cell>
          <cell r="N2791" t="str">
            <v>NG94</v>
          </cell>
          <cell r="O2791">
            <v>51.5</v>
          </cell>
          <cell r="P2791">
            <v>1</v>
          </cell>
        </row>
        <row r="2792">
          <cell r="A2792" t="str">
            <v>ON</v>
          </cell>
          <cell r="B2792">
            <v>9</v>
          </cell>
          <cell r="C2792">
            <v>4</v>
          </cell>
          <cell r="D2792" t="str">
            <v>P</v>
          </cell>
          <cell r="E2792">
            <v>3.75</v>
          </cell>
          <cell r="F2792">
            <v>38225</v>
          </cell>
          <cell r="G2792">
            <v>0.48199999999999998</v>
          </cell>
          <cell r="H2792">
            <v>0.51</v>
          </cell>
          <cell r="I2792" t="str">
            <v>6          0</v>
          </cell>
          <cell r="J2792">
            <v>0</v>
          </cell>
          <cell r="K2792">
            <v>0</v>
          </cell>
          <cell r="L2792">
            <v>2004</v>
          </cell>
          <cell r="M2792">
            <v>1.3080260336041394</v>
          </cell>
          <cell r="N2792" t="str">
            <v>NG94</v>
          </cell>
          <cell r="O2792">
            <v>51.5</v>
          </cell>
          <cell r="P2792">
            <v>2</v>
          </cell>
        </row>
        <row r="2793">
          <cell r="A2793" t="str">
            <v>ON</v>
          </cell>
          <cell r="B2793">
            <v>9</v>
          </cell>
          <cell r="C2793">
            <v>4</v>
          </cell>
          <cell r="D2793" t="str">
            <v>C</v>
          </cell>
          <cell r="E2793">
            <v>3.8</v>
          </cell>
          <cell r="F2793">
            <v>38225</v>
          </cell>
          <cell r="G2793">
            <v>0.54900000000000004</v>
          </cell>
          <cell r="H2793">
            <v>0.51</v>
          </cell>
          <cell r="I2793" t="str">
            <v>0          0</v>
          </cell>
          <cell r="J2793">
            <v>0</v>
          </cell>
          <cell r="K2793">
            <v>0</v>
          </cell>
          <cell r="L2793">
            <v>2004</v>
          </cell>
          <cell r="M2793" t="str">
            <v>No Trade</v>
          </cell>
          <cell r="N2793" t="str">
            <v>NG94</v>
          </cell>
          <cell r="O2793">
            <v>51.5</v>
          </cell>
          <cell r="P2793">
            <v>1</v>
          </cell>
        </row>
        <row r="2794">
          <cell r="A2794" t="str">
            <v>ON</v>
          </cell>
          <cell r="B2794">
            <v>9</v>
          </cell>
          <cell r="C2794">
            <v>4</v>
          </cell>
          <cell r="D2794" t="str">
            <v>P</v>
          </cell>
          <cell r="E2794">
            <v>3.8</v>
          </cell>
          <cell r="F2794">
            <v>38225</v>
          </cell>
          <cell r="G2794">
            <v>0.51</v>
          </cell>
          <cell r="H2794">
            <v>0.54</v>
          </cell>
          <cell r="I2794" t="str">
            <v>5          0</v>
          </cell>
          <cell r="J2794">
            <v>0</v>
          </cell>
          <cell r="K2794">
            <v>0</v>
          </cell>
          <cell r="L2794">
            <v>2004</v>
          </cell>
          <cell r="M2794">
            <v>1.3182280498889312</v>
          </cell>
          <cell r="N2794" t="str">
            <v>NG94</v>
          </cell>
          <cell r="O2794">
            <v>51.5</v>
          </cell>
          <cell r="P2794">
            <v>2</v>
          </cell>
        </row>
        <row r="2795">
          <cell r="A2795" t="str">
            <v>ON</v>
          </cell>
          <cell r="B2795">
            <v>9</v>
          </cell>
          <cell r="C2795">
            <v>4</v>
          </cell>
          <cell r="D2795" t="str">
            <v>C</v>
          </cell>
          <cell r="E2795">
            <v>3.85</v>
          </cell>
          <cell r="F2795">
            <v>38225</v>
          </cell>
          <cell r="G2795">
            <v>0</v>
          </cell>
          <cell r="H2795">
            <v>0</v>
          </cell>
          <cell r="I2795" t="str">
            <v>0          0</v>
          </cell>
          <cell r="J2795">
            <v>0</v>
          </cell>
          <cell r="K2795">
            <v>0</v>
          </cell>
          <cell r="L2795">
            <v>2004</v>
          </cell>
          <cell r="M2795" t="str">
            <v>No Trade</v>
          </cell>
          <cell r="N2795" t="str">
            <v/>
          </cell>
          <cell r="O2795" t="str">
            <v/>
          </cell>
          <cell r="P2795" t="str">
            <v/>
          </cell>
        </row>
        <row r="2796">
          <cell r="A2796" t="str">
            <v>ON</v>
          </cell>
          <cell r="B2796">
            <v>9</v>
          </cell>
          <cell r="C2796">
            <v>4</v>
          </cell>
          <cell r="D2796" t="str">
            <v>C</v>
          </cell>
          <cell r="E2796">
            <v>4</v>
          </cell>
          <cell r="F2796">
            <v>38225</v>
          </cell>
          <cell r="G2796">
            <v>0.47399999999999998</v>
          </cell>
          <cell r="H2796">
            <v>0.43</v>
          </cell>
          <cell r="I2796" t="str">
            <v>8          0</v>
          </cell>
          <cell r="J2796">
            <v>0</v>
          </cell>
          <cell r="K2796">
            <v>0</v>
          </cell>
          <cell r="L2796">
            <v>2004</v>
          </cell>
          <cell r="M2796" t="str">
            <v>No Trade</v>
          </cell>
          <cell r="N2796" t="str">
            <v>NG94</v>
          </cell>
          <cell r="O2796">
            <v>51.5</v>
          </cell>
          <cell r="P2796">
            <v>1</v>
          </cell>
        </row>
        <row r="2797">
          <cell r="A2797" t="str">
            <v>ON</v>
          </cell>
          <cell r="B2797">
            <v>9</v>
          </cell>
          <cell r="C2797">
            <v>4</v>
          </cell>
          <cell r="D2797" t="str">
            <v>P</v>
          </cell>
          <cell r="E2797">
            <v>4</v>
          </cell>
          <cell r="F2797">
            <v>38225</v>
          </cell>
          <cell r="G2797">
            <v>0</v>
          </cell>
          <cell r="H2797">
            <v>0</v>
          </cell>
          <cell r="I2797" t="str">
            <v>0          0</v>
          </cell>
          <cell r="J2797">
            <v>0</v>
          </cell>
          <cell r="K2797">
            <v>0</v>
          </cell>
          <cell r="L2797">
            <v>2004</v>
          </cell>
          <cell r="M2797" t="str">
            <v>No Trade</v>
          </cell>
          <cell r="N2797" t="str">
            <v/>
          </cell>
          <cell r="O2797" t="str">
            <v/>
          </cell>
          <cell r="P2797" t="str">
            <v/>
          </cell>
        </row>
        <row r="2798">
          <cell r="A2798" t="str">
            <v>ON</v>
          </cell>
          <cell r="B2798">
            <v>9</v>
          </cell>
          <cell r="C2798">
            <v>4</v>
          </cell>
          <cell r="D2798" t="str">
            <v>C</v>
          </cell>
          <cell r="E2798">
            <v>4.75</v>
          </cell>
          <cell r="F2798">
            <v>38225</v>
          </cell>
          <cell r="G2798">
            <v>0.27200000000000002</v>
          </cell>
          <cell r="H2798">
            <v>0.24</v>
          </cell>
          <cell r="I2798" t="str">
            <v>9          0</v>
          </cell>
          <cell r="J2798">
            <v>0</v>
          </cell>
          <cell r="K2798">
            <v>0</v>
          </cell>
          <cell r="L2798">
            <v>2004</v>
          </cell>
          <cell r="M2798" t="str">
            <v>No Trade</v>
          </cell>
          <cell r="N2798" t="str">
            <v>NG94</v>
          </cell>
          <cell r="O2798">
            <v>51.5</v>
          </cell>
          <cell r="P2798">
            <v>1</v>
          </cell>
        </row>
        <row r="2799">
          <cell r="A2799" t="str">
            <v>ON</v>
          </cell>
          <cell r="B2799">
            <v>10</v>
          </cell>
          <cell r="C2799">
            <v>4</v>
          </cell>
          <cell r="D2799" t="str">
            <v>P</v>
          </cell>
          <cell r="E2799">
            <v>2.75</v>
          </cell>
          <cell r="F2799">
            <v>38257</v>
          </cell>
          <cell r="G2799">
            <v>0</v>
          </cell>
          <cell r="H2799">
            <v>0</v>
          </cell>
          <cell r="I2799" t="str">
            <v>0          0</v>
          </cell>
          <cell r="J2799">
            <v>0</v>
          </cell>
          <cell r="K2799">
            <v>0</v>
          </cell>
          <cell r="L2799">
            <v>2004</v>
          </cell>
          <cell r="M2799" t="str">
            <v>No Trade</v>
          </cell>
          <cell r="N2799" t="str">
            <v/>
          </cell>
          <cell r="O2799" t="str">
            <v/>
          </cell>
          <cell r="P2799" t="str">
            <v/>
          </cell>
        </row>
        <row r="2800">
          <cell r="A2800" t="str">
            <v>ON</v>
          </cell>
          <cell r="B2800">
            <v>10</v>
          </cell>
          <cell r="C2800">
            <v>4</v>
          </cell>
          <cell r="D2800" t="str">
            <v>P</v>
          </cell>
          <cell r="E2800">
            <v>3.25</v>
          </cell>
          <cell r="F2800">
            <v>38257</v>
          </cell>
          <cell r="G2800">
            <v>0.24399999999999999</v>
          </cell>
          <cell r="H2800">
            <v>0.26</v>
          </cell>
          <cell r="I2800" t="str">
            <v>5          0</v>
          </cell>
          <cell r="J2800">
            <v>0</v>
          </cell>
          <cell r="K2800">
            <v>0</v>
          </cell>
          <cell r="L2800">
            <v>2004</v>
          </cell>
          <cell r="M2800">
            <v>1.170822138815637</v>
          </cell>
          <cell r="N2800" t="str">
            <v>NG104</v>
          </cell>
          <cell r="O2800">
            <v>51.5</v>
          </cell>
          <cell r="P2800">
            <v>2</v>
          </cell>
        </row>
        <row r="2801">
          <cell r="A2801" t="str">
            <v>ON</v>
          </cell>
          <cell r="B2801">
            <v>10</v>
          </cell>
          <cell r="C2801">
            <v>4</v>
          </cell>
          <cell r="D2801" t="str">
            <v>P</v>
          </cell>
          <cell r="E2801">
            <v>3.45</v>
          </cell>
          <cell r="F2801">
            <v>38257</v>
          </cell>
          <cell r="G2801">
            <v>0</v>
          </cell>
          <cell r="H2801">
            <v>0</v>
          </cell>
          <cell r="I2801" t="str">
            <v>0          0</v>
          </cell>
          <cell r="J2801">
            <v>0</v>
          </cell>
          <cell r="K2801">
            <v>0</v>
          </cell>
          <cell r="L2801">
            <v>2004</v>
          </cell>
          <cell r="M2801" t="str">
            <v>No Trade</v>
          </cell>
          <cell r="N2801" t="str">
            <v/>
          </cell>
          <cell r="O2801" t="str">
            <v/>
          </cell>
          <cell r="P2801" t="str">
            <v/>
          </cell>
        </row>
        <row r="2802">
          <cell r="A2802" t="str">
            <v>ON</v>
          </cell>
          <cell r="B2802">
            <v>10</v>
          </cell>
          <cell r="C2802">
            <v>4</v>
          </cell>
          <cell r="D2802" t="str">
            <v>C</v>
          </cell>
          <cell r="E2802">
            <v>3.7</v>
          </cell>
          <cell r="F2802">
            <v>38257</v>
          </cell>
          <cell r="G2802">
            <v>0.61499999999999999</v>
          </cell>
          <cell r="H2802">
            <v>0.56999999999999995</v>
          </cell>
          <cell r="I2802" t="str">
            <v>2          0</v>
          </cell>
          <cell r="J2802">
            <v>0</v>
          </cell>
          <cell r="K2802">
            <v>0</v>
          </cell>
          <cell r="L2802">
            <v>2004</v>
          </cell>
          <cell r="M2802" t="str">
            <v>No Trade</v>
          </cell>
          <cell r="N2802" t="str">
            <v>NG104</v>
          </cell>
          <cell r="O2802">
            <v>51.5</v>
          </cell>
          <cell r="P2802">
            <v>1</v>
          </cell>
        </row>
        <row r="2803">
          <cell r="A2803" t="str">
            <v>ON</v>
          </cell>
          <cell r="B2803">
            <v>10</v>
          </cell>
          <cell r="C2803">
            <v>4</v>
          </cell>
          <cell r="D2803" t="str">
            <v>P</v>
          </cell>
          <cell r="E2803">
            <v>3.7</v>
          </cell>
          <cell r="F2803">
            <v>38257</v>
          </cell>
          <cell r="G2803">
            <v>0.45800000000000002</v>
          </cell>
          <cell r="H2803">
            <v>0.48</v>
          </cell>
          <cell r="I2803" t="str">
            <v>9          0</v>
          </cell>
          <cell r="J2803">
            <v>0</v>
          </cell>
          <cell r="K2803">
            <v>0</v>
          </cell>
          <cell r="L2803">
            <v>2004</v>
          </cell>
          <cell r="M2803">
            <v>1.2693185311721971</v>
          </cell>
          <cell r="N2803" t="str">
            <v>NG104</v>
          </cell>
          <cell r="O2803">
            <v>51.5</v>
          </cell>
          <cell r="P2803">
            <v>2</v>
          </cell>
        </row>
        <row r="2804">
          <cell r="A2804" t="str">
            <v>ON</v>
          </cell>
          <cell r="B2804">
            <v>10</v>
          </cell>
          <cell r="C2804">
            <v>4</v>
          </cell>
          <cell r="D2804" t="str">
            <v>C</v>
          </cell>
          <cell r="E2804">
            <v>3.75</v>
          </cell>
          <cell r="F2804">
            <v>38257</v>
          </cell>
          <cell r="G2804">
            <v>0</v>
          </cell>
          <cell r="H2804">
            <v>0</v>
          </cell>
          <cell r="I2804" t="str">
            <v>0          0</v>
          </cell>
          <cell r="J2804">
            <v>0</v>
          </cell>
          <cell r="K2804">
            <v>0</v>
          </cell>
          <cell r="L2804">
            <v>2004</v>
          </cell>
          <cell r="M2804" t="str">
            <v>No Trade</v>
          </cell>
          <cell r="N2804" t="str">
            <v/>
          </cell>
          <cell r="O2804" t="str">
            <v/>
          </cell>
          <cell r="P2804" t="str">
            <v/>
          </cell>
        </row>
        <row r="2805">
          <cell r="A2805" t="str">
            <v>ON</v>
          </cell>
          <cell r="B2805">
            <v>10</v>
          </cell>
          <cell r="C2805">
            <v>4</v>
          </cell>
          <cell r="D2805" t="str">
            <v>P</v>
          </cell>
          <cell r="E2805">
            <v>3.75</v>
          </cell>
          <cell r="F2805">
            <v>38257</v>
          </cell>
          <cell r="G2805">
            <v>0.48499999999999999</v>
          </cell>
          <cell r="H2805">
            <v>0.51</v>
          </cell>
          <cell r="I2805" t="str">
            <v>8          0</v>
          </cell>
          <cell r="J2805">
            <v>0</v>
          </cell>
          <cell r="K2805">
            <v>0</v>
          </cell>
          <cell r="L2805">
            <v>2004</v>
          </cell>
          <cell r="M2805">
            <v>1.2791534295055953</v>
          </cell>
          <cell r="N2805" t="str">
            <v>NG104</v>
          </cell>
          <cell r="O2805">
            <v>51.5</v>
          </cell>
          <cell r="P2805">
            <v>2</v>
          </cell>
        </row>
        <row r="2806">
          <cell r="A2806" t="str">
            <v>ON</v>
          </cell>
          <cell r="B2806">
            <v>10</v>
          </cell>
          <cell r="C2806">
            <v>4</v>
          </cell>
          <cell r="D2806" t="str">
            <v>C</v>
          </cell>
          <cell r="E2806">
            <v>4.75</v>
          </cell>
          <cell r="F2806">
            <v>38257</v>
          </cell>
          <cell r="G2806">
            <v>0.29199999999999998</v>
          </cell>
          <cell r="H2806">
            <v>0.26</v>
          </cell>
          <cell r="I2806" t="str">
            <v>7          0</v>
          </cell>
          <cell r="J2806">
            <v>0</v>
          </cell>
          <cell r="K2806">
            <v>0</v>
          </cell>
          <cell r="L2806">
            <v>2004</v>
          </cell>
          <cell r="M2806" t="str">
            <v>No Trade</v>
          </cell>
          <cell r="N2806" t="str">
            <v>NG104</v>
          </cell>
          <cell r="O2806">
            <v>51.5</v>
          </cell>
          <cell r="P2806">
            <v>1</v>
          </cell>
        </row>
        <row r="2807">
          <cell r="A2807" t="str">
            <v>ON</v>
          </cell>
          <cell r="B2807">
            <v>11</v>
          </cell>
          <cell r="C2807">
            <v>4</v>
          </cell>
          <cell r="D2807" t="str">
            <v>P</v>
          </cell>
          <cell r="E2807">
            <v>3.25</v>
          </cell>
          <cell r="F2807">
            <v>38286</v>
          </cell>
          <cell r="G2807">
            <v>0.219</v>
          </cell>
          <cell r="H2807">
            <v>0.23</v>
          </cell>
          <cell r="I2807" t="str">
            <v>7          0</v>
          </cell>
          <cell r="J2807">
            <v>0</v>
          </cell>
          <cell r="K2807">
            <v>0</v>
          </cell>
          <cell r="L2807">
            <v>2004</v>
          </cell>
          <cell r="M2807">
            <v>1.122115935617521</v>
          </cell>
          <cell r="N2807" t="str">
            <v>NG114</v>
          </cell>
          <cell r="O2807">
            <v>51.5</v>
          </cell>
          <cell r="P2807">
            <v>2</v>
          </cell>
        </row>
        <row r="2808">
          <cell r="A2808" t="str">
            <v>ON</v>
          </cell>
          <cell r="B2808">
            <v>11</v>
          </cell>
          <cell r="C2808">
            <v>4</v>
          </cell>
          <cell r="D2808" t="str">
            <v>P</v>
          </cell>
          <cell r="E2808">
            <v>3.7</v>
          </cell>
          <cell r="F2808">
            <v>38286</v>
          </cell>
          <cell r="G2808">
            <v>0.40699999999999997</v>
          </cell>
          <cell r="H2808">
            <v>0.43</v>
          </cell>
          <cell r="I2808" t="str">
            <v>5          0</v>
          </cell>
          <cell r="J2808">
            <v>0</v>
          </cell>
          <cell r="K2808">
            <v>0</v>
          </cell>
          <cell r="L2808">
            <v>2004</v>
          </cell>
          <cell r="M2808">
            <v>1.2087079945641301</v>
          </cell>
          <cell r="N2808" t="str">
            <v>NG114</v>
          </cell>
          <cell r="O2808">
            <v>51.5</v>
          </cell>
          <cell r="P2808">
            <v>2</v>
          </cell>
        </row>
        <row r="2809">
          <cell r="A2809" t="str">
            <v>ON</v>
          </cell>
          <cell r="B2809">
            <v>11</v>
          </cell>
          <cell r="C2809">
            <v>4</v>
          </cell>
          <cell r="D2809" t="str">
            <v>C</v>
          </cell>
          <cell r="E2809">
            <v>3.75</v>
          </cell>
          <cell r="F2809">
            <v>38286</v>
          </cell>
          <cell r="G2809">
            <v>0</v>
          </cell>
          <cell r="H2809">
            <v>0</v>
          </cell>
          <cell r="I2809" t="str">
            <v>0          0</v>
          </cell>
          <cell r="J2809">
            <v>0</v>
          </cell>
          <cell r="K2809">
            <v>0</v>
          </cell>
          <cell r="L2809">
            <v>2004</v>
          </cell>
          <cell r="M2809" t="str">
            <v>No Trade</v>
          </cell>
          <cell r="N2809" t="str">
            <v/>
          </cell>
          <cell r="O2809" t="str">
            <v/>
          </cell>
          <cell r="P2809" t="str">
            <v/>
          </cell>
        </row>
        <row r="2810">
          <cell r="A2810" t="str">
            <v>ON</v>
          </cell>
          <cell r="B2810">
            <v>11</v>
          </cell>
          <cell r="C2810">
            <v>4</v>
          </cell>
          <cell r="D2810" t="str">
            <v>C</v>
          </cell>
          <cell r="E2810">
            <v>4.75</v>
          </cell>
          <cell r="F2810">
            <v>38286</v>
          </cell>
          <cell r="G2810">
            <v>0.35899999999999999</v>
          </cell>
          <cell r="H2810">
            <v>0.33</v>
          </cell>
          <cell r="I2810" t="str">
            <v>1          0</v>
          </cell>
          <cell r="J2810">
            <v>0</v>
          </cell>
          <cell r="K2810">
            <v>0</v>
          </cell>
          <cell r="L2810">
            <v>2004</v>
          </cell>
          <cell r="M2810" t="str">
            <v>No Trade</v>
          </cell>
          <cell r="N2810" t="str">
            <v>NG114</v>
          </cell>
          <cell r="O2810">
            <v>51.5</v>
          </cell>
          <cell r="P2810">
            <v>1</v>
          </cell>
        </row>
        <row r="2811">
          <cell r="A2811" t="str">
            <v>ON</v>
          </cell>
          <cell r="B2811">
            <v>12</v>
          </cell>
          <cell r="C2811">
            <v>4</v>
          </cell>
          <cell r="D2811" t="str">
            <v>C</v>
          </cell>
          <cell r="E2811">
            <v>3.45</v>
          </cell>
          <cell r="F2811">
            <v>38314</v>
          </cell>
          <cell r="G2811">
            <v>0.999</v>
          </cell>
          <cell r="H2811">
            <v>0.94</v>
          </cell>
          <cell r="I2811" t="str">
            <v>4          0</v>
          </cell>
          <cell r="J2811">
            <v>0</v>
          </cell>
          <cell r="K2811">
            <v>0</v>
          </cell>
          <cell r="L2811">
            <v>2004</v>
          </cell>
          <cell r="M2811" t="str">
            <v>No Trade</v>
          </cell>
          <cell r="N2811" t="str">
            <v>NG124</v>
          </cell>
          <cell r="O2811">
            <v>51.5</v>
          </cell>
          <cell r="P2811">
            <v>1</v>
          </cell>
        </row>
        <row r="2812">
          <cell r="A2812" t="str">
            <v>ON</v>
          </cell>
          <cell r="B2812">
            <v>12</v>
          </cell>
          <cell r="C2812">
            <v>4</v>
          </cell>
          <cell r="D2812" t="str">
            <v>P</v>
          </cell>
          <cell r="E2812">
            <v>3.45</v>
          </cell>
          <cell r="F2812">
            <v>38314</v>
          </cell>
          <cell r="G2812">
            <v>0.27800000000000002</v>
          </cell>
          <cell r="H2812">
            <v>0.28999999999999998</v>
          </cell>
          <cell r="I2812" t="str">
            <v>6          0</v>
          </cell>
          <cell r="J2812">
            <v>0</v>
          </cell>
          <cell r="K2812">
            <v>0</v>
          </cell>
          <cell r="L2812">
            <v>2004</v>
          </cell>
          <cell r="M2812">
            <v>1.1257429551528979</v>
          </cell>
          <cell r="N2812" t="str">
            <v>NG124</v>
          </cell>
          <cell r="O2812">
            <v>51.5</v>
          </cell>
          <cell r="P2812">
            <v>2</v>
          </cell>
        </row>
        <row r="2813">
          <cell r="A2813" t="str">
            <v>ON</v>
          </cell>
          <cell r="B2813">
            <v>12</v>
          </cell>
          <cell r="C2813">
            <v>4</v>
          </cell>
          <cell r="D2813" t="str">
            <v>C</v>
          </cell>
          <cell r="E2813">
            <v>3.5</v>
          </cell>
          <cell r="F2813">
            <v>38314</v>
          </cell>
          <cell r="G2813">
            <v>0.96899999999999997</v>
          </cell>
          <cell r="H2813">
            <v>0.91</v>
          </cell>
          <cell r="I2813" t="str">
            <v>5          0</v>
          </cell>
          <cell r="J2813">
            <v>0</v>
          </cell>
          <cell r="K2813">
            <v>0</v>
          </cell>
          <cell r="L2813">
            <v>2004</v>
          </cell>
          <cell r="M2813" t="str">
            <v>No Trade</v>
          </cell>
          <cell r="N2813" t="str">
            <v>NG124</v>
          </cell>
          <cell r="O2813">
            <v>51.5</v>
          </cell>
          <cell r="P2813">
            <v>1</v>
          </cell>
        </row>
        <row r="2814">
          <cell r="A2814" t="str">
            <v>ON</v>
          </cell>
          <cell r="B2814">
            <v>12</v>
          </cell>
          <cell r="C2814">
            <v>4</v>
          </cell>
          <cell r="D2814" t="str">
            <v>P</v>
          </cell>
          <cell r="E2814">
            <v>3.5</v>
          </cell>
          <cell r="F2814">
            <v>38314</v>
          </cell>
          <cell r="G2814">
            <v>0.29599999999999999</v>
          </cell>
          <cell r="H2814">
            <v>0.31</v>
          </cell>
          <cell r="I2814" t="str">
            <v>6          0</v>
          </cell>
          <cell r="J2814">
            <v>0</v>
          </cell>
          <cell r="K2814">
            <v>0</v>
          </cell>
          <cell r="L2814">
            <v>2004</v>
          </cell>
          <cell r="M2814">
            <v>1.1334330793137777</v>
          </cell>
          <cell r="N2814" t="str">
            <v>NG124</v>
          </cell>
          <cell r="O2814">
            <v>51.5</v>
          </cell>
          <cell r="P2814">
            <v>2</v>
          </cell>
        </row>
        <row r="2815">
          <cell r="A2815" t="str">
            <v>ON</v>
          </cell>
          <cell r="B2815">
            <v>12</v>
          </cell>
          <cell r="C2815">
            <v>4</v>
          </cell>
          <cell r="D2815" t="str">
            <v>C</v>
          </cell>
          <cell r="E2815">
            <v>3.7</v>
          </cell>
          <cell r="F2815">
            <v>38314</v>
          </cell>
          <cell r="G2815">
            <v>0</v>
          </cell>
          <cell r="H2815">
            <v>0</v>
          </cell>
          <cell r="I2815" t="str">
            <v>0          0</v>
          </cell>
          <cell r="J2815">
            <v>0</v>
          </cell>
          <cell r="K2815">
            <v>0</v>
          </cell>
          <cell r="L2815">
            <v>2004</v>
          </cell>
          <cell r="M2815" t="str">
            <v>No Trade</v>
          </cell>
          <cell r="N2815" t="str">
            <v/>
          </cell>
          <cell r="O2815" t="str">
            <v/>
          </cell>
          <cell r="P2815" t="str">
            <v/>
          </cell>
        </row>
        <row r="2816">
          <cell r="A2816" t="str">
            <v>ON</v>
          </cell>
          <cell r="B2816">
            <v>12</v>
          </cell>
          <cell r="C2816">
            <v>4</v>
          </cell>
          <cell r="D2816" t="str">
            <v>P</v>
          </cell>
          <cell r="E2816">
            <v>3.7</v>
          </cell>
          <cell r="F2816">
            <v>38314</v>
          </cell>
          <cell r="G2816">
            <v>0.378</v>
          </cell>
          <cell r="H2816">
            <v>0.4</v>
          </cell>
          <cell r="I2816" t="str">
            <v>1          0</v>
          </cell>
          <cell r="J2816">
            <v>0</v>
          </cell>
          <cell r="K2816">
            <v>0</v>
          </cell>
          <cell r="L2816">
            <v>2004</v>
          </cell>
          <cell r="M2816">
            <v>1.1662614145981849</v>
          </cell>
          <cell r="N2816" t="str">
            <v>NG124</v>
          </cell>
          <cell r="O2816">
            <v>51.5</v>
          </cell>
          <cell r="P2816">
            <v>2</v>
          </cell>
        </row>
        <row r="2817">
          <cell r="A2817" t="str">
            <v>ON</v>
          </cell>
          <cell r="B2817">
            <v>12</v>
          </cell>
          <cell r="C2817">
            <v>4</v>
          </cell>
          <cell r="D2817" t="str">
            <v>C</v>
          </cell>
          <cell r="E2817">
            <v>3.75</v>
          </cell>
          <cell r="F2817">
            <v>38314</v>
          </cell>
          <cell r="G2817">
            <v>0</v>
          </cell>
          <cell r="H2817">
            <v>0</v>
          </cell>
          <cell r="I2817" t="str">
            <v>0          0</v>
          </cell>
          <cell r="J2817">
            <v>0</v>
          </cell>
          <cell r="K2817">
            <v>0</v>
          </cell>
          <cell r="L2817">
            <v>2004</v>
          </cell>
          <cell r="M2817" t="str">
            <v>No Trade</v>
          </cell>
          <cell r="N2817" t="str">
            <v/>
          </cell>
          <cell r="O2817" t="str">
            <v/>
          </cell>
          <cell r="P2817" t="str">
            <v/>
          </cell>
        </row>
        <row r="2818">
          <cell r="A2818" t="str">
            <v>ON</v>
          </cell>
          <cell r="B2818">
            <v>12</v>
          </cell>
          <cell r="C2818">
            <v>4</v>
          </cell>
          <cell r="D2818" t="str">
            <v>C</v>
          </cell>
          <cell r="E2818">
            <v>4</v>
          </cell>
          <cell r="F2818">
            <v>38314</v>
          </cell>
          <cell r="G2818">
            <v>0.70699999999999996</v>
          </cell>
          <cell r="H2818">
            <v>0.66</v>
          </cell>
          <cell r="I2818" t="str">
            <v>2          0</v>
          </cell>
          <cell r="J2818">
            <v>0</v>
          </cell>
          <cell r="K2818">
            <v>0</v>
          </cell>
          <cell r="L2818">
            <v>2004</v>
          </cell>
          <cell r="M2818" t="str">
            <v>No Trade</v>
          </cell>
          <cell r="N2818" t="str">
            <v>NG124</v>
          </cell>
          <cell r="O2818">
            <v>51.5</v>
          </cell>
          <cell r="P2818">
            <v>1</v>
          </cell>
        </row>
        <row r="2819">
          <cell r="A2819" t="str">
            <v>ON</v>
          </cell>
          <cell r="B2819">
            <v>12</v>
          </cell>
          <cell r="C2819">
            <v>4</v>
          </cell>
          <cell r="D2819" t="str">
            <v>P</v>
          </cell>
          <cell r="E2819">
            <v>4</v>
          </cell>
          <cell r="F2819">
            <v>38314</v>
          </cell>
          <cell r="G2819">
            <v>0.51900000000000002</v>
          </cell>
          <cell r="H2819">
            <v>0.54</v>
          </cell>
          <cell r="I2819" t="str">
            <v>8          0</v>
          </cell>
          <cell r="J2819">
            <v>0</v>
          </cell>
          <cell r="K2819">
            <v>0</v>
          </cell>
          <cell r="L2819">
            <v>2004</v>
          </cell>
          <cell r="M2819">
            <v>1.2127204315002813</v>
          </cell>
          <cell r="N2819" t="str">
            <v>NG124</v>
          </cell>
          <cell r="O2819">
            <v>51.5</v>
          </cell>
          <cell r="P2819">
            <v>2</v>
          </cell>
        </row>
        <row r="2820">
          <cell r="A2820" t="str">
            <v>ON</v>
          </cell>
          <cell r="B2820">
            <v>12</v>
          </cell>
          <cell r="C2820">
            <v>4</v>
          </cell>
          <cell r="D2820" t="str">
            <v>C</v>
          </cell>
          <cell r="E2820">
            <v>4.75</v>
          </cell>
          <cell r="F2820">
            <v>38314</v>
          </cell>
          <cell r="G2820">
            <v>0.442</v>
          </cell>
          <cell r="H2820">
            <v>0.41</v>
          </cell>
          <cell r="I2820" t="str">
            <v>2          0</v>
          </cell>
          <cell r="J2820">
            <v>0</v>
          </cell>
          <cell r="K2820">
            <v>0</v>
          </cell>
          <cell r="L2820">
            <v>2004</v>
          </cell>
          <cell r="M2820" t="str">
            <v>No Trade</v>
          </cell>
          <cell r="N2820" t="str">
            <v>NG124</v>
          </cell>
          <cell r="O2820">
            <v>51.5</v>
          </cell>
          <cell r="P2820">
            <v>1</v>
          </cell>
        </row>
        <row r="2821">
          <cell r="A2821" t="str">
            <v>ON</v>
          </cell>
          <cell r="B2821">
            <v>12</v>
          </cell>
          <cell r="C2821">
            <v>4</v>
          </cell>
          <cell r="D2821" t="str">
            <v>P</v>
          </cell>
          <cell r="E2821">
            <v>4.75</v>
          </cell>
          <cell r="F2821">
            <v>38314</v>
          </cell>
          <cell r="G2821">
            <v>1.069</v>
          </cell>
          <cell r="H2821">
            <v>1.06</v>
          </cell>
          <cell r="I2821" t="str">
            <v>9          0</v>
          </cell>
          <cell r="J2821">
            <v>0</v>
          </cell>
          <cell r="K2821">
            <v>0</v>
          </cell>
          <cell r="L2821">
            <v>2004</v>
          </cell>
          <cell r="M2821">
            <v>1.3639663984036972</v>
          </cell>
          <cell r="N2821" t="str">
            <v>NG124</v>
          </cell>
          <cell r="O2821">
            <v>51.5</v>
          </cell>
          <cell r="P2821">
            <v>2</v>
          </cell>
        </row>
        <row r="2822">
          <cell r="A2822" t="str">
            <v>ON</v>
          </cell>
          <cell r="B2822">
            <v>1</v>
          </cell>
          <cell r="C2822">
            <v>5</v>
          </cell>
          <cell r="D2822" t="str">
            <v>C</v>
          </cell>
          <cell r="E2822">
            <v>3.7</v>
          </cell>
          <cell r="F2822">
            <v>38348</v>
          </cell>
          <cell r="G2822">
            <v>0.40200000000000002</v>
          </cell>
          <cell r="H2822">
            <v>0.4</v>
          </cell>
          <cell r="I2822" t="str">
            <v>2          0</v>
          </cell>
          <cell r="J2822">
            <v>0</v>
          </cell>
          <cell r="K2822">
            <v>0</v>
          </cell>
          <cell r="L2822">
            <v>2005</v>
          </cell>
          <cell r="M2822" t="str">
            <v>No Trade</v>
          </cell>
          <cell r="N2822" t="str">
            <v>NG15</v>
          </cell>
          <cell r="O2822">
            <v>51.5</v>
          </cell>
          <cell r="P2822">
            <v>1</v>
          </cell>
        </row>
        <row r="2823">
          <cell r="A2823" t="str">
            <v>ON</v>
          </cell>
          <cell r="B2823">
            <v>1</v>
          </cell>
          <cell r="C2823">
            <v>5</v>
          </cell>
          <cell r="D2823" t="str">
            <v>P</v>
          </cell>
          <cell r="E2823">
            <v>3.7</v>
          </cell>
          <cell r="F2823">
            <v>38348</v>
          </cell>
          <cell r="G2823">
            <v>0.37</v>
          </cell>
          <cell r="H2823">
            <v>0.39</v>
          </cell>
          <cell r="I2823" t="str">
            <v>2          0</v>
          </cell>
          <cell r="J2823">
            <v>0</v>
          </cell>
          <cell r="K2823">
            <v>0</v>
          </cell>
          <cell r="L2823">
            <v>2005</v>
          </cell>
          <cell r="M2823">
            <v>1.1344493284828137</v>
          </cell>
          <cell r="N2823" t="str">
            <v>NG15</v>
          </cell>
          <cell r="O2823">
            <v>51.5</v>
          </cell>
          <cell r="P2823">
            <v>2</v>
          </cell>
        </row>
        <row r="2824">
          <cell r="A2824" t="str">
            <v>ON</v>
          </cell>
          <cell r="B2824">
            <v>2</v>
          </cell>
          <cell r="C2824">
            <v>5</v>
          </cell>
          <cell r="D2824" t="str">
            <v>P</v>
          </cell>
          <cell r="E2824">
            <v>3.7</v>
          </cell>
          <cell r="F2824">
            <v>38378</v>
          </cell>
          <cell r="G2824">
            <v>0.41299999999999998</v>
          </cell>
          <cell r="H2824">
            <v>0.43</v>
          </cell>
          <cell r="I2824" t="str">
            <v>5          0</v>
          </cell>
          <cell r="J2824">
            <v>0</v>
          </cell>
          <cell r="K2824">
            <v>0</v>
          </cell>
          <cell r="L2824">
            <v>2005</v>
          </cell>
          <cell r="M2824">
            <v>1.1415475085995526</v>
          </cell>
          <cell r="N2824" t="str">
            <v>NG25</v>
          </cell>
          <cell r="O2824">
            <v>51.5</v>
          </cell>
          <cell r="P2824">
            <v>2</v>
          </cell>
        </row>
        <row r="2825">
          <cell r="A2825" t="str">
            <v>ON</v>
          </cell>
          <cell r="B2825">
            <v>2</v>
          </cell>
          <cell r="C2825">
            <v>5</v>
          </cell>
          <cell r="D2825" t="str">
            <v>C</v>
          </cell>
          <cell r="E2825">
            <v>5</v>
          </cell>
          <cell r="F2825">
            <v>38378</v>
          </cell>
          <cell r="G2825">
            <v>0.38400000000000001</v>
          </cell>
          <cell r="H2825">
            <v>0.36</v>
          </cell>
          <cell r="I2825" t="str">
            <v>0          0</v>
          </cell>
          <cell r="J2825">
            <v>0</v>
          </cell>
          <cell r="K2825">
            <v>0</v>
          </cell>
          <cell r="L2825">
            <v>2005</v>
          </cell>
          <cell r="M2825" t="str">
            <v>No Trade</v>
          </cell>
          <cell r="N2825" t="str">
            <v>NG25</v>
          </cell>
          <cell r="O2825">
            <v>51.5</v>
          </cell>
          <cell r="P2825">
            <v>1</v>
          </cell>
        </row>
        <row r="2826">
          <cell r="A2826" t="str">
            <v>ON</v>
          </cell>
          <cell r="B2826">
            <v>3</v>
          </cell>
          <cell r="C2826">
            <v>5</v>
          </cell>
          <cell r="D2826" t="str">
            <v>P</v>
          </cell>
          <cell r="E2826">
            <v>3.7</v>
          </cell>
          <cell r="F2826">
            <v>38406</v>
          </cell>
          <cell r="G2826">
            <v>0.47599999999999998</v>
          </cell>
          <cell r="H2826">
            <v>0.49</v>
          </cell>
          <cell r="I2826" t="str">
            <v>9          0</v>
          </cell>
          <cell r="J2826">
            <v>0</v>
          </cell>
          <cell r="K2826">
            <v>0</v>
          </cell>
          <cell r="L2826">
            <v>2005</v>
          </cell>
          <cell r="M2826">
            <v>1.1609546883175503</v>
          </cell>
          <cell r="N2826" t="str">
            <v>NG35</v>
          </cell>
          <cell r="O2826">
            <v>51.5</v>
          </cell>
          <cell r="P2826">
            <v>2</v>
          </cell>
        </row>
        <row r="2827">
          <cell r="A2827" t="str">
            <v>ON</v>
          </cell>
          <cell r="B2827">
            <v>4</v>
          </cell>
          <cell r="C2827">
            <v>5</v>
          </cell>
          <cell r="D2827" t="str">
            <v>C</v>
          </cell>
          <cell r="E2827">
            <v>3.7</v>
          </cell>
          <cell r="F2827">
            <v>38439</v>
          </cell>
          <cell r="G2827">
            <v>0</v>
          </cell>
          <cell r="H2827">
            <v>0</v>
          </cell>
          <cell r="I2827" t="str">
            <v>0          0</v>
          </cell>
          <cell r="J2827">
            <v>0</v>
          </cell>
          <cell r="K2827">
            <v>0</v>
          </cell>
          <cell r="L2827">
            <v>2005</v>
          </cell>
          <cell r="M2827" t="str">
            <v>No Trade</v>
          </cell>
          <cell r="N2827" t="str">
            <v/>
          </cell>
          <cell r="O2827" t="str">
            <v/>
          </cell>
          <cell r="P2827" t="str">
            <v/>
          </cell>
        </row>
        <row r="2828">
          <cell r="A2828" t="str">
            <v>ON</v>
          </cell>
          <cell r="B2828">
            <v>4</v>
          </cell>
          <cell r="C2828">
            <v>5</v>
          </cell>
          <cell r="D2828" t="str">
            <v>P</v>
          </cell>
          <cell r="E2828">
            <v>3.7</v>
          </cell>
          <cell r="F2828">
            <v>38439</v>
          </cell>
          <cell r="G2828">
            <v>0.55700000000000005</v>
          </cell>
          <cell r="H2828">
            <v>0.57999999999999996</v>
          </cell>
          <cell r="I2828" t="str">
            <v>3          0</v>
          </cell>
          <cell r="J2828">
            <v>0</v>
          </cell>
          <cell r="K2828">
            <v>0</v>
          </cell>
          <cell r="L2828">
            <v>2005</v>
          </cell>
          <cell r="M2828">
            <v>1.1825445021827512</v>
          </cell>
          <cell r="N2828" t="str">
            <v>NG45</v>
          </cell>
          <cell r="O2828">
            <v>51.5</v>
          </cell>
          <cell r="P2828">
            <v>2</v>
          </cell>
        </row>
        <row r="2829">
          <cell r="A2829" t="str">
            <v>ON</v>
          </cell>
          <cell r="B2829">
            <v>5</v>
          </cell>
          <cell r="C2829">
            <v>5</v>
          </cell>
          <cell r="D2829" t="str">
            <v>C</v>
          </cell>
          <cell r="E2829">
            <v>3.7</v>
          </cell>
          <cell r="F2829">
            <v>38468</v>
          </cell>
          <cell r="G2829">
            <v>0.58299999999999996</v>
          </cell>
          <cell r="H2829">
            <v>0.57999999999999996</v>
          </cell>
          <cell r="I2829" t="str">
            <v>3          0</v>
          </cell>
          <cell r="J2829">
            <v>0</v>
          </cell>
          <cell r="K2829">
            <v>0</v>
          </cell>
          <cell r="L2829">
            <v>2005</v>
          </cell>
          <cell r="M2829" t="str">
            <v>No Trade</v>
          </cell>
          <cell r="N2829" t="str">
            <v>NG55</v>
          </cell>
          <cell r="O2829">
            <v>51.5</v>
          </cell>
          <cell r="P2829">
            <v>1</v>
          </cell>
        </row>
        <row r="2830">
          <cell r="A2830" t="str">
            <v>ON</v>
          </cell>
          <cell r="B2830">
            <v>5</v>
          </cell>
          <cell r="C2830">
            <v>5</v>
          </cell>
          <cell r="D2830" t="str">
            <v>P</v>
          </cell>
          <cell r="E2830">
            <v>3.7</v>
          </cell>
          <cell r="F2830">
            <v>38468</v>
          </cell>
          <cell r="G2830">
            <v>0.59299999999999997</v>
          </cell>
          <cell r="H2830">
            <v>0.62</v>
          </cell>
          <cell r="I2830" t="str">
            <v>0          0</v>
          </cell>
          <cell r="J2830">
            <v>0</v>
          </cell>
          <cell r="K2830">
            <v>0</v>
          </cell>
          <cell r="L2830">
            <v>2005</v>
          </cell>
          <cell r="M2830">
            <v>1.1828880706381513</v>
          </cell>
          <cell r="N2830" t="str">
            <v>NG55</v>
          </cell>
          <cell r="O2830">
            <v>51.5</v>
          </cell>
          <cell r="P2830">
            <v>2</v>
          </cell>
        </row>
        <row r="2831">
          <cell r="A2831" t="str">
            <v>ON</v>
          </cell>
          <cell r="B2831">
            <v>5</v>
          </cell>
          <cell r="C2831">
            <v>5</v>
          </cell>
          <cell r="D2831" t="str">
            <v>P</v>
          </cell>
          <cell r="E2831">
            <v>3.75</v>
          </cell>
          <cell r="F2831">
            <v>38468</v>
          </cell>
          <cell r="G2831">
            <v>0.69899999999999995</v>
          </cell>
          <cell r="H2831">
            <v>0.69</v>
          </cell>
          <cell r="I2831" t="str">
            <v>9          0</v>
          </cell>
          <cell r="J2831">
            <v>0</v>
          </cell>
          <cell r="K2831">
            <v>0</v>
          </cell>
          <cell r="L2831">
            <v>2005</v>
          </cell>
          <cell r="M2831">
            <v>1.2292712142815758</v>
          </cell>
          <cell r="N2831" t="str">
            <v>NG55</v>
          </cell>
          <cell r="O2831">
            <v>51.5</v>
          </cell>
          <cell r="P2831">
            <v>2</v>
          </cell>
        </row>
        <row r="2832">
          <cell r="A2832" t="str">
            <v>ON</v>
          </cell>
          <cell r="B2832">
            <v>6</v>
          </cell>
          <cell r="C2832">
            <v>5</v>
          </cell>
          <cell r="D2832" t="str">
            <v>P</v>
          </cell>
          <cell r="E2832">
            <v>3.7</v>
          </cell>
          <cell r="F2832">
            <v>38497</v>
          </cell>
          <cell r="G2832">
            <v>0</v>
          </cell>
          <cell r="H2832">
            <v>0</v>
          </cell>
          <cell r="I2832" t="str">
            <v>0          0</v>
          </cell>
          <cell r="J2832">
            <v>0</v>
          </cell>
          <cell r="K2832">
            <v>0</v>
          </cell>
          <cell r="L2832">
            <v>2005</v>
          </cell>
          <cell r="M2832" t="str">
            <v>No Trade</v>
          </cell>
          <cell r="N2832" t="str">
            <v/>
          </cell>
          <cell r="O2832" t="str">
            <v/>
          </cell>
          <cell r="P2832" t="str">
            <v/>
          </cell>
        </row>
        <row r="2833">
          <cell r="A2833" t="str">
            <v>ON</v>
          </cell>
          <cell r="B2833">
            <v>6</v>
          </cell>
          <cell r="C2833">
            <v>5</v>
          </cell>
          <cell r="D2833" t="str">
            <v>P</v>
          </cell>
          <cell r="E2833">
            <v>3.75</v>
          </cell>
          <cell r="F2833">
            <v>38497</v>
          </cell>
          <cell r="G2833">
            <v>0.23499999999999999</v>
          </cell>
          <cell r="H2833">
            <v>0.23</v>
          </cell>
          <cell r="I2833" t="str">
            <v>5          0</v>
          </cell>
          <cell r="J2833">
            <v>0</v>
          </cell>
          <cell r="K2833">
            <v>0</v>
          </cell>
          <cell r="L2833">
            <v>2005</v>
          </cell>
          <cell r="M2833">
            <v>0.93966456054775127</v>
          </cell>
          <cell r="N2833" t="str">
            <v>NG65</v>
          </cell>
          <cell r="O2833">
            <v>51.5</v>
          </cell>
          <cell r="P2833">
            <v>2</v>
          </cell>
        </row>
        <row r="2834">
          <cell r="A2834" t="str">
            <v>ON</v>
          </cell>
          <cell r="B2834">
            <v>11</v>
          </cell>
          <cell r="C2834">
            <v>5</v>
          </cell>
          <cell r="D2834" t="str">
            <v>P</v>
          </cell>
          <cell r="E2834">
            <v>3.7</v>
          </cell>
          <cell r="F2834">
            <v>38651</v>
          </cell>
          <cell r="G2834">
            <v>0.438</v>
          </cell>
          <cell r="H2834">
            <v>0.43</v>
          </cell>
          <cell r="I2834" t="str">
            <v>8          0</v>
          </cell>
          <cell r="J2834">
            <v>0</v>
          </cell>
          <cell r="K2834">
            <v>0</v>
          </cell>
          <cell r="L2834">
            <v>2005</v>
          </cell>
          <cell r="M2834">
            <v>1.0285496274919357</v>
          </cell>
          <cell r="N2834" t="str">
            <v>NG115</v>
          </cell>
          <cell r="O2834">
            <v>58.75</v>
          </cell>
          <cell r="P2834">
            <v>2</v>
          </cell>
        </row>
        <row r="2835">
          <cell r="A2835" t="str">
            <v>ON</v>
          </cell>
          <cell r="B2835">
            <v>11</v>
          </cell>
          <cell r="C2835">
            <v>5</v>
          </cell>
          <cell r="D2835" t="str">
            <v>C</v>
          </cell>
          <cell r="E2835">
            <v>4.75</v>
          </cell>
          <cell r="F2835">
            <v>38651</v>
          </cell>
          <cell r="G2835">
            <v>0.371</v>
          </cell>
          <cell r="H2835">
            <v>0.37</v>
          </cell>
          <cell r="I2835" t="str">
            <v>1          0</v>
          </cell>
          <cell r="J2835">
            <v>0</v>
          </cell>
          <cell r="K2835">
            <v>0</v>
          </cell>
          <cell r="L2835">
            <v>2005</v>
          </cell>
          <cell r="M2835" t="str">
            <v>No Trade</v>
          </cell>
          <cell r="N2835" t="str">
            <v>NG115</v>
          </cell>
          <cell r="O2835">
            <v>58.75</v>
          </cell>
          <cell r="P2835">
            <v>1</v>
          </cell>
        </row>
        <row r="2836">
          <cell r="A2836" t="str">
            <v>PO</v>
          </cell>
          <cell r="B2836">
            <v>1</v>
          </cell>
          <cell r="C2836">
            <v>3</v>
          </cell>
          <cell r="D2836" t="str">
            <v>P</v>
          </cell>
          <cell r="E2836">
            <v>530</v>
          </cell>
          <cell r="F2836">
            <v>37608</v>
          </cell>
          <cell r="G2836">
            <v>0.3</v>
          </cell>
          <cell r="H2836">
            <v>0.5</v>
          </cell>
          <cell r="I2836" t="str">
            <v>0          0</v>
          </cell>
          <cell r="J2836">
            <v>0</v>
          </cell>
          <cell r="K2836">
            <v>0</v>
          </cell>
          <cell r="L2836">
            <v>2003</v>
          </cell>
          <cell r="M2836" t="str">
            <v>No Trade</v>
          </cell>
          <cell r="N2836" t="str">
            <v/>
          </cell>
          <cell r="O2836" t="str">
            <v/>
          </cell>
          <cell r="P2836" t="str">
            <v/>
          </cell>
        </row>
        <row r="2837">
          <cell r="A2837" t="str">
            <v>PO</v>
          </cell>
          <cell r="B2837">
            <v>1</v>
          </cell>
          <cell r="C2837">
            <v>3</v>
          </cell>
          <cell r="D2837" t="str">
            <v>P</v>
          </cell>
          <cell r="E2837">
            <v>550</v>
          </cell>
          <cell r="F2837">
            <v>37608</v>
          </cell>
          <cell r="G2837">
            <v>0.6</v>
          </cell>
          <cell r="H2837">
            <v>0.8</v>
          </cell>
          <cell r="I2837" t="str">
            <v>0          0</v>
          </cell>
          <cell r="J2837">
            <v>0</v>
          </cell>
          <cell r="K2837">
            <v>0</v>
          </cell>
          <cell r="L2837">
            <v>2003</v>
          </cell>
          <cell r="M2837" t="str">
            <v>No Trade</v>
          </cell>
          <cell r="N2837" t="str">
            <v/>
          </cell>
          <cell r="O2837" t="str">
            <v/>
          </cell>
          <cell r="P2837" t="str">
            <v/>
          </cell>
        </row>
        <row r="2838">
          <cell r="A2838" t="str">
            <v>PO</v>
          </cell>
          <cell r="B2838">
            <v>1</v>
          </cell>
          <cell r="C2838">
            <v>3</v>
          </cell>
          <cell r="D2838" t="str">
            <v>P</v>
          </cell>
          <cell r="E2838">
            <v>560</v>
          </cell>
          <cell r="F2838">
            <v>37608</v>
          </cell>
          <cell r="G2838">
            <v>1.1000000000000001</v>
          </cell>
          <cell r="H2838">
            <v>1.6</v>
          </cell>
          <cell r="I2838" t="str">
            <v>0          1</v>
          </cell>
          <cell r="J2838">
            <v>0.1</v>
          </cell>
          <cell r="K2838">
            <v>0.1</v>
          </cell>
          <cell r="L2838">
            <v>2003</v>
          </cell>
          <cell r="M2838" t="str">
            <v>No Trade</v>
          </cell>
          <cell r="N2838" t="str">
            <v/>
          </cell>
          <cell r="O2838" t="str">
            <v/>
          </cell>
          <cell r="P2838" t="str">
            <v/>
          </cell>
        </row>
        <row r="2839">
          <cell r="A2839" t="str">
            <v>PO</v>
          </cell>
          <cell r="B2839">
            <v>1</v>
          </cell>
          <cell r="C2839">
            <v>3</v>
          </cell>
          <cell r="D2839" t="str">
            <v>C</v>
          </cell>
          <cell r="E2839">
            <v>570</v>
          </cell>
          <cell r="F2839">
            <v>37608</v>
          </cell>
          <cell r="G2839">
            <v>26.6</v>
          </cell>
          <cell r="H2839">
            <v>25</v>
          </cell>
          <cell r="I2839" t="str">
            <v>0          0</v>
          </cell>
          <cell r="J2839">
            <v>0</v>
          </cell>
          <cell r="K2839">
            <v>0</v>
          </cell>
          <cell r="L2839">
            <v>2003</v>
          </cell>
          <cell r="M2839" t="str">
            <v>No Trade</v>
          </cell>
          <cell r="N2839" t="str">
            <v/>
          </cell>
          <cell r="O2839" t="str">
            <v/>
          </cell>
          <cell r="P2839" t="str">
            <v/>
          </cell>
        </row>
        <row r="2840">
          <cell r="A2840" t="str">
            <v>PO</v>
          </cell>
          <cell r="B2840">
            <v>1</v>
          </cell>
          <cell r="C2840">
            <v>3</v>
          </cell>
          <cell r="D2840" t="str">
            <v>P</v>
          </cell>
          <cell r="E2840">
            <v>570</v>
          </cell>
          <cell r="F2840">
            <v>37608</v>
          </cell>
          <cell r="G2840">
            <v>1.9</v>
          </cell>
          <cell r="H2840">
            <v>2.5</v>
          </cell>
          <cell r="I2840" t="str">
            <v>0          0</v>
          </cell>
          <cell r="J2840">
            <v>0</v>
          </cell>
          <cell r="K2840">
            <v>0</v>
          </cell>
          <cell r="L2840">
            <v>2003</v>
          </cell>
          <cell r="M2840" t="str">
            <v>No Trade</v>
          </cell>
          <cell r="N2840" t="str">
            <v/>
          </cell>
          <cell r="O2840" t="str">
            <v/>
          </cell>
          <cell r="P2840" t="str">
            <v/>
          </cell>
        </row>
        <row r="2841">
          <cell r="A2841" t="str">
            <v>PO</v>
          </cell>
          <cell r="B2841">
            <v>1</v>
          </cell>
          <cell r="C2841">
            <v>3</v>
          </cell>
          <cell r="D2841" t="str">
            <v>P</v>
          </cell>
          <cell r="E2841">
            <v>580</v>
          </cell>
          <cell r="F2841">
            <v>37608</v>
          </cell>
          <cell r="G2841">
            <v>2.9</v>
          </cell>
          <cell r="H2841">
            <v>3.5</v>
          </cell>
          <cell r="I2841" t="str">
            <v>0          0</v>
          </cell>
          <cell r="J2841">
            <v>0</v>
          </cell>
          <cell r="K2841">
            <v>0</v>
          </cell>
          <cell r="L2841">
            <v>2003</v>
          </cell>
          <cell r="M2841" t="str">
            <v>No Trade</v>
          </cell>
          <cell r="N2841" t="str">
            <v/>
          </cell>
          <cell r="O2841" t="str">
            <v/>
          </cell>
          <cell r="P2841" t="str">
            <v/>
          </cell>
        </row>
        <row r="2842">
          <cell r="A2842" t="str">
            <v>PO</v>
          </cell>
          <cell r="B2842">
            <v>1</v>
          </cell>
          <cell r="C2842">
            <v>3</v>
          </cell>
          <cell r="D2842" t="str">
            <v>C</v>
          </cell>
          <cell r="E2842">
            <v>630</v>
          </cell>
          <cell r="F2842">
            <v>37608</v>
          </cell>
          <cell r="G2842">
            <v>1</v>
          </cell>
          <cell r="H2842">
            <v>1</v>
          </cell>
          <cell r="I2842" t="str">
            <v>0          0</v>
          </cell>
          <cell r="J2842">
            <v>0</v>
          </cell>
          <cell r="K2842">
            <v>0</v>
          </cell>
          <cell r="L2842">
            <v>2003</v>
          </cell>
          <cell r="M2842" t="str">
            <v>No Trade</v>
          </cell>
          <cell r="N2842" t="str">
            <v/>
          </cell>
          <cell r="O2842" t="str">
            <v/>
          </cell>
          <cell r="P2842" t="str">
            <v/>
          </cell>
        </row>
        <row r="2843">
          <cell r="A2843" t="str">
            <v>PO</v>
          </cell>
          <cell r="B2843">
            <v>1</v>
          </cell>
          <cell r="C2843">
            <v>3</v>
          </cell>
          <cell r="D2843" t="str">
            <v>C</v>
          </cell>
          <cell r="E2843">
            <v>700</v>
          </cell>
          <cell r="F2843">
            <v>37608</v>
          </cell>
          <cell r="G2843">
            <v>0.5</v>
          </cell>
          <cell r="H2843">
            <v>0.5</v>
          </cell>
          <cell r="I2843" t="str">
            <v>0          0</v>
          </cell>
          <cell r="J2843">
            <v>0</v>
          </cell>
          <cell r="K2843">
            <v>0</v>
          </cell>
          <cell r="L2843">
            <v>2003</v>
          </cell>
          <cell r="M2843" t="str">
            <v>No Trade</v>
          </cell>
          <cell r="N2843" t="str">
            <v/>
          </cell>
          <cell r="O2843" t="str">
            <v/>
          </cell>
          <cell r="P2843" t="str">
            <v/>
          </cell>
        </row>
        <row r="2844">
          <cell r="A2844" t="str">
            <v>WA</v>
          </cell>
          <cell r="B2844">
            <v>1</v>
          </cell>
          <cell r="C2844">
            <v>3</v>
          </cell>
          <cell r="D2844" t="str">
            <v>P</v>
          </cell>
          <cell r="E2844">
            <v>0</v>
          </cell>
          <cell r="F2844">
            <v>37608</v>
          </cell>
          <cell r="G2844">
            <v>0.04</v>
          </cell>
          <cell r="H2844">
            <v>0</v>
          </cell>
          <cell r="I2844" t="str">
            <v>4          0</v>
          </cell>
          <cell r="J2844">
            <v>0</v>
          </cell>
          <cell r="K2844">
            <v>0</v>
          </cell>
          <cell r="L2844">
            <v>2003</v>
          </cell>
          <cell r="M2844" t="str">
            <v>No Trade</v>
          </cell>
          <cell r="N2844" t="str">
            <v/>
          </cell>
          <cell r="O2844" t="str">
            <v/>
          </cell>
          <cell r="P2844" t="str">
            <v/>
          </cell>
        </row>
        <row r="2845">
          <cell r="A2845" t="str">
            <v>WA</v>
          </cell>
          <cell r="B2845">
            <v>1</v>
          </cell>
          <cell r="C2845">
            <v>3</v>
          </cell>
          <cell r="D2845" t="str">
            <v>C</v>
          </cell>
          <cell r="E2845">
            <v>0.1</v>
          </cell>
          <cell r="F2845">
            <v>37608</v>
          </cell>
          <cell r="G2845">
            <v>0.18</v>
          </cell>
          <cell r="H2845">
            <v>0.1</v>
          </cell>
          <cell r="I2845" t="str">
            <v>7          0</v>
          </cell>
          <cell r="J2845">
            <v>0</v>
          </cell>
          <cell r="K2845">
            <v>0</v>
          </cell>
          <cell r="L2845">
            <v>2003</v>
          </cell>
          <cell r="M2845" t="str">
            <v>No Trade</v>
          </cell>
          <cell r="N2845" t="str">
            <v/>
          </cell>
          <cell r="O2845" t="str">
            <v/>
          </cell>
          <cell r="P2845" t="str">
            <v/>
          </cell>
        </row>
        <row r="2846">
          <cell r="A2846" t="str">
            <v>WA</v>
          </cell>
          <cell r="B2846">
            <v>1</v>
          </cell>
          <cell r="C2846">
            <v>3</v>
          </cell>
          <cell r="D2846" t="str">
            <v>P</v>
          </cell>
          <cell r="E2846">
            <v>0.1</v>
          </cell>
          <cell r="F2846">
            <v>37608</v>
          </cell>
          <cell r="G2846">
            <v>0.17</v>
          </cell>
          <cell r="H2846">
            <v>0.1</v>
          </cell>
          <cell r="I2846" t="str">
            <v>9          0</v>
          </cell>
          <cell r="J2846">
            <v>0</v>
          </cell>
          <cell r="K2846">
            <v>0</v>
          </cell>
          <cell r="L2846">
            <v>2003</v>
          </cell>
          <cell r="M2846" t="str">
            <v>No Trade</v>
          </cell>
          <cell r="N2846" t="str">
            <v/>
          </cell>
          <cell r="O2846" t="str">
            <v/>
          </cell>
          <cell r="P2846" t="str">
            <v/>
          </cell>
        </row>
        <row r="2847">
          <cell r="A2847" t="str">
            <v>WA</v>
          </cell>
          <cell r="B2847">
            <v>1</v>
          </cell>
          <cell r="C2847">
            <v>3</v>
          </cell>
          <cell r="D2847" t="str">
            <v>C</v>
          </cell>
          <cell r="E2847">
            <v>0.15</v>
          </cell>
          <cell r="F2847">
            <v>37608</v>
          </cell>
          <cell r="G2847">
            <v>0.16</v>
          </cell>
          <cell r="H2847">
            <v>0.1</v>
          </cell>
          <cell r="I2847" t="str">
            <v>5          0</v>
          </cell>
          <cell r="J2847">
            <v>0</v>
          </cell>
          <cell r="K2847">
            <v>0</v>
          </cell>
          <cell r="L2847">
            <v>2003</v>
          </cell>
          <cell r="M2847" t="str">
            <v>No Trade</v>
          </cell>
          <cell r="N2847" t="str">
            <v/>
          </cell>
          <cell r="O2847" t="str">
            <v/>
          </cell>
          <cell r="P2847" t="str">
            <v/>
          </cell>
        </row>
        <row r="2848">
          <cell r="A2848" t="str">
            <v>WA</v>
          </cell>
          <cell r="B2848">
            <v>1</v>
          </cell>
          <cell r="C2848">
            <v>3</v>
          </cell>
          <cell r="D2848" t="str">
            <v>P</v>
          </cell>
          <cell r="E2848">
            <v>0.15</v>
          </cell>
          <cell r="F2848">
            <v>37608</v>
          </cell>
          <cell r="G2848">
            <v>0.19</v>
          </cell>
          <cell r="H2848">
            <v>0.2</v>
          </cell>
          <cell r="I2848" t="str">
            <v>1          0</v>
          </cell>
          <cell r="J2848">
            <v>0</v>
          </cell>
          <cell r="K2848">
            <v>0</v>
          </cell>
          <cell r="L2848">
            <v>2003</v>
          </cell>
          <cell r="M2848" t="str">
            <v>No Trade</v>
          </cell>
          <cell r="N2848" t="str">
            <v/>
          </cell>
          <cell r="O2848" t="str">
            <v/>
          </cell>
          <cell r="P2848" t="str">
            <v/>
          </cell>
        </row>
        <row r="2849">
          <cell r="A2849" t="str">
            <v>WA</v>
          </cell>
          <cell r="B2849">
            <v>1</v>
          </cell>
          <cell r="C2849">
            <v>3</v>
          </cell>
          <cell r="D2849" t="str">
            <v>C</v>
          </cell>
          <cell r="E2849">
            <v>0.2</v>
          </cell>
          <cell r="F2849">
            <v>37608</v>
          </cell>
          <cell r="G2849">
            <v>0.13</v>
          </cell>
          <cell r="H2849">
            <v>0.1</v>
          </cell>
          <cell r="I2849" t="str">
            <v>3          0</v>
          </cell>
          <cell r="J2849">
            <v>0</v>
          </cell>
          <cell r="K2849">
            <v>0</v>
          </cell>
          <cell r="L2849">
            <v>2003</v>
          </cell>
          <cell r="M2849" t="str">
            <v>No Trade</v>
          </cell>
          <cell r="N2849" t="str">
            <v/>
          </cell>
          <cell r="O2849" t="str">
            <v/>
          </cell>
          <cell r="P2849" t="str">
            <v/>
          </cell>
        </row>
        <row r="2850">
          <cell r="A2850" t="str">
            <v>WA</v>
          </cell>
          <cell r="B2850">
            <v>1</v>
          </cell>
          <cell r="C2850">
            <v>3</v>
          </cell>
          <cell r="D2850" t="str">
            <v>P</v>
          </cell>
          <cell r="E2850">
            <v>0.2</v>
          </cell>
          <cell r="F2850">
            <v>37608</v>
          </cell>
          <cell r="G2850">
            <v>0.23</v>
          </cell>
          <cell r="H2850">
            <v>0.2</v>
          </cell>
          <cell r="I2850" t="str">
            <v>5          0</v>
          </cell>
          <cell r="J2850">
            <v>0</v>
          </cell>
          <cell r="K2850">
            <v>0</v>
          </cell>
          <cell r="L2850">
            <v>2003</v>
          </cell>
          <cell r="M2850" t="str">
            <v>No Trade</v>
          </cell>
          <cell r="N2850" t="str">
            <v/>
          </cell>
          <cell r="O2850" t="str">
            <v/>
          </cell>
          <cell r="P2850" t="str">
            <v/>
          </cell>
        </row>
        <row r="2851">
          <cell r="A2851" t="str">
            <v>WA</v>
          </cell>
          <cell r="B2851">
            <v>1</v>
          </cell>
          <cell r="C2851">
            <v>3</v>
          </cell>
          <cell r="D2851" t="str">
            <v>C</v>
          </cell>
          <cell r="E2851">
            <v>0.25</v>
          </cell>
          <cell r="F2851">
            <v>37608</v>
          </cell>
          <cell r="G2851">
            <v>0.11</v>
          </cell>
          <cell r="H2851">
            <v>0</v>
          </cell>
          <cell r="I2851" t="str">
            <v>9          0</v>
          </cell>
          <cell r="J2851">
            <v>0</v>
          </cell>
          <cell r="K2851">
            <v>0</v>
          </cell>
          <cell r="L2851">
            <v>2003</v>
          </cell>
          <cell r="M2851" t="str">
            <v>No Trade</v>
          </cell>
          <cell r="N2851" t="str">
            <v/>
          </cell>
          <cell r="O2851" t="str">
            <v/>
          </cell>
          <cell r="P2851" t="str">
            <v/>
          </cell>
        </row>
        <row r="2852">
          <cell r="A2852" t="str">
            <v>WA</v>
          </cell>
          <cell r="B2852">
            <v>1</v>
          </cell>
          <cell r="C2852">
            <v>3</v>
          </cell>
          <cell r="D2852" t="str">
            <v>P</v>
          </cell>
          <cell r="E2852">
            <v>0.25</v>
          </cell>
          <cell r="F2852">
            <v>37608</v>
          </cell>
          <cell r="G2852">
            <v>0.25</v>
          </cell>
          <cell r="H2852">
            <v>0.2</v>
          </cell>
          <cell r="I2852" t="str">
            <v>7          0</v>
          </cell>
          <cell r="J2852">
            <v>0</v>
          </cell>
          <cell r="K2852">
            <v>0</v>
          </cell>
          <cell r="L2852">
            <v>2003</v>
          </cell>
          <cell r="M2852" t="str">
            <v>No Trade</v>
          </cell>
          <cell r="N2852" t="str">
            <v/>
          </cell>
          <cell r="O2852" t="str">
            <v/>
          </cell>
          <cell r="P2852" t="str">
            <v/>
          </cell>
        </row>
        <row r="2853">
          <cell r="A2853" t="str">
            <v>WA</v>
          </cell>
          <cell r="B2853">
            <v>1</v>
          </cell>
          <cell r="C2853">
            <v>3</v>
          </cell>
          <cell r="D2853" t="str">
            <v>C</v>
          </cell>
          <cell r="E2853">
            <v>0.3</v>
          </cell>
          <cell r="F2853">
            <v>37608</v>
          </cell>
          <cell r="G2853">
            <v>0.09</v>
          </cell>
          <cell r="H2853">
            <v>0</v>
          </cell>
          <cell r="I2853" t="str">
            <v>8          0</v>
          </cell>
          <cell r="J2853">
            <v>0</v>
          </cell>
          <cell r="K2853">
            <v>0</v>
          </cell>
          <cell r="L2853">
            <v>2003</v>
          </cell>
          <cell r="M2853" t="str">
            <v>No Trade</v>
          </cell>
          <cell r="N2853" t="str">
            <v/>
          </cell>
          <cell r="O2853" t="str">
            <v/>
          </cell>
          <cell r="P2853" t="str">
            <v/>
          </cell>
        </row>
        <row r="2854">
          <cell r="A2854" t="str">
            <v>WA</v>
          </cell>
          <cell r="B2854">
            <v>1</v>
          </cell>
          <cell r="C2854">
            <v>3</v>
          </cell>
          <cell r="D2854" t="str">
            <v>P</v>
          </cell>
          <cell r="E2854">
            <v>0.3</v>
          </cell>
          <cell r="F2854">
            <v>37608</v>
          </cell>
          <cell r="G2854">
            <v>0</v>
          </cell>
          <cell r="H2854">
            <v>0</v>
          </cell>
          <cell r="I2854" t="str">
            <v>0          0</v>
          </cell>
          <cell r="J2854">
            <v>0</v>
          </cell>
          <cell r="K2854">
            <v>0</v>
          </cell>
          <cell r="L2854">
            <v>2003</v>
          </cell>
          <cell r="M2854" t="str">
            <v>No Trade</v>
          </cell>
          <cell r="N2854" t="str">
            <v/>
          </cell>
          <cell r="O2854" t="str">
            <v/>
          </cell>
          <cell r="P2854" t="str">
            <v/>
          </cell>
        </row>
        <row r="2855">
          <cell r="A2855" t="str">
            <v>WA</v>
          </cell>
          <cell r="B2855">
            <v>1</v>
          </cell>
          <cell r="C2855">
            <v>3</v>
          </cell>
          <cell r="D2855" t="str">
            <v>C</v>
          </cell>
          <cell r="E2855">
            <v>0.35</v>
          </cell>
          <cell r="F2855">
            <v>37608</v>
          </cell>
          <cell r="G2855">
            <v>0.08</v>
          </cell>
          <cell r="H2855">
            <v>0</v>
          </cell>
          <cell r="I2855" t="str">
            <v>7          0</v>
          </cell>
          <cell r="J2855">
            <v>0</v>
          </cell>
          <cell r="K2855">
            <v>0</v>
          </cell>
          <cell r="L2855">
            <v>2003</v>
          </cell>
          <cell r="M2855" t="str">
            <v>No Trade</v>
          </cell>
          <cell r="N2855" t="str">
            <v/>
          </cell>
          <cell r="O2855" t="str">
            <v/>
          </cell>
          <cell r="P2855" t="str">
            <v/>
          </cell>
        </row>
        <row r="2856">
          <cell r="A2856" t="str">
            <v>WA</v>
          </cell>
          <cell r="B2856">
            <v>1</v>
          </cell>
          <cell r="C2856">
            <v>3</v>
          </cell>
          <cell r="D2856" t="str">
            <v>C</v>
          </cell>
          <cell r="E2856">
            <v>0.45</v>
          </cell>
          <cell r="F2856">
            <v>37608</v>
          </cell>
          <cell r="G2856">
            <v>7.0000000000000007E-2</v>
          </cell>
          <cell r="H2856">
            <v>0</v>
          </cell>
          <cell r="I2856" t="str">
            <v>6          0</v>
          </cell>
          <cell r="J2856">
            <v>0</v>
          </cell>
          <cell r="K2856">
            <v>0</v>
          </cell>
          <cell r="L2856">
            <v>2003</v>
          </cell>
          <cell r="M2856" t="str">
            <v>No Trade</v>
          </cell>
          <cell r="N2856" t="str">
            <v/>
          </cell>
          <cell r="O2856" t="str">
            <v/>
          </cell>
          <cell r="P2856" t="str">
            <v/>
          </cell>
        </row>
        <row r="2857">
          <cell r="A2857" t="str">
            <v>WA</v>
          </cell>
          <cell r="B2857">
            <v>1</v>
          </cell>
          <cell r="C2857">
            <v>3</v>
          </cell>
          <cell r="D2857" t="str">
            <v>P</v>
          </cell>
          <cell r="E2857">
            <v>0.45</v>
          </cell>
          <cell r="F2857">
            <v>37608</v>
          </cell>
          <cell r="G2857">
            <v>0.41</v>
          </cell>
          <cell r="H2857">
            <v>0.4</v>
          </cell>
          <cell r="I2857" t="str">
            <v>5          0</v>
          </cell>
          <cell r="J2857">
            <v>0</v>
          </cell>
          <cell r="K2857">
            <v>0</v>
          </cell>
          <cell r="L2857">
            <v>2003</v>
          </cell>
          <cell r="M2857" t="str">
            <v>No Trade</v>
          </cell>
          <cell r="N2857" t="str">
            <v/>
          </cell>
          <cell r="O2857" t="str">
            <v/>
          </cell>
          <cell r="P2857" t="str">
            <v/>
          </cell>
        </row>
        <row r="2858">
          <cell r="A2858" t="str">
            <v>WA</v>
          </cell>
          <cell r="B2858">
            <v>1</v>
          </cell>
          <cell r="C2858">
            <v>3</v>
          </cell>
          <cell r="D2858" t="str">
            <v>C</v>
          </cell>
          <cell r="E2858">
            <v>0.55000000000000004</v>
          </cell>
          <cell r="F2858">
            <v>37608</v>
          </cell>
          <cell r="G2858">
            <v>0</v>
          </cell>
          <cell r="H2858">
            <v>0</v>
          </cell>
          <cell r="I2858" t="str">
            <v>0          0</v>
          </cell>
          <cell r="J2858">
            <v>0</v>
          </cell>
          <cell r="K2858">
            <v>0</v>
          </cell>
          <cell r="L2858">
            <v>2003</v>
          </cell>
          <cell r="M2858" t="str">
            <v>No Trade</v>
          </cell>
          <cell r="N2858" t="str">
            <v/>
          </cell>
          <cell r="O2858" t="str">
            <v/>
          </cell>
          <cell r="P2858" t="str">
            <v/>
          </cell>
        </row>
        <row r="2859">
          <cell r="A2859" t="str">
            <v>WA</v>
          </cell>
          <cell r="B2859">
            <v>1</v>
          </cell>
          <cell r="C2859">
            <v>3</v>
          </cell>
          <cell r="D2859" t="str">
            <v>P</v>
          </cell>
          <cell r="E2859">
            <v>0.55000000000000004</v>
          </cell>
          <cell r="F2859">
            <v>37608</v>
          </cell>
          <cell r="G2859">
            <v>0.45</v>
          </cell>
          <cell r="H2859">
            <v>0.4</v>
          </cell>
          <cell r="I2859" t="str">
            <v>7          0</v>
          </cell>
          <cell r="J2859">
            <v>0</v>
          </cell>
          <cell r="K2859">
            <v>0</v>
          </cell>
          <cell r="L2859">
            <v>2003</v>
          </cell>
          <cell r="M2859" t="str">
            <v>No Trade</v>
          </cell>
          <cell r="N2859" t="str">
            <v/>
          </cell>
          <cell r="O2859" t="str">
            <v/>
          </cell>
          <cell r="P2859" t="str">
            <v/>
          </cell>
        </row>
        <row r="2860">
          <cell r="A2860" t="str">
            <v>WA</v>
          </cell>
          <cell r="B2860">
            <v>1</v>
          </cell>
          <cell r="C2860">
            <v>3</v>
          </cell>
          <cell r="D2860" t="str">
            <v>C</v>
          </cell>
          <cell r="E2860">
            <v>0.6</v>
          </cell>
          <cell r="F2860">
            <v>37608</v>
          </cell>
          <cell r="G2860">
            <v>0.06</v>
          </cell>
          <cell r="H2860">
            <v>0</v>
          </cell>
          <cell r="I2860" t="str">
            <v>5          0</v>
          </cell>
          <cell r="J2860">
            <v>0</v>
          </cell>
          <cell r="K2860">
            <v>0</v>
          </cell>
          <cell r="L2860">
            <v>2003</v>
          </cell>
          <cell r="M2860" t="str">
            <v>No Trade</v>
          </cell>
          <cell r="N2860" t="str">
            <v/>
          </cell>
          <cell r="O2860" t="str">
            <v/>
          </cell>
          <cell r="P2860" t="str">
            <v/>
          </cell>
        </row>
        <row r="2861">
          <cell r="A2861" t="str">
            <v>WA</v>
          </cell>
          <cell r="B2861">
            <v>1</v>
          </cell>
          <cell r="C2861">
            <v>3</v>
          </cell>
          <cell r="D2861" t="str">
            <v>C</v>
          </cell>
          <cell r="E2861">
            <v>0.8</v>
          </cell>
          <cell r="F2861">
            <v>37608</v>
          </cell>
          <cell r="G2861">
            <v>0.01</v>
          </cell>
          <cell r="H2861">
            <v>0</v>
          </cell>
          <cell r="I2861" t="str">
            <v>1          0</v>
          </cell>
          <cell r="J2861">
            <v>0</v>
          </cell>
          <cell r="K2861">
            <v>0</v>
          </cell>
          <cell r="L2861">
            <v>2003</v>
          </cell>
          <cell r="M2861" t="str">
            <v>No Trade</v>
          </cell>
          <cell r="N2861" t="str">
            <v/>
          </cell>
          <cell r="O2861" t="str">
            <v/>
          </cell>
          <cell r="P2861" t="str">
            <v/>
          </cell>
        </row>
        <row r="2862">
          <cell r="A2862" t="str">
            <v>WA</v>
          </cell>
          <cell r="B2862">
            <v>1</v>
          </cell>
          <cell r="C2862">
            <v>3</v>
          </cell>
          <cell r="D2862" t="str">
            <v>C</v>
          </cell>
          <cell r="E2862">
            <v>0.9</v>
          </cell>
          <cell r="F2862">
            <v>37608</v>
          </cell>
          <cell r="G2862">
            <v>0.01</v>
          </cell>
          <cell r="H2862">
            <v>0</v>
          </cell>
          <cell r="I2862" t="str">
            <v>1          0</v>
          </cell>
          <cell r="J2862">
            <v>0</v>
          </cell>
          <cell r="K2862">
            <v>0</v>
          </cell>
          <cell r="L2862">
            <v>2003</v>
          </cell>
          <cell r="M2862" t="str">
            <v>No Trade</v>
          </cell>
          <cell r="N2862" t="str">
            <v/>
          </cell>
          <cell r="O2862" t="str">
            <v/>
          </cell>
          <cell r="P2862" t="str">
            <v/>
          </cell>
        </row>
        <row r="2863">
          <cell r="A2863" t="str">
            <v>WA</v>
          </cell>
          <cell r="B2863">
            <v>2</v>
          </cell>
          <cell r="C2863">
            <v>3</v>
          </cell>
          <cell r="D2863" t="str">
            <v>P</v>
          </cell>
          <cell r="E2863">
            <v>-0.3</v>
          </cell>
          <cell r="F2863">
            <v>37638</v>
          </cell>
          <cell r="G2863">
            <v>0.12</v>
          </cell>
          <cell r="H2863">
            <v>0</v>
          </cell>
          <cell r="I2863" t="str">
            <v>9          0</v>
          </cell>
          <cell r="J2863">
            <v>0</v>
          </cell>
          <cell r="K2863">
            <v>0</v>
          </cell>
          <cell r="L2863">
            <v>2003</v>
          </cell>
          <cell r="M2863" t="str">
            <v>No Trade</v>
          </cell>
          <cell r="N2863" t="str">
            <v/>
          </cell>
          <cell r="O2863" t="str">
            <v/>
          </cell>
          <cell r="P2863" t="str">
            <v/>
          </cell>
        </row>
        <row r="2864">
          <cell r="A2864" t="str">
            <v>WA</v>
          </cell>
          <cell r="B2864">
            <v>2</v>
          </cell>
          <cell r="C2864">
            <v>3</v>
          </cell>
          <cell r="D2864" t="str">
            <v>C</v>
          </cell>
          <cell r="E2864">
            <v>0.1</v>
          </cell>
          <cell r="F2864">
            <v>37638</v>
          </cell>
          <cell r="G2864">
            <v>0.42</v>
          </cell>
          <cell r="H2864">
            <v>0.3</v>
          </cell>
          <cell r="I2864" t="str">
            <v>9          0</v>
          </cell>
          <cell r="J2864">
            <v>0</v>
          </cell>
          <cell r="K2864">
            <v>0</v>
          </cell>
          <cell r="L2864">
            <v>2003</v>
          </cell>
          <cell r="M2864" t="str">
            <v>No Trade</v>
          </cell>
          <cell r="N2864" t="str">
            <v/>
          </cell>
          <cell r="O2864" t="str">
            <v/>
          </cell>
          <cell r="P2864" t="str">
            <v/>
          </cell>
        </row>
        <row r="2865">
          <cell r="A2865" t="str">
            <v>WA</v>
          </cell>
          <cell r="B2865">
            <v>2</v>
          </cell>
          <cell r="C2865">
            <v>3</v>
          </cell>
          <cell r="D2865" t="str">
            <v>P</v>
          </cell>
          <cell r="E2865">
            <v>0.1</v>
          </cell>
          <cell r="F2865">
            <v>37638</v>
          </cell>
          <cell r="G2865">
            <v>0.16</v>
          </cell>
          <cell r="H2865">
            <v>0.1</v>
          </cell>
          <cell r="I2865" t="str">
            <v>8          0</v>
          </cell>
          <cell r="J2865">
            <v>0</v>
          </cell>
          <cell r="K2865">
            <v>0</v>
          </cell>
          <cell r="L2865">
            <v>2003</v>
          </cell>
          <cell r="M2865" t="str">
            <v>No Trade</v>
          </cell>
          <cell r="N2865" t="str">
            <v/>
          </cell>
          <cell r="O2865" t="str">
            <v/>
          </cell>
          <cell r="P2865" t="str">
            <v/>
          </cell>
        </row>
        <row r="2866">
          <cell r="A2866" t="str">
            <v>WA</v>
          </cell>
          <cell r="B2866">
            <v>2</v>
          </cell>
          <cell r="C2866">
            <v>3</v>
          </cell>
          <cell r="D2866" t="str">
            <v>P</v>
          </cell>
          <cell r="E2866">
            <v>0.2</v>
          </cell>
          <cell r="F2866">
            <v>37638</v>
          </cell>
          <cell r="G2866">
            <v>0.2</v>
          </cell>
          <cell r="H2866">
            <v>0.2</v>
          </cell>
          <cell r="I2866" t="str">
            <v>2          0</v>
          </cell>
          <cell r="J2866">
            <v>0</v>
          </cell>
          <cell r="K2866">
            <v>0</v>
          </cell>
          <cell r="L2866">
            <v>2003</v>
          </cell>
          <cell r="M2866" t="str">
            <v>No Trade</v>
          </cell>
          <cell r="N2866" t="str">
            <v/>
          </cell>
          <cell r="O2866" t="str">
            <v/>
          </cell>
          <cell r="P2866" t="str">
            <v/>
          </cell>
        </row>
        <row r="2867">
          <cell r="A2867" t="str">
            <v>WA</v>
          </cell>
          <cell r="B2867">
            <v>2</v>
          </cell>
          <cell r="C2867">
            <v>3</v>
          </cell>
          <cell r="D2867" t="str">
            <v>C</v>
          </cell>
          <cell r="E2867">
            <v>0.25</v>
          </cell>
          <cell r="F2867">
            <v>37638</v>
          </cell>
          <cell r="G2867">
            <v>0.31</v>
          </cell>
          <cell r="H2867">
            <v>0.3</v>
          </cell>
          <cell r="I2867" t="str">
            <v>0          0</v>
          </cell>
          <cell r="J2867">
            <v>0</v>
          </cell>
          <cell r="K2867">
            <v>0</v>
          </cell>
          <cell r="L2867">
            <v>2003</v>
          </cell>
          <cell r="M2867" t="str">
            <v>No Trade</v>
          </cell>
          <cell r="N2867" t="str">
            <v/>
          </cell>
          <cell r="O2867" t="str">
            <v/>
          </cell>
          <cell r="P2867" t="str">
            <v/>
          </cell>
        </row>
        <row r="2868">
          <cell r="A2868" t="str">
            <v>WA</v>
          </cell>
          <cell r="B2868">
            <v>2</v>
          </cell>
          <cell r="C2868">
            <v>3</v>
          </cell>
          <cell r="D2868" t="str">
            <v>P</v>
          </cell>
          <cell r="E2868">
            <v>0.25</v>
          </cell>
          <cell r="F2868">
            <v>37638</v>
          </cell>
          <cell r="G2868">
            <v>0.21</v>
          </cell>
          <cell r="H2868">
            <v>0.2</v>
          </cell>
          <cell r="I2868" t="str">
            <v>5          0</v>
          </cell>
          <cell r="J2868">
            <v>0</v>
          </cell>
          <cell r="K2868">
            <v>0</v>
          </cell>
          <cell r="L2868">
            <v>2003</v>
          </cell>
          <cell r="M2868" t="str">
            <v>No Trade</v>
          </cell>
          <cell r="N2868" t="str">
            <v/>
          </cell>
          <cell r="O2868" t="str">
            <v/>
          </cell>
          <cell r="P2868" t="str">
            <v/>
          </cell>
        </row>
        <row r="2869">
          <cell r="A2869" t="str">
            <v>WA</v>
          </cell>
          <cell r="B2869">
            <v>2</v>
          </cell>
          <cell r="C2869">
            <v>3</v>
          </cell>
          <cell r="D2869" t="str">
            <v>C</v>
          </cell>
          <cell r="E2869">
            <v>0.35</v>
          </cell>
          <cell r="F2869">
            <v>37638</v>
          </cell>
          <cell r="G2869">
            <v>0.26</v>
          </cell>
          <cell r="H2869">
            <v>0.2</v>
          </cell>
          <cell r="I2869" t="str">
            <v>5        100</v>
          </cell>
          <cell r="J2869">
            <v>0.19</v>
          </cell>
          <cell r="K2869">
            <v>0.19</v>
          </cell>
          <cell r="L2869">
            <v>2003</v>
          </cell>
          <cell r="M2869" t="str">
            <v>No Trade</v>
          </cell>
          <cell r="N2869" t="str">
            <v/>
          </cell>
          <cell r="O2869" t="str">
            <v/>
          </cell>
          <cell r="P2869" t="str">
            <v/>
          </cell>
        </row>
        <row r="2870">
          <cell r="A2870" t="str">
            <v>WA</v>
          </cell>
          <cell r="B2870">
            <v>2</v>
          </cell>
          <cell r="C2870">
            <v>3</v>
          </cell>
          <cell r="D2870" t="str">
            <v>P</v>
          </cell>
          <cell r="E2870">
            <v>0.35</v>
          </cell>
          <cell r="F2870">
            <v>37638</v>
          </cell>
          <cell r="G2870">
            <v>0.22</v>
          </cell>
          <cell r="H2870">
            <v>0.2</v>
          </cell>
          <cell r="I2870" t="str">
            <v>6        100</v>
          </cell>
          <cell r="J2870">
            <v>0.19</v>
          </cell>
          <cell r="K2870">
            <v>0.19</v>
          </cell>
          <cell r="L2870">
            <v>2003</v>
          </cell>
          <cell r="M2870" t="str">
            <v>No Trade</v>
          </cell>
          <cell r="N2870" t="str">
            <v/>
          </cell>
          <cell r="O2870" t="str">
            <v/>
          </cell>
          <cell r="P2870" t="str">
            <v/>
          </cell>
        </row>
        <row r="2871">
          <cell r="A2871" t="str">
            <v>WA</v>
          </cell>
          <cell r="B2871">
            <v>2</v>
          </cell>
          <cell r="C2871">
            <v>3</v>
          </cell>
          <cell r="D2871" t="str">
            <v>P</v>
          </cell>
          <cell r="E2871">
            <v>0.4</v>
          </cell>
          <cell r="F2871">
            <v>37638</v>
          </cell>
          <cell r="G2871">
            <v>0.23</v>
          </cell>
          <cell r="H2871">
            <v>0.2</v>
          </cell>
          <cell r="I2871" t="str">
            <v>7          0</v>
          </cell>
          <cell r="J2871">
            <v>0</v>
          </cell>
          <cell r="K2871">
            <v>0</v>
          </cell>
          <cell r="L2871">
            <v>2003</v>
          </cell>
          <cell r="M2871" t="str">
            <v>No Trade</v>
          </cell>
          <cell r="N2871" t="str">
            <v/>
          </cell>
          <cell r="O2871" t="str">
            <v/>
          </cell>
          <cell r="P2871" t="str">
            <v/>
          </cell>
        </row>
        <row r="2872">
          <cell r="A2872" t="str">
            <v>WA</v>
          </cell>
          <cell r="B2872">
            <v>2</v>
          </cell>
          <cell r="C2872">
            <v>3</v>
          </cell>
          <cell r="D2872" t="str">
            <v>C</v>
          </cell>
          <cell r="E2872">
            <v>0.45</v>
          </cell>
          <cell r="F2872">
            <v>37638</v>
          </cell>
          <cell r="G2872">
            <v>0.18</v>
          </cell>
          <cell r="H2872">
            <v>0.2</v>
          </cell>
          <cell r="I2872" t="str">
            <v>0          0</v>
          </cell>
          <cell r="J2872">
            <v>0</v>
          </cell>
          <cell r="K2872">
            <v>0</v>
          </cell>
          <cell r="L2872">
            <v>2003</v>
          </cell>
          <cell r="M2872" t="str">
            <v>No Trade</v>
          </cell>
          <cell r="N2872" t="str">
            <v/>
          </cell>
          <cell r="O2872" t="str">
            <v/>
          </cell>
          <cell r="P2872" t="str">
            <v/>
          </cell>
        </row>
        <row r="2873">
          <cell r="A2873" t="str">
            <v>WA</v>
          </cell>
          <cell r="B2873">
            <v>2</v>
          </cell>
          <cell r="C2873">
            <v>3</v>
          </cell>
          <cell r="D2873" t="str">
            <v>P</v>
          </cell>
          <cell r="E2873">
            <v>0.45</v>
          </cell>
          <cell r="F2873">
            <v>37638</v>
          </cell>
          <cell r="G2873">
            <v>0.3</v>
          </cell>
          <cell r="H2873">
            <v>0.2</v>
          </cell>
          <cell r="I2873" t="str">
            <v>9          0</v>
          </cell>
          <cell r="J2873">
            <v>0</v>
          </cell>
          <cell r="K2873">
            <v>0</v>
          </cell>
          <cell r="L2873">
            <v>2003</v>
          </cell>
          <cell r="M2873" t="str">
            <v>No Trade</v>
          </cell>
          <cell r="N2873" t="str">
            <v/>
          </cell>
          <cell r="O2873" t="str">
            <v/>
          </cell>
          <cell r="P2873" t="str">
            <v/>
          </cell>
        </row>
        <row r="2874">
          <cell r="A2874" t="str">
            <v>WA</v>
          </cell>
          <cell r="B2874">
            <v>2</v>
          </cell>
          <cell r="C2874">
            <v>3</v>
          </cell>
          <cell r="D2874" t="str">
            <v>C</v>
          </cell>
          <cell r="E2874">
            <v>0.6</v>
          </cell>
          <cell r="F2874">
            <v>37638</v>
          </cell>
          <cell r="G2874">
            <v>0.16</v>
          </cell>
          <cell r="H2874">
            <v>0.1</v>
          </cell>
          <cell r="I2874" t="str">
            <v>5          0</v>
          </cell>
          <cell r="J2874">
            <v>0</v>
          </cell>
          <cell r="K2874">
            <v>0</v>
          </cell>
          <cell r="L2874">
            <v>2003</v>
          </cell>
          <cell r="M2874" t="str">
            <v>No Trade</v>
          </cell>
          <cell r="N2874" t="str">
            <v/>
          </cell>
          <cell r="O2874" t="str">
            <v/>
          </cell>
          <cell r="P2874" t="str">
            <v/>
          </cell>
        </row>
        <row r="2875">
          <cell r="A2875" t="str">
            <v>WA</v>
          </cell>
          <cell r="B2875">
            <v>2</v>
          </cell>
          <cell r="C2875">
            <v>3</v>
          </cell>
          <cell r="D2875" t="str">
            <v>C</v>
          </cell>
          <cell r="E2875">
            <v>0.8</v>
          </cell>
          <cell r="F2875">
            <v>37638</v>
          </cell>
          <cell r="G2875">
            <v>0.12</v>
          </cell>
          <cell r="H2875">
            <v>0.1</v>
          </cell>
          <cell r="I2875" t="str">
            <v>2          0</v>
          </cell>
          <cell r="J2875">
            <v>0</v>
          </cell>
          <cell r="K2875">
            <v>0</v>
          </cell>
          <cell r="L2875">
            <v>2003</v>
          </cell>
          <cell r="M2875" t="str">
            <v>No Trade</v>
          </cell>
          <cell r="N2875" t="str">
            <v/>
          </cell>
          <cell r="O2875" t="str">
            <v/>
          </cell>
          <cell r="P2875" t="str">
            <v/>
          </cell>
        </row>
        <row r="2876">
          <cell r="A2876" t="str">
            <v>WA</v>
          </cell>
          <cell r="B2876">
            <v>2</v>
          </cell>
          <cell r="C2876">
            <v>3</v>
          </cell>
          <cell r="D2876" t="str">
            <v>C</v>
          </cell>
          <cell r="E2876">
            <v>1</v>
          </cell>
          <cell r="F2876">
            <v>37638</v>
          </cell>
          <cell r="G2876">
            <v>0.03</v>
          </cell>
          <cell r="H2876">
            <v>0</v>
          </cell>
          <cell r="I2876" t="str">
            <v>3          0</v>
          </cell>
          <cell r="J2876">
            <v>0</v>
          </cell>
          <cell r="K2876">
            <v>0</v>
          </cell>
          <cell r="L2876">
            <v>2003</v>
          </cell>
          <cell r="M2876" t="str">
            <v>No Trade</v>
          </cell>
          <cell r="N2876" t="str">
            <v/>
          </cell>
          <cell r="O2876" t="str">
            <v/>
          </cell>
          <cell r="P2876" t="str">
            <v/>
          </cell>
        </row>
        <row r="2877">
          <cell r="A2877" t="str">
            <v>WA</v>
          </cell>
          <cell r="B2877">
            <v>3</v>
          </cell>
          <cell r="C2877">
            <v>3</v>
          </cell>
          <cell r="D2877" t="str">
            <v>C</v>
          </cell>
          <cell r="E2877">
            <v>0.1</v>
          </cell>
          <cell r="F2877">
            <v>37671</v>
          </cell>
          <cell r="G2877">
            <v>0.41</v>
          </cell>
          <cell r="H2877">
            <v>0.3</v>
          </cell>
          <cell r="I2877" t="str">
            <v>9          0</v>
          </cell>
          <cell r="J2877">
            <v>0</v>
          </cell>
          <cell r="K2877">
            <v>0</v>
          </cell>
          <cell r="L2877">
            <v>2003</v>
          </cell>
          <cell r="M2877" t="str">
            <v>No Trade</v>
          </cell>
          <cell r="N2877" t="str">
            <v/>
          </cell>
          <cell r="O2877" t="str">
            <v/>
          </cell>
          <cell r="P2877" t="str">
            <v/>
          </cell>
        </row>
        <row r="2878">
          <cell r="A2878" t="str">
            <v>WA</v>
          </cell>
          <cell r="B2878">
            <v>3</v>
          </cell>
          <cell r="C2878">
            <v>3</v>
          </cell>
          <cell r="D2878" t="str">
            <v>P</v>
          </cell>
          <cell r="E2878">
            <v>0.15</v>
          </cell>
          <cell r="F2878">
            <v>37671</v>
          </cell>
          <cell r="G2878">
            <v>0.18</v>
          </cell>
          <cell r="H2878">
            <v>0.2</v>
          </cell>
          <cell r="I2878" t="str">
            <v>5          0</v>
          </cell>
          <cell r="J2878">
            <v>0</v>
          </cell>
          <cell r="K2878">
            <v>0</v>
          </cell>
          <cell r="L2878">
            <v>2003</v>
          </cell>
          <cell r="M2878" t="str">
            <v>No Trade</v>
          </cell>
          <cell r="N2878" t="str">
            <v/>
          </cell>
          <cell r="O2878" t="str">
            <v/>
          </cell>
          <cell r="P2878" t="str">
            <v/>
          </cell>
        </row>
        <row r="2879">
          <cell r="A2879" t="str">
            <v>WA</v>
          </cell>
          <cell r="B2879">
            <v>3</v>
          </cell>
          <cell r="C2879">
            <v>3</v>
          </cell>
          <cell r="D2879" t="str">
            <v>P</v>
          </cell>
          <cell r="E2879">
            <v>0.2</v>
          </cell>
          <cell r="F2879">
            <v>37671</v>
          </cell>
          <cell r="G2879">
            <v>0.22</v>
          </cell>
          <cell r="H2879">
            <v>0.2</v>
          </cell>
          <cell r="I2879" t="str">
            <v>7          0</v>
          </cell>
          <cell r="J2879">
            <v>0</v>
          </cell>
          <cell r="K2879">
            <v>0</v>
          </cell>
          <cell r="L2879">
            <v>2003</v>
          </cell>
          <cell r="M2879" t="str">
            <v>No Trade</v>
          </cell>
          <cell r="N2879" t="str">
            <v/>
          </cell>
          <cell r="O2879" t="str">
            <v/>
          </cell>
          <cell r="P2879" t="str">
            <v/>
          </cell>
        </row>
        <row r="2880">
          <cell r="A2880" t="str">
            <v>WA</v>
          </cell>
          <cell r="B2880">
            <v>3</v>
          </cell>
          <cell r="C2880">
            <v>3</v>
          </cell>
          <cell r="D2880" t="str">
            <v>C</v>
          </cell>
          <cell r="E2880">
            <v>0.25</v>
          </cell>
          <cell r="F2880">
            <v>37671</v>
          </cell>
          <cell r="G2880">
            <v>0.37</v>
          </cell>
          <cell r="H2880">
            <v>0.3</v>
          </cell>
          <cell r="I2880" t="str">
            <v>5          0</v>
          </cell>
          <cell r="J2880">
            <v>0</v>
          </cell>
          <cell r="K2880">
            <v>0</v>
          </cell>
          <cell r="L2880">
            <v>2003</v>
          </cell>
          <cell r="M2880" t="str">
            <v>No Trade</v>
          </cell>
          <cell r="N2880" t="str">
            <v/>
          </cell>
          <cell r="O2880" t="str">
            <v/>
          </cell>
          <cell r="P2880" t="str">
            <v/>
          </cell>
        </row>
        <row r="2881">
          <cell r="A2881" t="str">
            <v>WA</v>
          </cell>
          <cell r="B2881">
            <v>3</v>
          </cell>
          <cell r="C2881">
            <v>3</v>
          </cell>
          <cell r="D2881" t="str">
            <v>P</v>
          </cell>
          <cell r="E2881">
            <v>0.25</v>
          </cell>
          <cell r="F2881">
            <v>37671</v>
          </cell>
          <cell r="G2881">
            <v>0.28999999999999998</v>
          </cell>
          <cell r="H2881">
            <v>0.3</v>
          </cell>
          <cell r="I2881" t="str">
            <v>0          0</v>
          </cell>
          <cell r="J2881">
            <v>0</v>
          </cell>
          <cell r="K2881">
            <v>0</v>
          </cell>
          <cell r="L2881">
            <v>2003</v>
          </cell>
          <cell r="M2881" t="str">
            <v>No Trade</v>
          </cell>
          <cell r="N2881" t="str">
            <v/>
          </cell>
          <cell r="O2881" t="str">
            <v/>
          </cell>
          <cell r="P2881" t="str">
            <v/>
          </cell>
        </row>
        <row r="2882">
          <cell r="A2882" t="str">
            <v>WA</v>
          </cell>
          <cell r="B2882">
            <v>3</v>
          </cell>
          <cell r="C2882">
            <v>3</v>
          </cell>
          <cell r="D2882" t="str">
            <v>C</v>
          </cell>
          <cell r="E2882">
            <v>0.6</v>
          </cell>
          <cell r="F2882">
            <v>37671</v>
          </cell>
          <cell r="G2882">
            <v>0.17</v>
          </cell>
          <cell r="H2882">
            <v>0.1</v>
          </cell>
          <cell r="I2882" t="str">
            <v>6          0</v>
          </cell>
          <cell r="J2882">
            <v>0</v>
          </cell>
          <cell r="K2882">
            <v>0</v>
          </cell>
          <cell r="L2882">
            <v>2003</v>
          </cell>
          <cell r="M2882" t="str">
            <v>No Trade</v>
          </cell>
          <cell r="N2882" t="str">
            <v/>
          </cell>
          <cell r="O2882" t="str">
            <v/>
          </cell>
          <cell r="P2882" t="str">
            <v/>
          </cell>
        </row>
        <row r="2883">
          <cell r="A2883" t="str">
            <v>WA</v>
          </cell>
          <cell r="B2883">
            <v>3</v>
          </cell>
          <cell r="C2883">
            <v>3</v>
          </cell>
          <cell r="D2883" t="str">
            <v>C</v>
          </cell>
          <cell r="E2883">
            <v>1</v>
          </cell>
          <cell r="F2883">
            <v>37671</v>
          </cell>
          <cell r="G2883">
            <v>0.08</v>
          </cell>
          <cell r="H2883">
            <v>0</v>
          </cell>
          <cell r="I2883" t="str">
            <v>8          0</v>
          </cell>
          <cell r="J2883">
            <v>0</v>
          </cell>
          <cell r="K2883">
            <v>0</v>
          </cell>
          <cell r="L2883">
            <v>2003</v>
          </cell>
          <cell r="M2883" t="str">
            <v>No Trade</v>
          </cell>
          <cell r="N2883" t="str">
            <v/>
          </cell>
          <cell r="O2883" t="str">
            <v/>
          </cell>
          <cell r="P2883" t="str">
            <v/>
          </cell>
        </row>
        <row r="2884">
          <cell r="A2884" t="str">
            <v>WA</v>
          </cell>
          <cell r="B2884">
            <v>4</v>
          </cell>
          <cell r="C2884">
            <v>3</v>
          </cell>
          <cell r="D2884" t="str">
            <v>C</v>
          </cell>
          <cell r="E2884">
            <v>0.25</v>
          </cell>
          <cell r="F2884">
            <v>37699</v>
          </cell>
          <cell r="G2884">
            <v>0.35</v>
          </cell>
          <cell r="H2884">
            <v>0.3</v>
          </cell>
          <cell r="I2884" t="str">
            <v>4          0</v>
          </cell>
          <cell r="J2884">
            <v>0</v>
          </cell>
          <cell r="K2884">
            <v>0</v>
          </cell>
          <cell r="L2884">
            <v>2003</v>
          </cell>
          <cell r="M2884" t="str">
            <v>No Trade</v>
          </cell>
          <cell r="N2884" t="str">
            <v/>
          </cell>
          <cell r="O2884" t="str">
            <v/>
          </cell>
          <cell r="P2884" t="str">
            <v/>
          </cell>
        </row>
        <row r="2885">
          <cell r="A2885" t="str">
            <v>WA</v>
          </cell>
          <cell r="B2885">
            <v>4</v>
          </cell>
          <cell r="C2885">
            <v>3</v>
          </cell>
          <cell r="D2885" t="str">
            <v>P</v>
          </cell>
          <cell r="E2885">
            <v>0.25</v>
          </cell>
          <cell r="F2885">
            <v>37699</v>
          </cell>
          <cell r="G2885">
            <v>0.25</v>
          </cell>
          <cell r="H2885">
            <v>0.2</v>
          </cell>
          <cell r="I2885" t="str">
            <v>7          0</v>
          </cell>
          <cell r="J2885">
            <v>0</v>
          </cell>
          <cell r="K2885">
            <v>0</v>
          </cell>
          <cell r="L2885">
            <v>2003</v>
          </cell>
          <cell r="M2885" t="str">
            <v>No Trade</v>
          </cell>
          <cell r="N2885" t="str">
            <v/>
          </cell>
          <cell r="O2885" t="str">
            <v/>
          </cell>
          <cell r="P2885" t="str">
            <v/>
          </cell>
        </row>
        <row r="2886">
          <cell r="A2886" t="str">
            <v>WA</v>
          </cell>
          <cell r="B2886">
            <v>4</v>
          </cell>
          <cell r="C2886">
            <v>3</v>
          </cell>
          <cell r="D2886" t="str">
            <v>C</v>
          </cell>
          <cell r="E2886">
            <v>0.7</v>
          </cell>
          <cell r="F2886">
            <v>37699</v>
          </cell>
          <cell r="G2886">
            <v>0.16</v>
          </cell>
          <cell r="H2886">
            <v>0.1</v>
          </cell>
          <cell r="I2886" t="str">
            <v>5          0</v>
          </cell>
          <cell r="J2886">
            <v>0</v>
          </cell>
          <cell r="K2886">
            <v>0</v>
          </cell>
          <cell r="L2886">
            <v>2003</v>
          </cell>
          <cell r="M2886" t="str">
            <v>No Trade</v>
          </cell>
          <cell r="N2886" t="str">
            <v/>
          </cell>
          <cell r="O2886" t="str">
            <v/>
          </cell>
          <cell r="P2886" t="str">
            <v/>
          </cell>
        </row>
        <row r="2887">
          <cell r="A2887" t="str">
            <v>WA</v>
          </cell>
          <cell r="B2887">
            <v>4</v>
          </cell>
          <cell r="C2887">
            <v>3</v>
          </cell>
          <cell r="D2887" t="str">
            <v>P</v>
          </cell>
          <cell r="E2887">
            <v>0.7</v>
          </cell>
          <cell r="F2887">
            <v>37699</v>
          </cell>
          <cell r="G2887">
            <v>0.51</v>
          </cell>
          <cell r="H2887">
            <v>0.5</v>
          </cell>
          <cell r="I2887" t="str">
            <v>2          0</v>
          </cell>
          <cell r="J2887">
            <v>0</v>
          </cell>
          <cell r="K2887">
            <v>0</v>
          </cell>
          <cell r="L2887">
            <v>2003</v>
          </cell>
          <cell r="M2887" t="str">
            <v>No Trade</v>
          </cell>
          <cell r="N2887" t="str">
            <v/>
          </cell>
          <cell r="O2887" t="str">
            <v/>
          </cell>
          <cell r="P2887" t="str">
            <v/>
          </cell>
        </row>
        <row r="2888">
          <cell r="A2888" t="str">
            <v>WA</v>
          </cell>
          <cell r="B2888">
            <v>4</v>
          </cell>
          <cell r="C2888">
            <v>3</v>
          </cell>
          <cell r="D2888" t="str">
            <v>C</v>
          </cell>
          <cell r="E2888">
            <v>1</v>
          </cell>
          <cell r="F2888">
            <v>37699</v>
          </cell>
          <cell r="G2888">
            <v>0.1</v>
          </cell>
          <cell r="H2888">
            <v>0</v>
          </cell>
          <cell r="I2888" t="str">
            <v>9          0</v>
          </cell>
          <cell r="J2888">
            <v>0</v>
          </cell>
          <cell r="K2888">
            <v>0</v>
          </cell>
          <cell r="L2888">
            <v>2003</v>
          </cell>
          <cell r="M2888" t="str">
            <v>No Trade</v>
          </cell>
          <cell r="N2888" t="str">
            <v/>
          </cell>
          <cell r="O2888" t="str">
            <v/>
          </cell>
          <cell r="P2888" t="str">
            <v/>
          </cell>
        </row>
        <row r="2889">
          <cell r="A2889" t="str">
            <v>WA</v>
          </cell>
          <cell r="B2889">
            <v>4</v>
          </cell>
          <cell r="C2889">
            <v>3</v>
          </cell>
          <cell r="D2889" t="str">
            <v>P</v>
          </cell>
          <cell r="E2889">
            <v>1</v>
          </cell>
          <cell r="F2889">
            <v>37699</v>
          </cell>
          <cell r="G2889">
            <v>0.74</v>
          </cell>
          <cell r="H2889">
            <v>0.7</v>
          </cell>
          <cell r="I2889" t="str">
            <v>6          0</v>
          </cell>
          <cell r="J2889">
            <v>0</v>
          </cell>
          <cell r="K2889">
            <v>0</v>
          </cell>
          <cell r="L2889">
            <v>2003</v>
          </cell>
          <cell r="M2889" t="str">
            <v>No Trade</v>
          </cell>
          <cell r="N2889" t="str">
            <v/>
          </cell>
          <cell r="O2889" t="str">
            <v/>
          </cell>
          <cell r="P2889" t="str">
            <v/>
          </cell>
        </row>
        <row r="2890">
          <cell r="A2890" t="str">
            <v>WA</v>
          </cell>
          <cell r="B2890">
            <v>5</v>
          </cell>
          <cell r="C2890">
            <v>3</v>
          </cell>
          <cell r="D2890" t="str">
            <v>C</v>
          </cell>
          <cell r="E2890">
            <v>0.25</v>
          </cell>
          <cell r="F2890">
            <v>37732</v>
          </cell>
          <cell r="G2890">
            <v>0.35</v>
          </cell>
          <cell r="H2890">
            <v>0.3</v>
          </cell>
          <cell r="I2890" t="str">
            <v>5          0</v>
          </cell>
          <cell r="J2890">
            <v>0</v>
          </cell>
          <cell r="K2890">
            <v>0</v>
          </cell>
          <cell r="L2890">
            <v>2003</v>
          </cell>
          <cell r="M2890" t="str">
            <v>No Trade</v>
          </cell>
          <cell r="N2890" t="str">
            <v/>
          </cell>
          <cell r="O2890" t="str">
            <v/>
          </cell>
          <cell r="P2890" t="str">
            <v/>
          </cell>
        </row>
        <row r="2891">
          <cell r="A2891" t="str">
            <v>WA</v>
          </cell>
          <cell r="B2891">
            <v>5</v>
          </cell>
          <cell r="C2891">
            <v>3</v>
          </cell>
          <cell r="D2891" t="str">
            <v>P</v>
          </cell>
          <cell r="E2891">
            <v>0.25</v>
          </cell>
          <cell r="F2891">
            <v>37732</v>
          </cell>
          <cell r="G2891">
            <v>0.35</v>
          </cell>
          <cell r="H2891">
            <v>0.3</v>
          </cell>
          <cell r="I2891" t="str">
            <v>5          0</v>
          </cell>
          <cell r="J2891">
            <v>0</v>
          </cell>
          <cell r="K2891">
            <v>0</v>
          </cell>
          <cell r="L2891">
            <v>2003</v>
          </cell>
          <cell r="M2891" t="str">
            <v>No Trade</v>
          </cell>
          <cell r="N2891" t="str">
            <v/>
          </cell>
          <cell r="O2891" t="str">
            <v/>
          </cell>
          <cell r="P2891" t="str">
            <v/>
          </cell>
        </row>
        <row r="2892">
          <cell r="A2892" t="str">
            <v>WA</v>
          </cell>
          <cell r="B2892">
            <v>6</v>
          </cell>
          <cell r="C2892">
            <v>3</v>
          </cell>
          <cell r="D2892" t="str">
            <v>C</v>
          </cell>
          <cell r="E2892">
            <v>0.25</v>
          </cell>
          <cell r="F2892">
            <v>37760</v>
          </cell>
          <cell r="G2892">
            <v>0.35</v>
          </cell>
          <cell r="H2892">
            <v>0.3</v>
          </cell>
          <cell r="I2892" t="str">
            <v>5          0</v>
          </cell>
          <cell r="J2892">
            <v>0</v>
          </cell>
          <cell r="K2892">
            <v>0</v>
          </cell>
          <cell r="L2892">
            <v>2003</v>
          </cell>
          <cell r="M2892" t="str">
            <v>No Trade</v>
          </cell>
          <cell r="N2892" t="str">
            <v/>
          </cell>
          <cell r="O2892" t="str">
            <v/>
          </cell>
          <cell r="P2892" t="str">
            <v/>
          </cell>
        </row>
        <row r="2893">
          <cell r="A2893" t="str">
            <v>WA</v>
          </cell>
          <cell r="B2893">
            <v>6</v>
          </cell>
          <cell r="C2893">
            <v>3</v>
          </cell>
          <cell r="D2893" t="str">
            <v>P</v>
          </cell>
          <cell r="E2893">
            <v>0.25</v>
          </cell>
          <cell r="F2893">
            <v>37760</v>
          </cell>
          <cell r="G2893">
            <v>0.35</v>
          </cell>
          <cell r="H2893">
            <v>0.3</v>
          </cell>
          <cell r="I2893" t="str">
            <v>5          0</v>
          </cell>
          <cell r="J2893">
            <v>0</v>
          </cell>
          <cell r="K2893">
            <v>0</v>
          </cell>
          <cell r="L2893">
            <v>2003</v>
          </cell>
          <cell r="M2893" t="str">
            <v>No Trade</v>
          </cell>
          <cell r="N2893" t="str">
            <v/>
          </cell>
          <cell r="O2893" t="str">
            <v/>
          </cell>
          <cell r="P2893" t="str">
            <v/>
          </cell>
        </row>
        <row r="2894">
          <cell r="A2894" t="str">
            <v>WA</v>
          </cell>
          <cell r="B2894">
            <v>7</v>
          </cell>
          <cell r="C2894">
            <v>3</v>
          </cell>
          <cell r="D2894" t="str">
            <v>C</v>
          </cell>
          <cell r="E2894">
            <v>0.25</v>
          </cell>
          <cell r="F2894">
            <v>37791</v>
          </cell>
          <cell r="G2894">
            <v>0.35</v>
          </cell>
          <cell r="H2894">
            <v>0.3</v>
          </cell>
          <cell r="I2894" t="str">
            <v>5          0</v>
          </cell>
          <cell r="J2894">
            <v>0</v>
          </cell>
          <cell r="K2894">
            <v>0</v>
          </cell>
          <cell r="L2894">
            <v>2003</v>
          </cell>
          <cell r="M2894" t="str">
            <v>No Trade</v>
          </cell>
          <cell r="N2894" t="str">
            <v/>
          </cell>
          <cell r="O2894" t="str">
            <v/>
          </cell>
          <cell r="P2894" t="str">
            <v/>
          </cell>
        </row>
        <row r="2895">
          <cell r="A2895" t="str">
            <v>WA</v>
          </cell>
          <cell r="B2895">
            <v>7</v>
          </cell>
          <cell r="C2895">
            <v>3</v>
          </cell>
          <cell r="D2895" t="str">
            <v>P</v>
          </cell>
          <cell r="E2895">
            <v>0.25</v>
          </cell>
          <cell r="F2895">
            <v>37791</v>
          </cell>
          <cell r="G2895">
            <v>0.35</v>
          </cell>
          <cell r="H2895">
            <v>0.3</v>
          </cell>
          <cell r="I2895" t="str">
            <v>5          0</v>
          </cell>
          <cell r="J2895">
            <v>0</v>
          </cell>
          <cell r="K2895">
            <v>0</v>
          </cell>
          <cell r="L2895">
            <v>2003</v>
          </cell>
          <cell r="M2895" t="str">
            <v>No Trade</v>
          </cell>
          <cell r="N2895" t="str">
            <v/>
          </cell>
          <cell r="O2895" t="str">
            <v/>
          </cell>
          <cell r="P2895" t="str">
            <v/>
          </cell>
        </row>
        <row r="2896">
          <cell r="A2896" t="str">
            <v>WA</v>
          </cell>
          <cell r="B2896">
            <v>8</v>
          </cell>
          <cell r="C2896">
            <v>3</v>
          </cell>
          <cell r="D2896" t="str">
            <v>C</v>
          </cell>
          <cell r="E2896">
            <v>0.25</v>
          </cell>
          <cell r="F2896">
            <v>37823</v>
          </cell>
          <cell r="G2896">
            <v>0.35</v>
          </cell>
          <cell r="H2896">
            <v>0.3</v>
          </cell>
          <cell r="I2896" t="str">
            <v>5          0</v>
          </cell>
          <cell r="J2896">
            <v>0</v>
          </cell>
          <cell r="K2896">
            <v>0</v>
          </cell>
          <cell r="L2896">
            <v>2003</v>
          </cell>
          <cell r="M2896" t="str">
            <v>No Trade</v>
          </cell>
          <cell r="N2896" t="str">
            <v/>
          </cell>
          <cell r="O2896" t="str">
            <v/>
          </cell>
          <cell r="P2896" t="str">
            <v/>
          </cell>
        </row>
        <row r="2897">
          <cell r="A2897" t="str">
            <v>WA</v>
          </cell>
          <cell r="B2897">
            <v>8</v>
          </cell>
          <cell r="C2897">
            <v>3</v>
          </cell>
          <cell r="D2897" t="str">
            <v>P</v>
          </cell>
          <cell r="E2897">
            <v>0.25</v>
          </cell>
          <cell r="F2897">
            <v>37823</v>
          </cell>
          <cell r="G2897">
            <v>0.35</v>
          </cell>
          <cell r="H2897">
            <v>0.3</v>
          </cell>
          <cell r="I2897" t="str">
            <v>5          0</v>
          </cell>
          <cell r="J2897">
            <v>0</v>
          </cell>
          <cell r="K2897">
            <v>0</v>
          </cell>
          <cell r="L2897">
            <v>2003</v>
          </cell>
          <cell r="M2897" t="str">
            <v>No Trade</v>
          </cell>
          <cell r="N2897" t="str">
            <v/>
          </cell>
          <cell r="O2897" t="str">
            <v/>
          </cell>
          <cell r="P2897" t="str">
            <v/>
          </cell>
        </row>
        <row r="2898">
          <cell r="A2898" t="str">
            <v>WA</v>
          </cell>
          <cell r="B2898">
            <v>9</v>
          </cell>
          <cell r="C2898">
            <v>3</v>
          </cell>
          <cell r="D2898" t="str">
            <v>C</v>
          </cell>
          <cell r="E2898">
            <v>0.25</v>
          </cell>
          <cell r="F2898">
            <v>37852</v>
          </cell>
          <cell r="G2898">
            <v>0.35</v>
          </cell>
          <cell r="H2898">
            <v>0.3</v>
          </cell>
          <cell r="I2898" t="str">
            <v>5          0</v>
          </cell>
          <cell r="J2898">
            <v>0</v>
          </cell>
          <cell r="K2898">
            <v>0</v>
          </cell>
          <cell r="L2898">
            <v>2003</v>
          </cell>
          <cell r="M2898" t="str">
            <v>No Trade</v>
          </cell>
          <cell r="N2898" t="str">
            <v/>
          </cell>
          <cell r="O2898" t="str">
            <v/>
          </cell>
          <cell r="P2898" t="str">
            <v/>
          </cell>
        </row>
        <row r="2899">
          <cell r="A2899" t="str">
            <v>WA</v>
          </cell>
          <cell r="B2899">
            <v>9</v>
          </cell>
          <cell r="C2899">
            <v>3</v>
          </cell>
          <cell r="D2899" t="str">
            <v>P</v>
          </cell>
          <cell r="E2899">
            <v>0.25</v>
          </cell>
          <cell r="F2899">
            <v>37852</v>
          </cell>
          <cell r="G2899">
            <v>0.35</v>
          </cell>
          <cell r="H2899">
            <v>0.3</v>
          </cell>
          <cell r="I2899" t="str">
            <v>5          0</v>
          </cell>
          <cell r="J2899">
            <v>0</v>
          </cell>
          <cell r="K2899">
            <v>0</v>
          </cell>
          <cell r="L2899">
            <v>2003</v>
          </cell>
          <cell r="M2899" t="str">
            <v>No Trade</v>
          </cell>
          <cell r="N2899" t="str">
            <v/>
          </cell>
          <cell r="O2899" t="str">
            <v/>
          </cell>
          <cell r="P2899" t="str">
            <v/>
          </cell>
        </row>
        <row r="2900">
          <cell r="A2900" t="str">
            <v>WA</v>
          </cell>
          <cell r="B2900">
            <v>10</v>
          </cell>
          <cell r="C2900">
            <v>3</v>
          </cell>
          <cell r="D2900" t="str">
            <v>C</v>
          </cell>
          <cell r="E2900">
            <v>0.25</v>
          </cell>
          <cell r="F2900">
            <v>37883</v>
          </cell>
          <cell r="G2900">
            <v>0.35</v>
          </cell>
          <cell r="H2900">
            <v>0.3</v>
          </cell>
          <cell r="I2900" t="str">
            <v>5          0</v>
          </cell>
          <cell r="J2900">
            <v>0</v>
          </cell>
          <cell r="K2900">
            <v>0</v>
          </cell>
          <cell r="L2900">
            <v>2003</v>
          </cell>
          <cell r="M2900" t="str">
            <v>No Trade</v>
          </cell>
          <cell r="N2900" t="str">
            <v/>
          </cell>
          <cell r="O2900" t="str">
            <v/>
          </cell>
          <cell r="P2900" t="str">
            <v/>
          </cell>
        </row>
        <row r="2901">
          <cell r="A2901" t="str">
            <v>WA</v>
          </cell>
          <cell r="B2901">
            <v>10</v>
          </cell>
          <cell r="C2901">
            <v>3</v>
          </cell>
          <cell r="D2901" t="str">
            <v>P</v>
          </cell>
          <cell r="E2901">
            <v>0.25</v>
          </cell>
          <cell r="F2901">
            <v>37883</v>
          </cell>
          <cell r="G2901">
            <v>0.35</v>
          </cell>
          <cell r="H2901">
            <v>0.3</v>
          </cell>
          <cell r="I2901" t="str">
            <v>5          0</v>
          </cell>
          <cell r="J2901">
            <v>0</v>
          </cell>
          <cell r="K2901">
            <v>0</v>
          </cell>
          <cell r="L2901">
            <v>2003</v>
          </cell>
          <cell r="M2901" t="str">
            <v>No Trade</v>
          </cell>
          <cell r="N2901" t="str">
            <v/>
          </cell>
          <cell r="O2901" t="str">
            <v/>
          </cell>
          <cell r="P2901" t="str">
            <v/>
          </cell>
        </row>
        <row r="2902">
          <cell r="A2902" t="str">
            <v>WA</v>
          </cell>
          <cell r="B2902">
            <v>11</v>
          </cell>
          <cell r="C2902">
            <v>3</v>
          </cell>
          <cell r="D2902" t="str">
            <v>C</v>
          </cell>
          <cell r="E2902">
            <v>0.25</v>
          </cell>
          <cell r="F2902">
            <v>37914</v>
          </cell>
          <cell r="G2902">
            <v>0.35</v>
          </cell>
          <cell r="H2902">
            <v>0.3</v>
          </cell>
          <cell r="I2902" t="str">
            <v>5          0</v>
          </cell>
          <cell r="J2902">
            <v>0</v>
          </cell>
          <cell r="K2902">
            <v>0</v>
          </cell>
          <cell r="L2902">
            <v>2003</v>
          </cell>
          <cell r="M2902" t="str">
            <v>No Trade</v>
          </cell>
          <cell r="N2902" t="str">
            <v/>
          </cell>
          <cell r="O2902" t="str">
            <v/>
          </cell>
          <cell r="P2902" t="str">
            <v/>
          </cell>
        </row>
        <row r="2903">
          <cell r="A2903" t="str">
            <v>WA</v>
          </cell>
          <cell r="B2903">
            <v>11</v>
          </cell>
          <cell r="C2903">
            <v>3</v>
          </cell>
          <cell r="D2903" t="str">
            <v>P</v>
          </cell>
          <cell r="E2903">
            <v>0.25</v>
          </cell>
          <cell r="F2903">
            <v>37914</v>
          </cell>
          <cell r="G2903">
            <v>0.35</v>
          </cell>
          <cell r="H2903">
            <v>0.3</v>
          </cell>
          <cell r="I2903" t="str">
            <v>5          0</v>
          </cell>
          <cell r="J2903">
            <v>0</v>
          </cell>
          <cell r="K2903">
            <v>0</v>
          </cell>
          <cell r="L2903">
            <v>2003</v>
          </cell>
          <cell r="M2903" t="str">
            <v>No Trade</v>
          </cell>
          <cell r="N2903" t="str">
            <v/>
          </cell>
          <cell r="O2903" t="str">
            <v/>
          </cell>
          <cell r="P2903" t="str">
            <v/>
          </cell>
        </row>
        <row r="2904">
          <cell r="L2904" t="str">
            <v/>
          </cell>
          <cell r="M2904" t="str">
            <v>No Trade</v>
          </cell>
          <cell r="N2904" t="str">
            <v/>
          </cell>
          <cell r="O2904" t="str">
            <v/>
          </cell>
          <cell r="P2904" t="str">
            <v/>
          </cell>
        </row>
        <row r="2905">
          <cell r="L2905" t="str">
            <v/>
          </cell>
          <cell r="M2905" t="str">
            <v>No Trade</v>
          </cell>
          <cell r="N2905" t="str">
            <v/>
          </cell>
          <cell r="O2905" t="str">
            <v/>
          </cell>
          <cell r="P2905" t="str">
            <v/>
          </cell>
        </row>
        <row r="2906">
          <cell r="L2906" t="str">
            <v/>
          </cell>
          <cell r="M2906" t="str">
            <v>No Trade</v>
          </cell>
          <cell r="N2906" t="str">
            <v/>
          </cell>
          <cell r="O2906" t="str">
            <v/>
          </cell>
          <cell r="P2906" t="str">
            <v/>
          </cell>
        </row>
        <row r="2907">
          <cell r="L2907" t="str">
            <v/>
          </cell>
          <cell r="M2907" t="str">
            <v>No Trade</v>
          </cell>
          <cell r="N2907" t="str">
            <v/>
          </cell>
          <cell r="O2907" t="str">
            <v/>
          </cell>
          <cell r="P2907" t="str">
            <v/>
          </cell>
        </row>
        <row r="2908">
          <cell r="L2908" t="str">
            <v/>
          </cell>
          <cell r="M2908" t="str">
            <v>No Trade</v>
          </cell>
          <cell r="N2908" t="str">
            <v/>
          </cell>
          <cell r="O2908" t="str">
            <v/>
          </cell>
          <cell r="P2908" t="str">
            <v/>
          </cell>
        </row>
        <row r="2909">
          <cell r="L2909" t="str">
            <v/>
          </cell>
          <cell r="M2909" t="str">
            <v>No Trade</v>
          </cell>
          <cell r="N2909" t="str">
            <v/>
          </cell>
          <cell r="O2909" t="str">
            <v/>
          </cell>
          <cell r="P2909" t="str">
            <v/>
          </cell>
        </row>
        <row r="2910">
          <cell r="L2910" t="str">
            <v/>
          </cell>
          <cell r="M2910" t="str">
            <v>No Trade</v>
          </cell>
          <cell r="N2910" t="str">
            <v/>
          </cell>
          <cell r="O2910" t="str">
            <v/>
          </cell>
          <cell r="P2910" t="str">
            <v/>
          </cell>
        </row>
        <row r="2911">
          <cell r="L2911" t="str">
            <v/>
          </cell>
          <cell r="M2911" t="str">
            <v>No Trade</v>
          </cell>
          <cell r="N2911" t="str">
            <v/>
          </cell>
          <cell r="O2911" t="str">
            <v/>
          </cell>
          <cell r="P2911" t="str">
            <v/>
          </cell>
        </row>
        <row r="2912">
          <cell r="L2912" t="str">
            <v/>
          </cell>
          <cell r="M2912" t="str">
            <v>No Trade</v>
          </cell>
          <cell r="N2912" t="str">
            <v/>
          </cell>
          <cell r="O2912" t="str">
            <v/>
          </cell>
          <cell r="P2912" t="str">
            <v/>
          </cell>
        </row>
        <row r="2913">
          <cell r="L2913" t="str">
            <v/>
          </cell>
          <cell r="M2913" t="str">
            <v>No Trade</v>
          </cell>
          <cell r="N2913" t="str">
            <v/>
          </cell>
          <cell r="O2913" t="str">
            <v/>
          </cell>
          <cell r="P2913" t="str">
            <v/>
          </cell>
        </row>
        <row r="2914">
          <cell r="L2914" t="str">
            <v/>
          </cell>
          <cell r="M2914" t="str">
            <v>No Trade</v>
          </cell>
          <cell r="N2914" t="str">
            <v/>
          </cell>
          <cell r="O2914" t="str">
            <v/>
          </cell>
          <cell r="P2914" t="str">
            <v/>
          </cell>
        </row>
        <row r="2915">
          <cell r="L2915" t="str">
            <v/>
          </cell>
          <cell r="M2915" t="str">
            <v>No Trade</v>
          </cell>
          <cell r="N2915" t="str">
            <v/>
          </cell>
          <cell r="O2915" t="str">
            <v/>
          </cell>
          <cell r="P2915" t="str">
            <v/>
          </cell>
        </row>
        <row r="2916">
          <cell r="L2916" t="str">
            <v/>
          </cell>
          <cell r="M2916" t="str">
            <v>No Trade</v>
          </cell>
          <cell r="N2916" t="str">
            <v/>
          </cell>
          <cell r="O2916" t="str">
            <v/>
          </cell>
          <cell r="P2916" t="str">
            <v/>
          </cell>
        </row>
        <row r="2917">
          <cell r="L2917" t="str">
            <v/>
          </cell>
          <cell r="M2917" t="str">
            <v>No Trade</v>
          </cell>
          <cell r="N2917" t="str">
            <v/>
          </cell>
          <cell r="O2917" t="str">
            <v/>
          </cell>
          <cell r="P2917" t="str">
            <v/>
          </cell>
        </row>
        <row r="2918">
          <cell r="L2918" t="str">
            <v/>
          </cell>
          <cell r="M2918" t="str">
            <v>No Trade</v>
          </cell>
          <cell r="N2918" t="str">
            <v/>
          </cell>
          <cell r="O2918" t="str">
            <v/>
          </cell>
          <cell r="P2918" t="str">
            <v/>
          </cell>
        </row>
        <row r="2919">
          <cell r="L2919" t="str">
            <v/>
          </cell>
          <cell r="M2919" t="str">
            <v>No Trade</v>
          </cell>
          <cell r="N2919" t="str">
            <v/>
          </cell>
          <cell r="O2919" t="str">
            <v/>
          </cell>
          <cell r="P2919" t="str">
            <v/>
          </cell>
        </row>
        <row r="2920">
          <cell r="L2920" t="str">
            <v/>
          </cell>
          <cell r="M2920" t="str">
            <v>No Trade</v>
          </cell>
          <cell r="N2920" t="str">
            <v/>
          </cell>
          <cell r="O2920" t="str">
            <v/>
          </cell>
          <cell r="P2920" t="str">
            <v/>
          </cell>
        </row>
        <row r="2921">
          <cell r="L2921" t="str">
            <v/>
          </cell>
          <cell r="M2921" t="str">
            <v>No Trade</v>
          </cell>
          <cell r="N2921" t="str">
            <v/>
          </cell>
          <cell r="O2921" t="str">
            <v/>
          </cell>
          <cell r="P2921" t="str">
            <v/>
          </cell>
        </row>
        <row r="2922">
          <cell r="L2922" t="str">
            <v/>
          </cell>
          <cell r="M2922" t="str">
            <v>No Trade</v>
          </cell>
          <cell r="N2922" t="str">
            <v/>
          </cell>
          <cell r="O2922" t="str">
            <v/>
          </cell>
          <cell r="P2922" t="str">
            <v/>
          </cell>
        </row>
        <row r="2923">
          <cell r="L2923" t="str">
            <v/>
          </cell>
          <cell r="M2923" t="str">
            <v>No Trade</v>
          </cell>
          <cell r="N2923" t="str">
            <v/>
          </cell>
          <cell r="O2923" t="str">
            <v/>
          </cell>
          <cell r="P2923" t="str">
            <v/>
          </cell>
        </row>
        <row r="2924">
          <cell r="L2924" t="str">
            <v/>
          </cell>
          <cell r="M2924" t="str">
            <v>No Trade</v>
          </cell>
          <cell r="N2924" t="str">
            <v/>
          </cell>
          <cell r="O2924" t="str">
            <v/>
          </cell>
          <cell r="P2924" t="str">
            <v/>
          </cell>
        </row>
        <row r="2925">
          <cell r="L2925" t="str">
            <v/>
          </cell>
          <cell r="M2925" t="str">
            <v>No Trade</v>
          </cell>
          <cell r="N2925" t="str">
            <v/>
          </cell>
          <cell r="O2925" t="str">
            <v/>
          </cell>
          <cell r="P2925" t="str">
            <v/>
          </cell>
        </row>
        <row r="2926">
          <cell r="L2926" t="str">
            <v/>
          </cell>
          <cell r="M2926" t="str">
            <v>No Trade</v>
          </cell>
          <cell r="N2926" t="str">
            <v/>
          </cell>
          <cell r="O2926" t="str">
            <v/>
          </cell>
          <cell r="P2926" t="str">
            <v/>
          </cell>
        </row>
        <row r="2927">
          <cell r="L2927" t="str">
            <v/>
          </cell>
          <cell r="M2927" t="str">
            <v>No Trade</v>
          </cell>
          <cell r="N2927" t="str">
            <v/>
          </cell>
          <cell r="O2927" t="str">
            <v/>
          </cell>
          <cell r="P2927" t="str">
            <v/>
          </cell>
        </row>
        <row r="2928">
          <cell r="L2928" t="str">
            <v/>
          </cell>
          <cell r="M2928" t="str">
            <v>No Trade</v>
          </cell>
          <cell r="N2928" t="str">
            <v/>
          </cell>
          <cell r="O2928" t="str">
            <v/>
          </cell>
          <cell r="P2928" t="str">
            <v/>
          </cell>
        </row>
        <row r="2929">
          <cell r="L2929" t="str">
            <v/>
          </cell>
          <cell r="M2929" t="str">
            <v>No Trade</v>
          </cell>
          <cell r="N2929" t="str">
            <v/>
          </cell>
          <cell r="O2929" t="str">
            <v/>
          </cell>
          <cell r="P2929" t="str">
            <v/>
          </cell>
        </row>
        <row r="2930">
          <cell r="L2930" t="str">
            <v/>
          </cell>
          <cell r="M2930" t="str">
            <v>No Trade</v>
          </cell>
          <cell r="N2930" t="str">
            <v/>
          </cell>
          <cell r="O2930" t="str">
            <v/>
          </cell>
          <cell r="P2930" t="str">
            <v/>
          </cell>
        </row>
        <row r="2931">
          <cell r="L2931" t="str">
            <v/>
          </cell>
          <cell r="M2931" t="str">
            <v>No Trade</v>
          </cell>
          <cell r="N2931" t="str">
            <v/>
          </cell>
          <cell r="O2931" t="str">
            <v/>
          </cell>
          <cell r="P2931" t="str">
            <v/>
          </cell>
        </row>
        <row r="2932">
          <cell r="L2932" t="str">
            <v/>
          </cell>
          <cell r="M2932" t="str">
            <v>No Trade</v>
          </cell>
          <cell r="N2932" t="str">
            <v/>
          </cell>
          <cell r="O2932" t="str">
            <v/>
          </cell>
          <cell r="P2932" t="str">
            <v/>
          </cell>
        </row>
        <row r="2933">
          <cell r="L2933" t="str">
            <v/>
          </cell>
          <cell r="M2933" t="str">
            <v>No Trade</v>
          </cell>
          <cell r="N2933" t="str">
            <v/>
          </cell>
          <cell r="O2933" t="str">
            <v/>
          </cell>
          <cell r="P2933" t="str">
            <v/>
          </cell>
        </row>
        <row r="2934">
          <cell r="L2934" t="str">
            <v/>
          </cell>
          <cell r="M2934" t="str">
            <v>No Trade</v>
          </cell>
          <cell r="N2934" t="str">
            <v/>
          </cell>
          <cell r="O2934" t="str">
            <v/>
          </cell>
          <cell r="P2934" t="str">
            <v/>
          </cell>
        </row>
        <row r="2935">
          <cell r="L2935" t="str">
            <v/>
          </cell>
          <cell r="M2935" t="str">
            <v>No Trade</v>
          </cell>
          <cell r="N2935" t="str">
            <v/>
          </cell>
          <cell r="O2935" t="str">
            <v/>
          </cell>
          <cell r="P2935" t="str">
            <v/>
          </cell>
        </row>
        <row r="2936">
          <cell r="L2936" t="str">
            <v/>
          </cell>
          <cell r="M2936" t="str">
            <v>No Trade</v>
          </cell>
          <cell r="N2936" t="str">
            <v/>
          </cell>
          <cell r="O2936" t="str">
            <v/>
          </cell>
          <cell r="P2936" t="str">
            <v/>
          </cell>
        </row>
        <row r="2937">
          <cell r="L2937" t="str">
            <v/>
          </cell>
          <cell r="M2937" t="str">
            <v>No Trade</v>
          </cell>
          <cell r="N2937" t="str">
            <v/>
          </cell>
          <cell r="O2937" t="str">
            <v/>
          </cell>
          <cell r="P2937" t="str">
            <v/>
          </cell>
        </row>
        <row r="2938">
          <cell r="L2938" t="str">
            <v/>
          </cell>
          <cell r="M2938" t="str">
            <v>No Trade</v>
          </cell>
          <cell r="N2938" t="str">
            <v/>
          </cell>
          <cell r="O2938" t="str">
            <v/>
          </cell>
          <cell r="P2938" t="str">
            <v/>
          </cell>
        </row>
        <row r="2939">
          <cell r="L2939" t="str">
            <v/>
          </cell>
          <cell r="M2939" t="str">
            <v>No Trade</v>
          </cell>
          <cell r="N2939" t="str">
            <v/>
          </cell>
          <cell r="O2939" t="str">
            <v/>
          </cell>
          <cell r="P2939" t="str">
            <v/>
          </cell>
        </row>
        <row r="2940">
          <cell r="L2940" t="str">
            <v/>
          </cell>
          <cell r="M2940" t="str">
            <v>No Trade</v>
          </cell>
          <cell r="N2940" t="str">
            <v/>
          </cell>
          <cell r="O2940" t="str">
            <v/>
          </cell>
          <cell r="P2940" t="str">
            <v/>
          </cell>
        </row>
        <row r="2941">
          <cell r="L2941" t="str">
            <v/>
          </cell>
          <cell r="M2941" t="str">
            <v>No Trade</v>
          </cell>
          <cell r="N2941" t="str">
            <v/>
          </cell>
          <cell r="O2941" t="str">
            <v/>
          </cell>
          <cell r="P2941" t="str">
            <v/>
          </cell>
        </row>
        <row r="2942">
          <cell r="L2942" t="str">
            <v/>
          </cell>
          <cell r="M2942" t="str">
            <v>No Trade</v>
          </cell>
          <cell r="N2942" t="str">
            <v/>
          </cell>
          <cell r="O2942" t="str">
            <v/>
          </cell>
          <cell r="P2942" t="str">
            <v/>
          </cell>
        </row>
        <row r="2943">
          <cell r="L2943" t="str">
            <v/>
          </cell>
          <cell r="M2943" t="str">
            <v>No Trade</v>
          </cell>
          <cell r="N2943" t="str">
            <v/>
          </cell>
          <cell r="O2943" t="str">
            <v/>
          </cell>
          <cell r="P2943" t="str">
            <v/>
          </cell>
        </row>
        <row r="2944">
          <cell r="L2944" t="str">
            <v/>
          </cell>
          <cell r="M2944" t="str">
            <v>No Trade</v>
          </cell>
          <cell r="N2944" t="str">
            <v/>
          </cell>
          <cell r="O2944" t="str">
            <v/>
          </cell>
          <cell r="P2944" t="str">
            <v/>
          </cell>
        </row>
        <row r="2945">
          <cell r="L2945" t="str">
            <v/>
          </cell>
          <cell r="M2945" t="str">
            <v>No Trade</v>
          </cell>
          <cell r="N2945" t="str">
            <v/>
          </cell>
          <cell r="O2945" t="str">
            <v/>
          </cell>
          <cell r="P2945" t="str">
            <v/>
          </cell>
        </row>
        <row r="2946">
          <cell r="L2946" t="str">
            <v/>
          </cell>
          <cell r="M2946" t="str">
            <v>No Trade</v>
          </cell>
          <cell r="N2946" t="str">
            <v/>
          </cell>
          <cell r="O2946" t="str">
            <v/>
          </cell>
          <cell r="P2946" t="str">
            <v/>
          </cell>
        </row>
        <row r="2947">
          <cell r="L2947" t="str">
            <v/>
          </cell>
          <cell r="M2947" t="str">
            <v>No Trade</v>
          </cell>
          <cell r="N2947" t="str">
            <v/>
          </cell>
          <cell r="O2947" t="str">
            <v/>
          </cell>
          <cell r="P2947" t="str">
            <v/>
          </cell>
        </row>
        <row r="2948">
          <cell r="L2948" t="str">
            <v/>
          </cell>
          <cell r="M2948" t="str">
            <v>No Trade</v>
          </cell>
          <cell r="N2948" t="str">
            <v/>
          </cell>
          <cell r="O2948" t="str">
            <v/>
          </cell>
          <cell r="P2948" t="str">
            <v/>
          </cell>
        </row>
        <row r="2949">
          <cell r="L2949" t="str">
            <v/>
          </cell>
          <cell r="M2949" t="str">
            <v>No Trade</v>
          </cell>
          <cell r="N2949" t="str">
            <v/>
          </cell>
          <cell r="O2949" t="str">
            <v/>
          </cell>
          <cell r="P2949" t="str">
            <v/>
          </cell>
        </row>
        <row r="2950">
          <cell r="L2950" t="str">
            <v/>
          </cell>
          <cell r="M2950" t="str">
            <v>No Trade</v>
          </cell>
          <cell r="N2950" t="str">
            <v/>
          </cell>
          <cell r="O2950" t="str">
            <v/>
          </cell>
          <cell r="P2950" t="str">
            <v/>
          </cell>
        </row>
        <row r="2951">
          <cell r="L2951" t="str">
            <v/>
          </cell>
          <cell r="M2951" t="str">
            <v>No Trade</v>
          </cell>
          <cell r="N2951" t="str">
            <v/>
          </cell>
          <cell r="O2951" t="str">
            <v/>
          </cell>
          <cell r="P2951" t="str">
            <v/>
          </cell>
        </row>
        <row r="2952">
          <cell r="L2952" t="str">
            <v/>
          </cell>
          <cell r="M2952" t="str">
            <v>No Trade</v>
          </cell>
          <cell r="N2952" t="str">
            <v/>
          </cell>
          <cell r="O2952" t="str">
            <v/>
          </cell>
          <cell r="P2952" t="str">
            <v/>
          </cell>
        </row>
        <row r="2953">
          <cell r="L2953" t="str">
            <v/>
          </cell>
          <cell r="M2953" t="str">
            <v>No Trade</v>
          </cell>
          <cell r="N2953" t="str">
            <v/>
          </cell>
          <cell r="O2953" t="str">
            <v/>
          </cell>
          <cell r="P2953" t="str">
            <v/>
          </cell>
        </row>
        <row r="2954">
          <cell r="L2954" t="str">
            <v/>
          </cell>
          <cell r="M2954" t="str">
            <v>No Trade</v>
          </cell>
          <cell r="N2954" t="str">
            <v/>
          </cell>
          <cell r="O2954" t="str">
            <v/>
          </cell>
          <cell r="P2954" t="str">
            <v/>
          </cell>
        </row>
        <row r="2955">
          <cell r="L2955" t="str">
            <v/>
          </cell>
          <cell r="M2955" t="str">
            <v>No Trade</v>
          </cell>
          <cell r="N2955" t="str">
            <v/>
          </cell>
          <cell r="O2955" t="str">
            <v/>
          </cell>
          <cell r="P2955" t="str">
            <v/>
          </cell>
        </row>
        <row r="2956">
          <cell r="L2956" t="str">
            <v/>
          </cell>
          <cell r="M2956" t="str">
            <v>No Trade</v>
          </cell>
          <cell r="N2956" t="str">
            <v/>
          </cell>
          <cell r="O2956" t="str">
            <v/>
          </cell>
          <cell r="P2956" t="str">
            <v/>
          </cell>
        </row>
        <row r="2957">
          <cell r="L2957" t="str">
            <v/>
          </cell>
          <cell r="M2957" t="str">
            <v>No Trade</v>
          </cell>
          <cell r="N2957" t="str">
            <v/>
          </cell>
          <cell r="O2957" t="str">
            <v/>
          </cell>
          <cell r="P2957" t="str">
            <v/>
          </cell>
        </row>
        <row r="2958">
          <cell r="L2958" t="str">
            <v/>
          </cell>
          <cell r="M2958" t="str">
            <v>No Trade</v>
          </cell>
          <cell r="N2958" t="str">
            <v/>
          </cell>
          <cell r="O2958" t="str">
            <v/>
          </cell>
          <cell r="P2958" t="str">
            <v/>
          </cell>
        </row>
        <row r="2959">
          <cell r="L2959" t="str">
            <v/>
          </cell>
          <cell r="M2959" t="str">
            <v>No Trade</v>
          </cell>
          <cell r="N2959" t="str">
            <v/>
          </cell>
          <cell r="O2959" t="str">
            <v/>
          </cell>
          <cell r="P2959" t="str">
            <v/>
          </cell>
        </row>
        <row r="2960">
          <cell r="L2960" t="str">
            <v/>
          </cell>
          <cell r="M2960" t="str">
            <v>No Trade</v>
          </cell>
          <cell r="N2960" t="str">
            <v/>
          </cell>
          <cell r="O2960" t="str">
            <v/>
          </cell>
          <cell r="P2960" t="str">
            <v/>
          </cell>
        </row>
        <row r="2961">
          <cell r="L2961" t="str">
            <v/>
          </cell>
          <cell r="M2961" t="str">
            <v>No Trade</v>
          </cell>
          <cell r="N2961" t="str">
            <v/>
          </cell>
          <cell r="O2961" t="str">
            <v/>
          </cell>
          <cell r="P2961" t="str">
            <v/>
          </cell>
        </row>
        <row r="2962">
          <cell r="L2962" t="str">
            <v/>
          </cell>
          <cell r="M2962" t="str">
            <v>No Trade</v>
          </cell>
          <cell r="N2962" t="str">
            <v/>
          </cell>
          <cell r="O2962" t="str">
            <v/>
          </cell>
          <cell r="P2962" t="str">
            <v/>
          </cell>
        </row>
        <row r="2963">
          <cell r="L2963" t="str">
            <v/>
          </cell>
          <cell r="M2963" t="str">
            <v>No Trade</v>
          </cell>
          <cell r="N2963" t="str">
            <v/>
          </cell>
          <cell r="O2963" t="str">
            <v/>
          </cell>
          <cell r="P2963" t="str">
            <v/>
          </cell>
        </row>
        <row r="2964">
          <cell r="L2964" t="str">
            <v/>
          </cell>
          <cell r="M2964" t="str">
            <v>No Trade</v>
          </cell>
          <cell r="N2964" t="str">
            <v/>
          </cell>
          <cell r="O2964" t="str">
            <v/>
          </cell>
          <cell r="P2964" t="str">
            <v/>
          </cell>
        </row>
        <row r="2965">
          <cell r="L2965" t="str">
            <v/>
          </cell>
          <cell r="M2965" t="str">
            <v>No Trade</v>
          </cell>
          <cell r="N2965" t="str">
            <v/>
          </cell>
          <cell r="O2965" t="str">
            <v/>
          </cell>
          <cell r="P2965" t="str">
            <v/>
          </cell>
        </row>
        <row r="2966">
          <cell r="L2966" t="str">
            <v/>
          </cell>
          <cell r="M2966" t="str">
            <v>No Trade</v>
          </cell>
          <cell r="N2966" t="str">
            <v/>
          </cell>
          <cell r="O2966" t="str">
            <v/>
          </cell>
          <cell r="P2966" t="str">
            <v/>
          </cell>
        </row>
        <row r="2967">
          <cell r="L2967" t="str">
            <v/>
          </cell>
          <cell r="M2967" t="str">
            <v>No Trade</v>
          </cell>
          <cell r="N2967" t="str">
            <v/>
          </cell>
          <cell r="O2967" t="str">
            <v/>
          </cell>
          <cell r="P2967" t="str">
            <v/>
          </cell>
        </row>
        <row r="2968">
          <cell r="L2968" t="str">
            <v/>
          </cell>
          <cell r="M2968" t="str">
            <v>No Trade</v>
          </cell>
          <cell r="N2968" t="str">
            <v/>
          </cell>
          <cell r="O2968" t="str">
            <v/>
          </cell>
          <cell r="P2968" t="str">
            <v/>
          </cell>
        </row>
        <row r="2969">
          <cell r="L2969" t="str">
            <v/>
          </cell>
          <cell r="M2969" t="str">
            <v>No Trade</v>
          </cell>
          <cell r="N2969" t="str">
            <v/>
          </cell>
          <cell r="O2969" t="str">
            <v/>
          </cell>
          <cell r="P2969" t="str">
            <v/>
          </cell>
        </row>
        <row r="2970">
          <cell r="L2970" t="str">
            <v/>
          </cell>
          <cell r="M2970" t="str">
            <v>No Trade</v>
          </cell>
          <cell r="N2970" t="str">
            <v/>
          </cell>
          <cell r="O2970" t="str">
            <v/>
          </cell>
          <cell r="P2970" t="str">
            <v/>
          </cell>
        </row>
        <row r="2971">
          <cell r="L2971" t="str">
            <v/>
          </cell>
          <cell r="M2971" t="str">
            <v>No Trade</v>
          </cell>
          <cell r="N2971" t="str">
            <v/>
          </cell>
          <cell r="O2971" t="str">
            <v/>
          </cell>
          <cell r="P2971" t="str">
            <v/>
          </cell>
        </row>
        <row r="2972">
          <cell r="L2972" t="str">
            <v/>
          </cell>
          <cell r="M2972" t="str">
            <v>No Trade</v>
          </cell>
          <cell r="N2972" t="str">
            <v/>
          </cell>
          <cell r="O2972" t="str">
            <v/>
          </cell>
          <cell r="P2972" t="str">
            <v/>
          </cell>
        </row>
        <row r="2973">
          <cell r="L2973" t="str">
            <v/>
          </cell>
          <cell r="M2973" t="str">
            <v>No Trade</v>
          </cell>
          <cell r="N2973" t="str">
            <v/>
          </cell>
          <cell r="O2973" t="str">
            <v/>
          </cell>
          <cell r="P2973" t="str">
            <v/>
          </cell>
        </row>
        <row r="2974">
          <cell r="L2974" t="str">
            <v/>
          </cell>
          <cell r="M2974" t="str">
            <v>No Trade</v>
          </cell>
          <cell r="N2974" t="str">
            <v/>
          </cell>
          <cell r="O2974" t="str">
            <v/>
          </cell>
          <cell r="P2974" t="str">
            <v/>
          </cell>
        </row>
        <row r="2975">
          <cell r="L2975" t="str">
            <v/>
          </cell>
          <cell r="M2975" t="str">
            <v>No Trade</v>
          </cell>
          <cell r="N2975" t="str">
            <v/>
          </cell>
          <cell r="O2975" t="str">
            <v/>
          </cell>
          <cell r="P2975" t="str">
            <v/>
          </cell>
        </row>
        <row r="2976">
          <cell r="L2976" t="str">
            <v/>
          </cell>
          <cell r="M2976" t="str">
            <v>No Trade</v>
          </cell>
          <cell r="N2976" t="str">
            <v/>
          </cell>
          <cell r="O2976" t="str">
            <v/>
          </cell>
          <cell r="P2976" t="str">
            <v/>
          </cell>
        </row>
        <row r="2977">
          <cell r="L2977" t="str">
            <v/>
          </cell>
          <cell r="M2977" t="str">
            <v>No Trade</v>
          </cell>
          <cell r="N2977" t="str">
            <v/>
          </cell>
          <cell r="O2977" t="str">
            <v/>
          </cell>
          <cell r="P2977" t="str">
            <v/>
          </cell>
        </row>
        <row r="2978">
          <cell r="L2978" t="str">
            <v/>
          </cell>
          <cell r="M2978" t="str">
            <v>No Trade</v>
          </cell>
          <cell r="N2978" t="str">
            <v/>
          </cell>
          <cell r="O2978" t="str">
            <v/>
          </cell>
          <cell r="P2978" t="str">
            <v/>
          </cell>
        </row>
        <row r="2979">
          <cell r="L2979" t="str">
            <v/>
          </cell>
          <cell r="M2979" t="str">
            <v>No Trade</v>
          </cell>
          <cell r="N2979" t="str">
            <v/>
          </cell>
          <cell r="O2979" t="str">
            <v/>
          </cell>
          <cell r="P2979" t="str">
            <v/>
          </cell>
        </row>
        <row r="2980">
          <cell r="L2980" t="str">
            <v/>
          </cell>
          <cell r="M2980" t="str">
            <v>No Trade</v>
          </cell>
          <cell r="N2980" t="str">
            <v/>
          </cell>
          <cell r="O2980" t="str">
            <v/>
          </cell>
          <cell r="P2980" t="str">
            <v/>
          </cell>
        </row>
        <row r="2981">
          <cell r="L2981" t="str">
            <v/>
          </cell>
          <cell r="M2981" t="str">
            <v>No Trade</v>
          </cell>
          <cell r="N2981" t="str">
            <v/>
          </cell>
          <cell r="O2981" t="str">
            <v/>
          </cell>
          <cell r="P2981" t="str">
            <v/>
          </cell>
        </row>
        <row r="2982">
          <cell r="L2982" t="str">
            <v/>
          </cell>
          <cell r="M2982" t="str">
            <v>No Trade</v>
          </cell>
          <cell r="N2982" t="str">
            <v/>
          </cell>
          <cell r="O2982" t="str">
            <v/>
          </cell>
          <cell r="P2982" t="str">
            <v/>
          </cell>
        </row>
        <row r="2983">
          <cell r="L2983" t="str">
            <v/>
          </cell>
          <cell r="M2983" t="str">
            <v>No Trade</v>
          </cell>
          <cell r="N2983" t="str">
            <v/>
          </cell>
          <cell r="O2983" t="str">
            <v/>
          </cell>
          <cell r="P2983" t="str">
            <v/>
          </cell>
        </row>
        <row r="2984">
          <cell r="L2984" t="str">
            <v/>
          </cell>
          <cell r="M2984" t="str">
            <v>No Trade</v>
          </cell>
          <cell r="N2984" t="str">
            <v/>
          </cell>
          <cell r="O2984" t="str">
            <v/>
          </cell>
          <cell r="P2984" t="str">
            <v/>
          </cell>
        </row>
        <row r="2985">
          <cell r="L2985" t="str">
            <v/>
          </cell>
          <cell r="M2985" t="str">
            <v>No Trade</v>
          </cell>
          <cell r="N2985" t="str">
            <v/>
          </cell>
          <cell r="O2985" t="str">
            <v/>
          </cell>
          <cell r="P2985" t="str">
            <v/>
          </cell>
        </row>
        <row r="2986">
          <cell r="L2986" t="str">
            <v/>
          </cell>
          <cell r="M2986" t="str">
            <v>No Trade</v>
          </cell>
          <cell r="N2986" t="str">
            <v/>
          </cell>
          <cell r="O2986" t="str">
            <v/>
          </cell>
          <cell r="P2986" t="str">
            <v/>
          </cell>
        </row>
        <row r="2987">
          <cell r="L2987" t="str">
            <v/>
          </cell>
          <cell r="M2987" t="str">
            <v>No Trade</v>
          </cell>
          <cell r="N2987" t="str">
            <v/>
          </cell>
          <cell r="O2987" t="str">
            <v/>
          </cell>
          <cell r="P2987" t="str">
            <v/>
          </cell>
        </row>
        <row r="2988">
          <cell r="L2988" t="str">
            <v/>
          </cell>
          <cell r="M2988" t="str">
            <v>No Trade</v>
          </cell>
          <cell r="N2988" t="str">
            <v/>
          </cell>
          <cell r="O2988" t="str">
            <v/>
          </cell>
          <cell r="P2988" t="str">
            <v/>
          </cell>
        </row>
        <row r="2989">
          <cell r="L2989" t="str">
            <v/>
          </cell>
          <cell r="M2989" t="str">
            <v>No Trade</v>
          </cell>
          <cell r="N2989" t="str">
            <v/>
          </cell>
          <cell r="O2989" t="str">
            <v/>
          </cell>
          <cell r="P2989" t="str">
            <v/>
          </cell>
        </row>
        <row r="2990">
          <cell r="L2990" t="str">
            <v/>
          </cell>
          <cell r="M2990" t="str">
            <v>No Trade</v>
          </cell>
          <cell r="N2990" t="str">
            <v/>
          </cell>
          <cell r="O2990" t="str">
            <v/>
          </cell>
          <cell r="P2990" t="str">
            <v/>
          </cell>
        </row>
        <row r="2991">
          <cell r="L2991" t="str">
            <v/>
          </cell>
          <cell r="M2991" t="str">
            <v>No Trade</v>
          </cell>
          <cell r="N2991" t="str">
            <v/>
          </cell>
          <cell r="O2991" t="str">
            <v/>
          </cell>
          <cell r="P2991" t="str">
            <v/>
          </cell>
        </row>
        <row r="2992">
          <cell r="L2992" t="str">
            <v/>
          </cell>
          <cell r="M2992" t="str">
            <v>No Trade</v>
          </cell>
          <cell r="N2992" t="str">
            <v/>
          </cell>
          <cell r="O2992" t="str">
            <v/>
          </cell>
          <cell r="P2992" t="str">
            <v/>
          </cell>
        </row>
        <row r="2993">
          <cell r="L2993" t="str">
            <v/>
          </cell>
          <cell r="M2993" t="str">
            <v>No Trade</v>
          </cell>
          <cell r="N2993" t="str">
            <v/>
          </cell>
          <cell r="O2993" t="str">
            <v/>
          </cell>
          <cell r="P2993" t="str">
            <v/>
          </cell>
        </row>
        <row r="2994">
          <cell r="L2994" t="str">
            <v/>
          </cell>
          <cell r="M2994" t="str">
            <v>No Trade</v>
          </cell>
          <cell r="N2994" t="str">
            <v/>
          </cell>
          <cell r="O2994" t="str">
            <v/>
          </cell>
          <cell r="P2994" t="str">
            <v/>
          </cell>
        </row>
        <row r="2995">
          <cell r="L2995" t="str">
            <v/>
          </cell>
          <cell r="M2995" t="str">
            <v>No Trade</v>
          </cell>
          <cell r="N2995" t="str">
            <v/>
          </cell>
          <cell r="O2995" t="str">
            <v/>
          </cell>
          <cell r="P2995" t="str">
            <v/>
          </cell>
        </row>
        <row r="2996">
          <cell r="L2996" t="str">
            <v/>
          </cell>
          <cell r="M2996" t="str">
            <v>No Trade</v>
          </cell>
          <cell r="N2996" t="str">
            <v/>
          </cell>
          <cell r="O2996" t="str">
            <v/>
          </cell>
          <cell r="P2996" t="str">
            <v/>
          </cell>
        </row>
        <row r="2997">
          <cell r="L2997" t="str">
            <v/>
          </cell>
          <cell r="M2997" t="str">
            <v>No Trade</v>
          </cell>
          <cell r="N2997" t="str">
            <v/>
          </cell>
          <cell r="O2997" t="str">
            <v/>
          </cell>
          <cell r="P2997" t="str">
            <v/>
          </cell>
        </row>
        <row r="2998">
          <cell r="L2998" t="str">
            <v/>
          </cell>
          <cell r="M2998" t="str">
            <v>No Trade</v>
          </cell>
          <cell r="N2998" t="str">
            <v/>
          </cell>
          <cell r="O2998" t="str">
            <v/>
          </cell>
          <cell r="P2998" t="str">
            <v/>
          </cell>
        </row>
        <row r="2999">
          <cell r="L2999" t="str">
            <v/>
          </cell>
          <cell r="M2999" t="str">
            <v>No Trade</v>
          </cell>
          <cell r="N2999" t="str">
            <v/>
          </cell>
          <cell r="O2999" t="str">
            <v/>
          </cell>
          <cell r="P2999" t="str">
            <v/>
          </cell>
        </row>
        <row r="3000">
          <cell r="L3000" t="str">
            <v/>
          </cell>
          <cell r="M3000" t="str">
            <v>No Trade</v>
          </cell>
          <cell r="N3000" t="str">
            <v/>
          </cell>
          <cell r="O3000" t="str">
            <v/>
          </cell>
          <cell r="P3000" t="str">
            <v/>
          </cell>
        </row>
      </sheetData>
      <sheetData sheetId="9" refreshError="1">
        <row r="4">
          <cell r="B4">
            <v>37596.582250115738</v>
          </cell>
        </row>
        <row r="6">
          <cell r="B6" t="str">
            <v>Month</v>
          </cell>
          <cell r="C6" t="str">
            <v>US$/mmBTU</v>
          </cell>
        </row>
        <row r="7">
          <cell r="B7" t="str">
            <v>Contract</v>
          </cell>
          <cell r="C7" t="str">
            <v>Henry Hub</v>
          </cell>
          <cell r="D7" t="str">
            <v>AECO ($US)</v>
          </cell>
          <cell r="E7" t="str">
            <v>Malin</v>
          </cell>
          <cell r="F7" t="str">
            <v>Sumas</v>
          </cell>
          <cell r="G7" t="str">
            <v>Rockies/Opal</v>
          </cell>
          <cell r="H7" t="str">
            <v>Stanfield</v>
          </cell>
          <cell r="I7" t="str">
            <v>SO CAL Bdr</v>
          </cell>
          <cell r="J7" t="str">
            <v>San Juan</v>
          </cell>
          <cell r="L7" t="str">
            <v>Contract</v>
          </cell>
          <cell r="M7" t="str">
            <v>Henry Hub</v>
          </cell>
          <cell r="N7" t="str">
            <v>AECO ($US)</v>
          </cell>
          <cell r="O7" t="str">
            <v>Malin</v>
          </cell>
          <cell r="P7" t="str">
            <v>Sumas</v>
          </cell>
          <cell r="Q7" t="str">
            <v>Rockies/Opal</v>
          </cell>
          <cell r="R7" t="str">
            <v>Stanfield</v>
          </cell>
          <cell r="S7" t="str">
            <v>SO CAL Bdr</v>
          </cell>
          <cell r="T7" t="str">
            <v>San Juan</v>
          </cell>
        </row>
        <row r="8">
          <cell r="B8">
            <v>37652</v>
          </cell>
          <cell r="C8">
            <v>4.383</v>
          </cell>
          <cell r="D8">
            <v>3.8089246266505761</v>
          </cell>
          <cell r="E8">
            <v>4.1396309010193955</v>
          </cell>
          <cell r="F8">
            <v>4.0395088696986852</v>
          </cell>
          <cell r="G8">
            <v>3.3784711736665405</v>
          </cell>
          <cell r="H8">
            <v>3.708990021682613</v>
          </cell>
          <cell r="I8">
            <v>4.2008378235389783</v>
          </cell>
          <cell r="J8">
            <v>3.8298089393100239</v>
          </cell>
          <cell r="L8">
            <v>37652</v>
          </cell>
          <cell r="M8">
            <v>2.61</v>
          </cell>
          <cell r="N8">
            <v>2.3063585263157895</v>
          </cell>
          <cell r="P8">
            <v>2.42</v>
          </cell>
          <cell r="Q8">
            <v>2.4300000000000002</v>
          </cell>
        </row>
        <row r="9">
          <cell r="B9">
            <v>37680</v>
          </cell>
          <cell r="C9">
            <v>4.351</v>
          </cell>
          <cell r="D9">
            <v>3.779748765783669</v>
          </cell>
          <cell r="E9">
            <v>4.1078184517712373</v>
          </cell>
          <cell r="F9">
            <v>4.0092257415907637</v>
          </cell>
          <cell r="G9">
            <v>3.34593632925248</v>
          </cell>
          <cell r="H9">
            <v>3.6775810354216212</v>
          </cell>
          <cell r="I9">
            <v>4.1679831630279311</v>
          </cell>
          <cell r="J9">
            <v>3.7984342365686232</v>
          </cell>
          <cell r="L9">
            <v>37680</v>
          </cell>
          <cell r="M9">
            <v>2.6589999999999998</v>
          </cell>
          <cell r="N9">
            <v>2.3175425075742266</v>
          </cell>
          <cell r="P9">
            <v>2.3702381349802479</v>
          </cell>
          <cell r="Q9">
            <v>2.3752381349802478</v>
          </cell>
        </row>
        <row r="10">
          <cell r="B10">
            <v>37711</v>
          </cell>
          <cell r="C10">
            <v>4.2759999999999998</v>
          </cell>
          <cell r="D10">
            <v>3.7113678418768554</v>
          </cell>
          <cell r="E10">
            <v>4.0355484239318384</v>
          </cell>
          <cell r="F10">
            <v>3.9382496600878194</v>
          </cell>
          <cell r="G10">
            <v>3.2823081609658913</v>
          </cell>
          <cell r="H10">
            <v>3.6102789105268549</v>
          </cell>
          <cell r="I10">
            <v>4.0925442885662795</v>
          </cell>
          <cell r="J10">
            <v>3.7297690028495096</v>
          </cell>
          <cell r="L10">
            <v>37711</v>
          </cell>
          <cell r="M10">
            <v>2.569</v>
          </cell>
          <cell r="N10">
            <v>2.2639639994143255</v>
          </cell>
          <cell r="P10">
            <v>2.2612574417181324</v>
          </cell>
          <cell r="Q10">
            <v>2.2612574417181324</v>
          </cell>
        </row>
        <row r="11">
          <cell r="B11">
            <v>37741</v>
          </cell>
          <cell r="C11">
            <v>4.1310000000000002</v>
          </cell>
          <cell r="D11">
            <v>3.5716118660149787</v>
          </cell>
          <cell r="E11">
            <v>3.8992772045888699</v>
          </cell>
          <cell r="F11">
            <v>3.7207635853638039</v>
          </cell>
          <cell r="G11">
            <v>3.23345710544928</v>
          </cell>
          <cell r="H11">
            <v>3.4771103454065422</v>
          </cell>
          <cell r="I11">
            <v>3.9731806064875546</v>
          </cell>
          <cell r="J11">
            <v>3.5958595081182168</v>
          </cell>
          <cell r="L11">
            <v>37741</v>
          </cell>
          <cell r="M11">
            <v>2.5449999999999999</v>
          </cell>
          <cell r="N11">
            <v>2.2428136934641727</v>
          </cell>
          <cell r="P11">
            <v>2.2401324208535023</v>
          </cell>
          <cell r="Q11">
            <v>2.2401324208535023</v>
          </cell>
        </row>
        <row r="12">
          <cell r="B12">
            <v>37772</v>
          </cell>
          <cell r="C12">
            <v>4.0659999999999998</v>
          </cell>
          <cell r="D12">
            <v>3.515413664298451</v>
          </cell>
          <cell r="E12">
            <v>3.8379232906943459</v>
          </cell>
          <cell r="F12">
            <v>3.662218527738859</v>
          </cell>
          <cell r="G12">
            <v>3.1825796637029216</v>
          </cell>
          <cell r="H12">
            <v>3.4223990957208903</v>
          </cell>
          <cell r="I12">
            <v>3.9106638455527465</v>
          </cell>
          <cell r="J12">
            <v>3.5392797772957314</v>
          </cell>
          <cell r="L12">
            <v>37772</v>
          </cell>
          <cell r="M12">
            <v>2.54</v>
          </cell>
          <cell r="N12">
            <v>2.2384073797245572</v>
          </cell>
          <cell r="P12">
            <v>2.2357313748400376</v>
          </cell>
          <cell r="Q12">
            <v>2.2357313748400376</v>
          </cell>
        </row>
        <row r="13">
          <cell r="B13">
            <v>37802</v>
          </cell>
          <cell r="C13">
            <v>4.0659999999999998</v>
          </cell>
          <cell r="D13">
            <v>3.515413664298451</v>
          </cell>
          <cell r="E13">
            <v>3.8379232906943459</v>
          </cell>
          <cell r="F13">
            <v>3.662218527738859</v>
          </cell>
          <cell r="G13">
            <v>3.1825796637029216</v>
          </cell>
          <cell r="H13">
            <v>3.4223990957208903</v>
          </cell>
          <cell r="I13">
            <v>3.9106638455527465</v>
          </cell>
          <cell r="J13">
            <v>3.5392797772957314</v>
          </cell>
          <cell r="L13">
            <v>37802</v>
          </cell>
          <cell r="M13">
            <v>2.5470000000000002</v>
          </cell>
          <cell r="N13">
            <v>2.2445762189600185</v>
          </cell>
          <cell r="P13">
            <v>2.2418928392588882</v>
          </cell>
          <cell r="Q13">
            <v>2.2418928392588882</v>
          </cell>
        </row>
        <row r="14">
          <cell r="B14">
            <v>37833</v>
          </cell>
          <cell r="C14">
            <v>4.0860000000000003</v>
          </cell>
          <cell r="D14">
            <v>3.5327054186727675</v>
          </cell>
          <cell r="E14">
            <v>3.8568014180465076</v>
          </cell>
          <cell r="F14">
            <v>3.6802323916234574</v>
          </cell>
          <cell r="G14">
            <v>3.1982342611633401</v>
          </cell>
          <cell r="H14">
            <v>3.4392333263933987</v>
          </cell>
          <cell r="I14">
            <v>3.9298997719942257</v>
          </cell>
          <cell r="J14">
            <v>3.5566889252411116</v>
          </cell>
          <cell r="L14">
            <v>37833</v>
          </cell>
          <cell r="M14">
            <v>2.5550000000000002</v>
          </cell>
          <cell r="N14">
            <v>2.2516263209434033</v>
          </cell>
          <cell r="P14">
            <v>2.2489345128804317</v>
          </cell>
          <cell r="Q14">
            <v>2.2489345128804317</v>
          </cell>
        </row>
        <row r="15">
          <cell r="B15">
            <v>37864</v>
          </cell>
          <cell r="C15">
            <v>4.0960000000000001</v>
          </cell>
          <cell r="D15">
            <v>3.5413512958599247</v>
          </cell>
          <cell r="E15">
            <v>3.8662404817225875</v>
          </cell>
          <cell r="F15">
            <v>3.6892393235657561</v>
          </cell>
          <cell r="G15">
            <v>3.2060615598935485</v>
          </cell>
          <cell r="H15">
            <v>3.4476504417296523</v>
          </cell>
          <cell r="I15">
            <v>3.9395177352149653</v>
          </cell>
          <cell r="J15">
            <v>3.5653934992138012</v>
          </cell>
          <cell r="L15">
            <v>37864</v>
          </cell>
          <cell r="M15">
            <v>2.5579999999999998</v>
          </cell>
          <cell r="N15">
            <v>2.2542701091871722</v>
          </cell>
          <cell r="P15">
            <v>2.25157514048851</v>
          </cell>
          <cell r="Q15">
            <v>2.25157514048851</v>
          </cell>
        </row>
        <row r="16">
          <cell r="B16">
            <v>37894</v>
          </cell>
          <cell r="C16">
            <v>4.0759999999999996</v>
          </cell>
          <cell r="D16">
            <v>3.5240595414856086</v>
          </cell>
          <cell r="E16">
            <v>3.8473623543704258</v>
          </cell>
          <cell r="F16">
            <v>3.6712254596811578</v>
          </cell>
          <cell r="G16">
            <v>3.1904069624331308</v>
          </cell>
          <cell r="H16">
            <v>3.4308162110571443</v>
          </cell>
          <cell r="I16">
            <v>3.9202818087734856</v>
          </cell>
          <cell r="J16">
            <v>3.5479843512684215</v>
          </cell>
          <cell r="L16">
            <v>37894</v>
          </cell>
          <cell r="M16">
            <v>2.5779999999999998</v>
          </cell>
          <cell r="N16">
            <v>2.3085488449980858</v>
          </cell>
          <cell r="P16">
            <v>2.6141817914615326</v>
          </cell>
          <cell r="Q16">
            <v>2.3584466162098616</v>
          </cell>
        </row>
        <row r="17">
          <cell r="B17">
            <v>37925</v>
          </cell>
          <cell r="C17">
            <v>4.0759999999999996</v>
          </cell>
          <cell r="D17">
            <v>3.5240595414856086</v>
          </cell>
          <cell r="E17">
            <v>3.8473623543704258</v>
          </cell>
          <cell r="F17">
            <v>3.6712254596811578</v>
          </cell>
          <cell r="G17">
            <v>3.1904069624331308</v>
          </cell>
          <cell r="H17">
            <v>3.4308162110571443</v>
          </cell>
          <cell r="I17">
            <v>3.9202818087734856</v>
          </cell>
          <cell r="J17">
            <v>3.5479843512684215</v>
          </cell>
          <cell r="L17">
            <v>37925</v>
          </cell>
          <cell r="M17">
            <v>2.6920000000000002</v>
          </cell>
          <cell r="N17">
            <v>2.410633627127559</v>
          </cell>
          <cell r="P17">
            <v>2.7297817620692193</v>
          </cell>
          <cell r="Q17">
            <v>2.4627378940407092</v>
          </cell>
        </row>
        <row r="18">
          <cell r="B18">
            <v>37955</v>
          </cell>
          <cell r="C18">
            <v>4.2329999999999997</v>
          </cell>
          <cell r="D18">
            <v>3.7042838042517348</v>
          </cell>
          <cell r="E18">
            <v>4.1235816188890109</v>
          </cell>
          <cell r="F18">
            <v>4.029971154058674</v>
          </cell>
          <cell r="G18">
            <v>3.4449447963561157</v>
          </cell>
          <cell r="H18">
            <v>3.7374579752073949</v>
          </cell>
          <cell r="I18">
            <v>4.1387961650285945</v>
          </cell>
          <cell r="J18">
            <v>3.7952292032474881</v>
          </cell>
          <cell r="L18">
            <v>37955</v>
          </cell>
          <cell r="M18">
            <v>2.8069999999999999</v>
          </cell>
          <cell r="N18">
            <v>2.5136138898020275</v>
          </cell>
          <cell r="P18">
            <v>2.846395767506797</v>
          </cell>
          <cell r="Q18">
            <v>2.5679440076420024</v>
          </cell>
        </row>
        <row r="19">
          <cell r="B19">
            <v>37986</v>
          </cell>
          <cell r="C19">
            <v>4.3659999999999997</v>
          </cell>
          <cell r="D19">
            <v>3.8206716487982693</v>
          </cell>
          <cell r="E19">
            <v>4.2531437155845548</v>
          </cell>
          <cell r="F19">
            <v>4.1565920289676761</v>
          </cell>
          <cell r="G19">
            <v>3.5531842619633358</v>
          </cell>
          <cell r="H19">
            <v>3.8548881454655062</v>
          </cell>
          <cell r="I19">
            <v>4.2688362996727722</v>
          </cell>
          <cell r="J19">
            <v>3.9144745337534923</v>
          </cell>
          <cell r="L19">
            <v>37986</v>
          </cell>
          <cell r="M19">
            <v>2.835</v>
          </cell>
          <cell r="N19">
            <v>2.5386873450618985</v>
          </cell>
          <cell r="P19">
            <v>2.8747887427437728</v>
          </cell>
          <cell r="Q19">
            <v>2.5935594092144911</v>
          </cell>
        </row>
        <row r="20">
          <cell r="B20">
            <v>38017</v>
          </cell>
          <cell r="C20">
            <v>4.4279999999999999</v>
          </cell>
          <cell r="D20">
            <v>3.8869204129772905</v>
          </cell>
          <cell r="E20">
            <v>4.4076865515592267</v>
          </cell>
          <cell r="F20">
            <v>4.2739512088882554</v>
          </cell>
          <cell r="G20">
            <v>3.6988647835544914</v>
          </cell>
          <cell r="H20">
            <v>3.9864079962213737</v>
          </cell>
          <cell r="I20">
            <v>4.3834463182550882</v>
          </cell>
          <cell r="J20">
            <v>4.0458185649523006</v>
          </cell>
          <cell r="L20">
            <v>38017</v>
          </cell>
          <cell r="M20">
            <v>2.6970000000000001</v>
          </cell>
          <cell r="N20">
            <v>2.415111029852536</v>
          </cell>
          <cell r="P20">
            <v>2.7348519362186794</v>
          </cell>
          <cell r="Q20">
            <v>2.4673120728929394</v>
          </cell>
        </row>
        <row r="21">
          <cell r="B21">
            <v>38046</v>
          </cell>
          <cell r="C21">
            <v>4.298</v>
          </cell>
          <cell r="D21">
            <v>3.7728057667065027</v>
          </cell>
          <cell r="E21">
            <v>4.2782829265134499</v>
          </cell>
          <cell r="F21">
            <v>4.1484738698739214</v>
          </cell>
          <cell r="G21">
            <v>3.5902711923480588</v>
          </cell>
          <cell r="H21">
            <v>3.8693725311109901</v>
          </cell>
          <cell r="I21">
            <v>4.2547543531753327</v>
          </cell>
          <cell r="J21">
            <v>3.9270388871194646</v>
          </cell>
          <cell r="L21">
            <v>38046</v>
          </cell>
          <cell r="M21">
            <v>2.577</v>
          </cell>
          <cell r="N21">
            <v>2.2425834967931286</v>
          </cell>
          <cell r="P21">
            <v>2.2805178086936442</v>
          </cell>
          <cell r="Q21">
            <v>2.2909311320210124</v>
          </cell>
        </row>
        <row r="22">
          <cell r="B22">
            <v>38077</v>
          </cell>
          <cell r="C22">
            <v>4.1130000000000004</v>
          </cell>
          <cell r="D22">
            <v>3.610411847013459</v>
          </cell>
          <cell r="E22">
            <v>4.0941316139483064</v>
          </cell>
          <cell r="F22">
            <v>3.9699099643535223</v>
          </cell>
          <cell r="G22">
            <v>3.4357341587081356</v>
          </cell>
          <cell r="H22">
            <v>3.7028220615308287</v>
          </cell>
          <cell r="I22">
            <v>4.0716157874849097</v>
          </cell>
          <cell r="J22">
            <v>3.7580062686650439</v>
          </cell>
          <cell r="L22">
            <v>38077</v>
          </cell>
          <cell r="M22">
            <v>2.472</v>
          </cell>
          <cell r="N22">
            <v>2.1512093147352016</v>
          </cell>
          <cell r="P22">
            <v>2.1875979911100849</v>
          </cell>
          <cell r="Q22">
            <v>2.1975870230329622</v>
          </cell>
        </row>
        <row r="23">
          <cell r="B23">
            <v>38107</v>
          </cell>
          <cell r="C23">
            <v>3.8530000000000002</v>
          </cell>
          <cell r="D23">
            <v>3.3504676656286989</v>
          </cell>
          <cell r="E23">
            <v>3.8070265940173966</v>
          </cell>
          <cell r="F23">
            <v>3.5408949096449787</v>
          </cell>
          <cell r="G23">
            <v>3.152937454069928</v>
          </cell>
          <cell r="H23">
            <v>3.3469161818574533</v>
          </cell>
          <cell r="I23">
            <v>3.7965461693999689</v>
          </cell>
          <cell r="J23">
            <v>3.479600801424489</v>
          </cell>
          <cell r="L23">
            <v>38107</v>
          </cell>
          <cell r="M23">
            <v>2.44</v>
          </cell>
          <cell r="N23">
            <v>2.1233619449651666</v>
          </cell>
          <cell r="P23">
            <v>2.1592795705131906</v>
          </cell>
          <cell r="Q23">
            <v>2.1691392945794612</v>
          </cell>
        </row>
        <row r="24">
          <cell r="B24">
            <v>38138</v>
          </cell>
          <cell r="C24">
            <v>3.7930000000000001</v>
          </cell>
          <cell r="D24">
            <v>3.2982932405215819</v>
          </cell>
          <cell r="E24">
            <v>3.7477425048294792</v>
          </cell>
          <cell r="F24">
            <v>3.4857550979193883</v>
          </cell>
          <cell r="G24">
            <v>3.1038390249901986</v>
          </cell>
          <cell r="H24">
            <v>3.2947970614547937</v>
          </cell>
          <cell r="I24">
            <v>3.7374252843327493</v>
          </cell>
          <cell r="J24">
            <v>3.4254154787965443</v>
          </cell>
          <cell r="L24">
            <v>38138</v>
          </cell>
          <cell r="M24">
            <v>2.4420000000000002</v>
          </cell>
          <cell r="N24">
            <v>2.1251024055757939</v>
          </cell>
          <cell r="P24">
            <v>2.1610494718004967</v>
          </cell>
          <cell r="Q24">
            <v>2.170917277607805</v>
          </cell>
        </row>
        <row r="25">
          <cell r="B25">
            <v>38168</v>
          </cell>
          <cell r="C25">
            <v>3.7930000000000001</v>
          </cell>
          <cell r="D25">
            <v>3.2982932405215823</v>
          </cell>
          <cell r="E25">
            <v>3.7477425048294801</v>
          </cell>
          <cell r="F25">
            <v>3.4857550979193883</v>
          </cell>
          <cell r="G25">
            <v>3.103839024990199</v>
          </cell>
          <cell r="H25">
            <v>3.2947970614547941</v>
          </cell>
          <cell r="I25">
            <v>3.7374252843327493</v>
          </cell>
          <cell r="J25">
            <v>3.4254154787965447</v>
          </cell>
          <cell r="L25">
            <v>38168</v>
          </cell>
          <cell r="M25">
            <v>2.452</v>
          </cell>
          <cell r="N25">
            <v>2.1338047086289293</v>
          </cell>
          <cell r="P25">
            <v>2.1698989782370259</v>
          </cell>
          <cell r="Q25">
            <v>2.1798071927495237</v>
          </cell>
        </row>
        <row r="26">
          <cell r="B26">
            <v>38199</v>
          </cell>
          <cell r="C26">
            <v>3.8029999999999999</v>
          </cell>
          <cell r="D26">
            <v>3.3069889780394344</v>
          </cell>
          <cell r="E26">
            <v>3.7576231863607985</v>
          </cell>
          <cell r="F26">
            <v>3.4949450665403194</v>
          </cell>
          <cell r="G26">
            <v>3.1120220965034866</v>
          </cell>
          <cell r="H26">
            <v>3.3034835815219035</v>
          </cell>
          <cell r="I26">
            <v>3.7472787651772856</v>
          </cell>
          <cell r="J26">
            <v>3.4344463659012012</v>
          </cell>
          <cell r="L26">
            <v>38199</v>
          </cell>
          <cell r="M26">
            <v>2.4649999999999999</v>
          </cell>
          <cell r="N26">
            <v>2.1451177025980064</v>
          </cell>
          <cell r="P26">
            <v>2.181403336604514</v>
          </cell>
          <cell r="Q26">
            <v>2.1913640824337586</v>
          </cell>
        </row>
        <row r="27">
          <cell r="B27">
            <v>38230</v>
          </cell>
          <cell r="C27">
            <v>3.8130000000000002</v>
          </cell>
          <cell r="D27">
            <v>3.3156847155572877</v>
          </cell>
          <cell r="E27">
            <v>3.7675038678921187</v>
          </cell>
          <cell r="F27">
            <v>3.5041350351612515</v>
          </cell>
          <cell r="G27">
            <v>3.1202051680167751</v>
          </cell>
          <cell r="H27">
            <v>3.3121701015890137</v>
          </cell>
          <cell r="I27">
            <v>3.7571322460218224</v>
          </cell>
          <cell r="J27">
            <v>3.4434772530058591</v>
          </cell>
          <cell r="L27">
            <v>38230</v>
          </cell>
          <cell r="M27">
            <v>2.4750000000000001</v>
          </cell>
          <cell r="N27">
            <v>2.1538200056511423</v>
          </cell>
          <cell r="P27">
            <v>2.1902528430410437</v>
          </cell>
          <cell r="Q27">
            <v>2.2002539975754778</v>
          </cell>
        </row>
        <row r="28">
          <cell r="B28">
            <v>38260</v>
          </cell>
          <cell r="C28">
            <v>3.798</v>
          </cell>
          <cell r="D28">
            <v>3.3026411092805086</v>
          </cell>
          <cell r="E28">
            <v>3.7526828455951393</v>
          </cell>
          <cell r="F28">
            <v>3.4903500822298543</v>
          </cell>
          <cell r="G28">
            <v>3.1079305607468428</v>
          </cell>
          <cell r="H28">
            <v>3.2991403214883488</v>
          </cell>
          <cell r="I28">
            <v>3.7423520247550175</v>
          </cell>
          <cell r="J28">
            <v>3.429930922348873</v>
          </cell>
          <cell r="L28">
            <v>38260</v>
          </cell>
          <cell r="M28">
            <v>2.5030000000000001</v>
          </cell>
          <cell r="N28">
            <v>2.233548844998086</v>
          </cell>
          <cell r="P28">
            <v>2.5391817914615329</v>
          </cell>
          <cell r="Q28">
            <v>2.2834466162098619</v>
          </cell>
        </row>
        <row r="29">
          <cell r="B29">
            <v>38291</v>
          </cell>
          <cell r="C29">
            <v>3.823</v>
          </cell>
          <cell r="D29">
            <v>3.3243804530751406</v>
          </cell>
          <cell r="E29">
            <v>3.7773845494234379</v>
          </cell>
          <cell r="F29">
            <v>3.5133250037821835</v>
          </cell>
          <cell r="G29">
            <v>3.1283882395300635</v>
          </cell>
          <cell r="H29">
            <v>3.3208566216561231</v>
          </cell>
          <cell r="I29">
            <v>3.7669857268663591</v>
          </cell>
          <cell r="J29">
            <v>3.4525081401105164</v>
          </cell>
          <cell r="L29">
            <v>38291</v>
          </cell>
          <cell r="M29">
            <v>2.6280000000000001</v>
          </cell>
          <cell r="N29">
            <v>2.346633627127559</v>
          </cell>
          <cell r="P29">
            <v>2.6657817620692192</v>
          </cell>
          <cell r="Q29">
            <v>2.3987378940407091</v>
          </cell>
        </row>
        <row r="30">
          <cell r="B30">
            <v>38321</v>
          </cell>
          <cell r="C30">
            <v>3.9809999999999999</v>
          </cell>
          <cell r="D30">
            <v>3.4745765434482694</v>
          </cell>
          <cell r="E30">
            <v>3.9491167851224294</v>
          </cell>
          <cell r="F30">
            <v>3.7434652966875621</v>
          </cell>
          <cell r="G30">
            <v>3.2924383437156295</v>
          </cell>
          <cell r="H30">
            <v>3.517951820201596</v>
          </cell>
          <cell r="I30">
            <v>3.9334492324830372</v>
          </cell>
          <cell r="J30">
            <v>3.6181298060935538</v>
          </cell>
          <cell r="L30">
            <v>38321</v>
          </cell>
          <cell r="M30">
            <v>2.7589999999999999</v>
          </cell>
          <cell r="N30">
            <v>2.4656138898020274</v>
          </cell>
          <cell r="P30">
            <v>2.798395767506797</v>
          </cell>
          <cell r="Q30">
            <v>2.5199440076420023</v>
          </cell>
        </row>
        <row r="31">
          <cell r="B31">
            <v>38352</v>
          </cell>
          <cell r="C31">
            <v>4.1550000000000002</v>
          </cell>
          <cell r="D31">
            <v>3.6264419839305599</v>
          </cell>
          <cell r="E31">
            <v>4.1217232459642537</v>
          </cell>
          <cell r="F31">
            <v>3.9070832222398448</v>
          </cell>
          <cell r="G31">
            <v>3.4363429585879026</v>
          </cell>
          <cell r="H31">
            <v>3.6717130904138742</v>
          </cell>
          <cell r="I31">
            <v>4.1053709020263804</v>
          </cell>
          <cell r="J31">
            <v>3.776269616759286</v>
          </cell>
          <cell r="L31">
            <v>38352</v>
          </cell>
          <cell r="M31">
            <v>2.78</v>
          </cell>
          <cell r="N31">
            <v>2.4836873450618984</v>
          </cell>
          <cell r="P31">
            <v>2.8197887427437727</v>
          </cell>
          <cell r="Q31">
            <v>2.538559409214491</v>
          </cell>
        </row>
        <row r="32">
          <cell r="B32">
            <v>38383</v>
          </cell>
          <cell r="C32">
            <v>4.2149999999999999</v>
          </cell>
          <cell r="D32">
            <v>3.6659796069176598</v>
          </cell>
          <cell r="E32">
            <v>4.2238607177416085</v>
          </cell>
          <cell r="F32">
            <v>4.0186634316636241</v>
          </cell>
          <cell r="G32">
            <v>3.5460708248132584</v>
          </cell>
          <cell r="H32">
            <v>3.782367128238441</v>
          </cell>
          <cell r="I32">
            <v>4.1970448485739533</v>
          </cell>
          <cell r="J32">
            <v>3.9326497423949425</v>
          </cell>
          <cell r="L32">
            <v>38383</v>
          </cell>
          <cell r="M32">
            <v>2.6709999999999998</v>
          </cell>
          <cell r="N32">
            <v>2.3673585263157895</v>
          </cell>
          <cell r="P32">
            <v>2.4809999999999999</v>
          </cell>
          <cell r="Q32">
            <v>2.4910000000000001</v>
          </cell>
        </row>
        <row r="33">
          <cell r="B33">
            <v>38411</v>
          </cell>
          <cell r="C33">
            <v>4.1050000000000004</v>
          </cell>
          <cell r="D33">
            <v>3.5703075412567009</v>
          </cell>
          <cell r="E33">
            <v>4.1136294771837019</v>
          </cell>
          <cell r="F33">
            <v>3.9137872804221061</v>
          </cell>
          <cell r="G33">
            <v>3.4535280512119639</v>
          </cell>
          <cell r="H33">
            <v>3.683657665817035</v>
          </cell>
          <cell r="I33">
            <v>4.087513429038216</v>
          </cell>
          <cell r="J33">
            <v>3.8300183137677912</v>
          </cell>
          <cell r="L33">
            <v>38411</v>
          </cell>
          <cell r="M33">
            <v>2.5619999999999998</v>
          </cell>
          <cell r="N33">
            <v>2.2205425075742267</v>
          </cell>
          <cell r="P33">
            <v>2.273238134980248</v>
          </cell>
          <cell r="Q33">
            <v>2.2782381349802479</v>
          </cell>
        </row>
        <row r="34">
          <cell r="B34">
            <v>38442</v>
          </cell>
          <cell r="C34">
            <v>3.9350000000000001</v>
          </cell>
          <cell r="D34">
            <v>3.4224507125079455</v>
          </cell>
          <cell r="E34">
            <v>3.9432721054123911</v>
          </cell>
          <cell r="F34">
            <v>3.751705955776123</v>
          </cell>
          <cell r="G34">
            <v>3.310507401100871</v>
          </cell>
          <cell r="H34">
            <v>3.5311066784384972</v>
          </cell>
          <cell r="I34">
            <v>3.9182375988466207</v>
          </cell>
          <cell r="J34">
            <v>3.6714061058894658</v>
          </cell>
          <cell r="L34">
            <v>38442</v>
          </cell>
          <cell r="M34">
            <v>2.468</v>
          </cell>
          <cell r="N34">
            <v>2.1629639994143255</v>
          </cell>
          <cell r="P34">
            <v>2.1602574417181324</v>
          </cell>
          <cell r="Q34">
            <v>2.1602574417181324</v>
          </cell>
        </row>
        <row r="35">
          <cell r="B35">
            <v>38472</v>
          </cell>
          <cell r="C35">
            <v>3.6749999999999998</v>
          </cell>
          <cell r="D35">
            <v>3.1963167391274969</v>
          </cell>
          <cell r="E35">
            <v>3.6827255368209753</v>
          </cell>
          <cell r="F35">
            <v>3.5038168710234441</v>
          </cell>
          <cell r="G35">
            <v>3.091769936225083</v>
          </cell>
          <cell r="H35">
            <v>3.2977934036242633</v>
          </cell>
          <cell r="I35">
            <v>3.6593451526712402</v>
          </cell>
          <cell r="J35">
            <v>3.4288227291343802</v>
          </cell>
          <cell r="L35">
            <v>38472</v>
          </cell>
          <cell r="M35">
            <v>2.4489999999999998</v>
          </cell>
          <cell r="N35">
            <v>2.1468136934641726</v>
          </cell>
          <cell r="P35">
            <v>2.1441324208535022</v>
          </cell>
          <cell r="Q35">
            <v>2.1441324208535022</v>
          </cell>
        </row>
        <row r="36">
          <cell r="B36">
            <v>38503</v>
          </cell>
          <cell r="C36">
            <v>3.61</v>
          </cell>
          <cell r="D36">
            <v>3.1397832457823847</v>
          </cell>
          <cell r="E36">
            <v>3.6175888946731214</v>
          </cell>
          <cell r="F36">
            <v>3.441844599835274</v>
          </cell>
          <cell r="G36">
            <v>3.0370855700061359</v>
          </cell>
          <cell r="H36">
            <v>3.2394650849207052</v>
          </cell>
          <cell r="I36">
            <v>3.594622041127395</v>
          </cell>
          <cell r="J36">
            <v>3.3681768849456089</v>
          </cell>
          <cell r="L36">
            <v>38503</v>
          </cell>
          <cell r="M36">
            <v>2.4569999999999999</v>
          </cell>
          <cell r="N36">
            <v>2.155407379724557</v>
          </cell>
          <cell r="P36">
            <v>2.1527313748400374</v>
          </cell>
          <cell r="Q36">
            <v>2.1527313748400374</v>
          </cell>
        </row>
        <row r="37">
          <cell r="B37">
            <v>38533</v>
          </cell>
          <cell r="C37">
            <v>3.625</v>
          </cell>
          <cell r="D37">
            <v>3.1528294365543337</v>
          </cell>
          <cell r="E37">
            <v>3.6326204274764726</v>
          </cell>
          <cell r="F37">
            <v>3.4561458931863909</v>
          </cell>
          <cell r="G37">
            <v>3.0497050391335856</v>
          </cell>
          <cell r="H37">
            <v>3.2529254661599882</v>
          </cell>
          <cell r="I37">
            <v>3.60955814379136</v>
          </cell>
          <cell r="J37">
            <v>3.3821720797584027</v>
          </cell>
          <cell r="L37">
            <v>38533</v>
          </cell>
          <cell r="M37">
            <v>2.4630000000000001</v>
          </cell>
          <cell r="N37">
            <v>2.1605762189600184</v>
          </cell>
          <cell r="P37">
            <v>2.1578928392588881</v>
          </cell>
          <cell r="Q37">
            <v>2.1578928392588881</v>
          </cell>
        </row>
        <row r="38">
          <cell r="B38">
            <v>38564</v>
          </cell>
          <cell r="C38">
            <v>3.66</v>
          </cell>
          <cell r="D38">
            <v>3.1832705483555483</v>
          </cell>
          <cell r="E38">
            <v>3.6676940040176249</v>
          </cell>
          <cell r="F38">
            <v>3.4895155776723286</v>
          </cell>
          <cell r="G38">
            <v>3.0791504670976337</v>
          </cell>
          <cell r="H38">
            <v>3.2843330223849811</v>
          </cell>
          <cell r="I38">
            <v>3.6444090500072766</v>
          </cell>
          <cell r="J38">
            <v>3.4148275343215873</v>
          </cell>
          <cell r="L38">
            <v>38564</v>
          </cell>
          <cell r="M38">
            <v>2.4710000000000001</v>
          </cell>
          <cell r="N38">
            <v>2.1676263209434032</v>
          </cell>
          <cell r="P38">
            <v>2.1649345128804316</v>
          </cell>
          <cell r="Q38">
            <v>2.1649345128804316</v>
          </cell>
        </row>
        <row r="39">
          <cell r="B39">
            <v>38595</v>
          </cell>
          <cell r="C39">
            <v>3.67</v>
          </cell>
          <cell r="D39">
            <v>3.1919680088701807</v>
          </cell>
          <cell r="E39">
            <v>3.6777150258865254</v>
          </cell>
          <cell r="F39">
            <v>3.4990497732397392</v>
          </cell>
          <cell r="G39">
            <v>3.0875634465159334</v>
          </cell>
          <cell r="H39">
            <v>3.2933066098778361</v>
          </cell>
          <cell r="I39">
            <v>3.6543664517832526</v>
          </cell>
          <cell r="J39">
            <v>3.4241576641967826</v>
          </cell>
          <cell r="L39">
            <v>38595</v>
          </cell>
          <cell r="M39">
            <v>2.5121249999999997</v>
          </cell>
          <cell r="N39">
            <v>2.2083951091871721</v>
          </cell>
          <cell r="P39">
            <v>2.2057001404885099</v>
          </cell>
          <cell r="Q39">
            <v>2.2057001404885099</v>
          </cell>
        </row>
        <row r="40">
          <cell r="B40">
            <v>38625</v>
          </cell>
          <cell r="C40">
            <v>3.65</v>
          </cell>
          <cell r="D40">
            <v>3.1745730878409155</v>
          </cell>
          <cell r="E40">
            <v>3.6576729821487239</v>
          </cell>
          <cell r="F40">
            <v>3.4799813821049175</v>
          </cell>
          <cell r="G40">
            <v>3.0707374876793341</v>
          </cell>
          <cell r="H40">
            <v>3.2753594348921258</v>
          </cell>
          <cell r="I40">
            <v>3.6344516482313001</v>
          </cell>
          <cell r="J40">
            <v>3.4054974044463915</v>
          </cell>
          <cell r="L40">
            <v>38625</v>
          </cell>
          <cell r="M40">
            <v>2.5405449999999998</v>
          </cell>
          <cell r="N40">
            <v>2.2710938449980858</v>
          </cell>
          <cell r="P40">
            <v>2.5767267914615326</v>
          </cell>
          <cell r="Q40">
            <v>2.3209916162098616</v>
          </cell>
        </row>
        <row r="41">
          <cell r="B41">
            <v>38656</v>
          </cell>
          <cell r="C41">
            <v>3.6720000000000002</v>
          </cell>
          <cell r="D41">
            <v>3.1937075009731073</v>
          </cell>
          <cell r="E41">
            <v>3.6797192302603055</v>
          </cell>
          <cell r="F41">
            <v>3.500956612353221</v>
          </cell>
          <cell r="G41">
            <v>3.0892460423995933</v>
          </cell>
          <cell r="H41">
            <v>3.2951013273764072</v>
          </cell>
          <cell r="I41">
            <v>3.6563579321384476</v>
          </cell>
          <cell r="J41">
            <v>3.4260236901718217</v>
          </cell>
          <cell r="L41">
            <v>38656</v>
          </cell>
          <cell r="M41">
            <v>2.6674199999999999</v>
          </cell>
          <cell r="N41">
            <v>2.3860536271275588</v>
          </cell>
          <cell r="P41">
            <v>2.705201762069219</v>
          </cell>
          <cell r="Q41">
            <v>2.4381578940407089</v>
          </cell>
        </row>
        <row r="42">
          <cell r="B42">
            <v>38686</v>
          </cell>
          <cell r="C42">
            <v>3.8340000000000001</v>
          </cell>
          <cell r="D42">
            <v>3.3346063613101555</v>
          </cell>
          <cell r="E42">
            <v>3.8420597845364948</v>
          </cell>
          <cell r="F42">
            <v>3.6554105805452743</v>
          </cell>
          <cell r="G42">
            <v>3.2255363089760456</v>
          </cell>
          <cell r="H42">
            <v>3.4404734447606602</v>
          </cell>
          <cell r="I42">
            <v>3.817667840909261</v>
          </cell>
          <cell r="J42">
            <v>3.5771717941499901</v>
          </cell>
          <cell r="L42">
            <v>38686</v>
          </cell>
          <cell r="M42">
            <v>2.8003849999999995</v>
          </cell>
          <cell r="N42">
            <v>2.506998889802027</v>
          </cell>
          <cell r="P42">
            <v>2.8397807675067965</v>
          </cell>
          <cell r="Q42">
            <v>2.5613290076420019</v>
          </cell>
        </row>
        <row r="43">
          <cell r="B43">
            <v>38717</v>
          </cell>
          <cell r="C43">
            <v>4.0039999999999996</v>
          </cell>
          <cell r="D43">
            <v>3.4824631900589105</v>
          </cell>
          <cell r="E43">
            <v>4.012417156307805</v>
          </cell>
          <cell r="F43">
            <v>3.8174919051912566</v>
          </cell>
          <cell r="G43">
            <v>3.3685569590871376</v>
          </cell>
          <cell r="H43">
            <v>3.5930244321391971</v>
          </cell>
          <cell r="I43">
            <v>3.9869436711008555</v>
          </cell>
          <cell r="J43">
            <v>3.7357840020283146</v>
          </cell>
          <cell r="L43">
            <v>38717</v>
          </cell>
          <cell r="M43">
            <v>2.8216999999999994</v>
          </cell>
          <cell r="N43">
            <v>2.525387345061898</v>
          </cell>
          <cell r="P43">
            <v>2.8614887427437723</v>
          </cell>
          <cell r="Q43">
            <v>2.5802594092144906</v>
          </cell>
        </row>
        <row r="44">
          <cell r="B44">
            <v>38748</v>
          </cell>
          <cell r="C44">
            <v>4.0590000000000002</v>
          </cell>
          <cell r="D44">
            <v>3.4387923799389073</v>
          </cell>
          <cell r="E44">
            <v>3.9882215258888332</v>
          </cell>
          <cell r="F44">
            <v>3.789366225034847</v>
          </cell>
          <cell r="G44">
            <v>3.2933368260533586</v>
          </cell>
          <cell r="H44">
            <v>3.5413515255441026</v>
          </cell>
          <cell r="I44">
            <v>3.9518096158568894</v>
          </cell>
          <cell r="J44">
            <v>3.722780403213136</v>
          </cell>
          <cell r="L44">
            <v>38748</v>
          </cell>
          <cell r="M44">
            <v>2.7110649999999996</v>
          </cell>
          <cell r="N44">
            <v>2.4074235263157893</v>
          </cell>
          <cell r="P44">
            <v>2.5210649999999997</v>
          </cell>
          <cell r="Q44">
            <v>2.5310649999999999</v>
          </cell>
        </row>
        <row r="45">
          <cell r="B45">
            <v>38776</v>
          </cell>
          <cell r="C45">
            <v>3.9590000000000001</v>
          </cell>
          <cell r="D45">
            <v>3.5595411276496427</v>
          </cell>
          <cell r="E45">
            <v>4.0862243319472418</v>
          </cell>
          <cell r="F45">
            <v>3.902395227141779</v>
          </cell>
          <cell r="G45">
            <v>3.4591198199123681</v>
          </cell>
          <cell r="H45">
            <v>3.6807575235270735</v>
          </cell>
          <cell r="I45">
            <v>4.0967311648972045</v>
          </cell>
          <cell r="J45">
            <v>3.8022246416693841</v>
          </cell>
          <cell r="L45">
            <v>38776</v>
          </cell>
          <cell r="M45">
            <v>2.6004299999999998</v>
          </cell>
          <cell r="N45">
            <v>2.2589725075742266</v>
          </cell>
          <cell r="P45">
            <v>2.3116681349802479</v>
          </cell>
          <cell r="Q45">
            <v>2.3166681349802478</v>
          </cell>
        </row>
        <row r="46">
          <cell r="B46">
            <v>38807</v>
          </cell>
          <cell r="C46">
            <v>3.8330000000000002</v>
          </cell>
          <cell r="D46">
            <v>3.3354507125079458</v>
          </cell>
          <cell r="E46">
            <v>3.8562721054123914</v>
          </cell>
          <cell r="F46">
            <v>3.6647059557761232</v>
          </cell>
          <cell r="G46">
            <v>3.2235074011008713</v>
          </cell>
          <cell r="H46">
            <v>3.444106678438497</v>
          </cell>
          <cell r="I46">
            <v>3.8362375988466209</v>
          </cell>
          <cell r="J46">
            <v>3.5844061058894661</v>
          </cell>
          <cell r="L46">
            <v>38807</v>
          </cell>
          <cell r="M46">
            <v>2.5050199999999996</v>
          </cell>
          <cell r="N46">
            <v>2.1999839994143251</v>
          </cell>
          <cell r="P46">
            <v>2.197277441718132</v>
          </cell>
          <cell r="Q46">
            <v>2.197277441718132</v>
          </cell>
        </row>
        <row r="47">
          <cell r="B47">
            <v>38837</v>
          </cell>
          <cell r="C47">
            <v>3.6379999999999999</v>
          </cell>
          <cell r="D47">
            <v>3.1743167391274971</v>
          </cell>
          <cell r="E47">
            <v>3.6607255368209755</v>
          </cell>
          <cell r="F47">
            <v>3.4818168710234443</v>
          </cell>
          <cell r="G47">
            <v>3.0697699362250832</v>
          </cell>
          <cell r="H47">
            <v>3.2757934036242635</v>
          </cell>
          <cell r="I47">
            <v>3.6423451526712403</v>
          </cell>
          <cell r="J47">
            <v>3.4068227291343804</v>
          </cell>
          <cell r="L47">
            <v>38837</v>
          </cell>
          <cell r="M47">
            <v>2.4857349999999996</v>
          </cell>
          <cell r="N47">
            <v>2.1835486934641724</v>
          </cell>
          <cell r="P47">
            <v>2.1808674208535019</v>
          </cell>
          <cell r="Q47">
            <v>2.1808674208535019</v>
          </cell>
        </row>
        <row r="48">
          <cell r="B48">
            <v>38868</v>
          </cell>
          <cell r="C48">
            <v>3.6230000000000002</v>
          </cell>
          <cell r="D48">
            <v>3.1677832457823851</v>
          </cell>
          <cell r="E48">
            <v>3.6455888946731219</v>
          </cell>
          <cell r="F48">
            <v>3.4698445998352745</v>
          </cell>
          <cell r="G48">
            <v>3.0650855700061364</v>
          </cell>
          <cell r="H48">
            <v>3.2674650849207052</v>
          </cell>
          <cell r="I48">
            <v>3.6276220411273954</v>
          </cell>
          <cell r="J48">
            <v>3.3961768849456093</v>
          </cell>
          <cell r="L48">
            <v>38868</v>
          </cell>
          <cell r="M48">
            <v>2.4938549999999995</v>
          </cell>
          <cell r="N48">
            <v>2.1922623797245566</v>
          </cell>
          <cell r="P48">
            <v>2.189586374840037</v>
          </cell>
          <cell r="Q48">
            <v>2.189586374840037</v>
          </cell>
        </row>
        <row r="49">
          <cell r="B49">
            <v>38898</v>
          </cell>
          <cell r="C49">
            <v>3.6549999999999998</v>
          </cell>
          <cell r="D49">
            <v>3.1978294365543336</v>
          </cell>
          <cell r="E49">
            <v>3.6776204274764726</v>
          </cell>
          <cell r="F49">
            <v>3.5011458931863908</v>
          </cell>
          <cell r="G49">
            <v>3.0947050391335855</v>
          </cell>
          <cell r="H49">
            <v>3.2979254661599882</v>
          </cell>
          <cell r="I49">
            <v>3.6595581437913598</v>
          </cell>
          <cell r="J49">
            <v>3.4271720797584027</v>
          </cell>
          <cell r="L49">
            <v>38898</v>
          </cell>
          <cell r="M49">
            <v>2.4999449999999999</v>
          </cell>
          <cell r="N49">
            <v>2.1975212189600182</v>
          </cell>
          <cell r="P49">
            <v>2.1948378392588879</v>
          </cell>
          <cell r="Q49">
            <v>2.1948378392588879</v>
          </cell>
        </row>
        <row r="50">
          <cell r="B50">
            <v>38929</v>
          </cell>
          <cell r="C50">
            <v>3.6869999999999998</v>
          </cell>
          <cell r="D50">
            <v>3.2252705483555482</v>
          </cell>
          <cell r="E50">
            <v>3.7096940040176247</v>
          </cell>
          <cell r="F50">
            <v>3.5315155776723284</v>
          </cell>
          <cell r="G50">
            <v>3.1211504670976336</v>
          </cell>
          <cell r="H50">
            <v>3.326333022384981</v>
          </cell>
          <cell r="I50">
            <v>3.6914090500072763</v>
          </cell>
          <cell r="J50">
            <v>3.4568275343215871</v>
          </cell>
          <cell r="L50">
            <v>38929</v>
          </cell>
          <cell r="M50">
            <v>2.5080649999999998</v>
          </cell>
          <cell r="N50">
            <v>2.2046913209434029</v>
          </cell>
          <cell r="P50">
            <v>2.2019995128804313</v>
          </cell>
          <cell r="Q50">
            <v>2.2019995128804313</v>
          </cell>
        </row>
        <row r="51">
          <cell r="B51">
            <v>38960</v>
          </cell>
          <cell r="C51">
            <v>3.722</v>
          </cell>
          <cell r="D51">
            <v>3.2589680088701809</v>
          </cell>
          <cell r="E51">
            <v>3.7447150258865256</v>
          </cell>
          <cell r="F51">
            <v>3.5660497732397394</v>
          </cell>
          <cell r="G51">
            <v>3.1545634465159336</v>
          </cell>
          <cell r="H51">
            <v>3.3603066098778362</v>
          </cell>
          <cell r="I51">
            <v>3.7263664517832527</v>
          </cell>
          <cell r="J51">
            <v>3.4911576641967828</v>
          </cell>
          <cell r="L51">
            <v>38960</v>
          </cell>
          <cell r="M51">
            <v>2.5498068749999994</v>
          </cell>
          <cell r="N51">
            <v>2.2460769841871717</v>
          </cell>
          <cell r="P51">
            <v>2.2433820154885096</v>
          </cell>
          <cell r="Q51">
            <v>2.2433820154885096</v>
          </cell>
        </row>
        <row r="52">
          <cell r="B52">
            <v>38990</v>
          </cell>
          <cell r="C52">
            <v>3.7269999999999999</v>
          </cell>
          <cell r="D52">
            <v>3.2665730878409156</v>
          </cell>
          <cell r="E52">
            <v>3.749672982148724</v>
          </cell>
          <cell r="F52">
            <v>3.5719813821049176</v>
          </cell>
          <cell r="G52">
            <v>3.1627374876793342</v>
          </cell>
          <cell r="H52">
            <v>3.3673594348921259</v>
          </cell>
          <cell r="I52">
            <v>3.7314516482313</v>
          </cell>
          <cell r="J52">
            <v>3.4974974044463916</v>
          </cell>
          <cell r="L52">
            <v>38990</v>
          </cell>
          <cell r="M52">
            <v>2.5786531749999995</v>
          </cell>
          <cell r="N52">
            <v>2.3092020199980854</v>
          </cell>
          <cell r="P52">
            <v>2.6148349664615322</v>
          </cell>
          <cell r="Q52">
            <v>2.3590997912098612</v>
          </cell>
        </row>
        <row r="53">
          <cell r="B53">
            <v>39021</v>
          </cell>
          <cell r="C53">
            <v>3.7519999999999998</v>
          </cell>
          <cell r="D53">
            <v>3.288707500973107</v>
          </cell>
          <cell r="E53">
            <v>3.7747192302603052</v>
          </cell>
          <cell r="F53">
            <v>3.5959566123532207</v>
          </cell>
          <cell r="G53">
            <v>3.1842460423995931</v>
          </cell>
          <cell r="H53">
            <v>3.3901013273764069</v>
          </cell>
          <cell r="I53">
            <v>3.7563579321384473</v>
          </cell>
          <cell r="J53">
            <v>3.5210236901718215</v>
          </cell>
          <cell r="L53">
            <v>39021</v>
          </cell>
          <cell r="M53">
            <v>2.7074312999999997</v>
          </cell>
          <cell r="N53">
            <v>2.4260649271275585</v>
          </cell>
          <cell r="P53">
            <v>2.7452130620692188</v>
          </cell>
          <cell r="Q53">
            <v>2.4781691940407087</v>
          </cell>
        </row>
        <row r="54">
          <cell r="B54">
            <v>39051</v>
          </cell>
          <cell r="C54">
            <v>3.9369999999999998</v>
          </cell>
          <cell r="D54">
            <v>3.4526063613101554</v>
          </cell>
          <cell r="E54">
            <v>3.9600597845364947</v>
          </cell>
          <cell r="F54">
            <v>3.7734105805452742</v>
          </cell>
          <cell r="G54">
            <v>3.3435363089760455</v>
          </cell>
          <cell r="H54">
            <v>3.5584734447606596</v>
          </cell>
          <cell r="I54">
            <v>3.9406678409092608</v>
          </cell>
          <cell r="J54">
            <v>3.69517179414999</v>
          </cell>
          <cell r="L54">
            <v>39051</v>
          </cell>
          <cell r="M54">
            <v>2.8423907749999993</v>
          </cell>
          <cell r="N54">
            <v>2.5490046648020268</v>
          </cell>
          <cell r="P54">
            <v>2.8817865425067963</v>
          </cell>
          <cell r="Q54">
            <v>2.6033347826420017</v>
          </cell>
        </row>
        <row r="55">
          <cell r="B55">
            <v>39082</v>
          </cell>
          <cell r="C55">
            <v>4.1020000000000003</v>
          </cell>
          <cell r="D55">
            <v>3.5954631900589114</v>
          </cell>
          <cell r="E55">
            <v>4.1254171563078055</v>
          </cell>
          <cell r="F55">
            <v>3.9304919051912575</v>
          </cell>
          <cell r="G55">
            <v>3.4815569590871385</v>
          </cell>
          <cell r="H55">
            <v>3.706024432139198</v>
          </cell>
          <cell r="I55">
            <v>4.1049436711008562</v>
          </cell>
          <cell r="J55">
            <v>3.8487840020283155</v>
          </cell>
          <cell r="L55">
            <v>39082</v>
          </cell>
          <cell r="M55">
            <v>2.864025499999999</v>
          </cell>
          <cell r="N55">
            <v>2.5677128450618976</v>
          </cell>
          <cell r="P55">
            <v>2.9038142427437719</v>
          </cell>
          <cell r="Q55">
            <v>2.6225849092144902</v>
          </cell>
        </row>
        <row r="56">
          <cell r="B56">
            <v>39113</v>
          </cell>
          <cell r="C56">
            <v>4.1719999999999997</v>
          </cell>
          <cell r="D56">
            <v>3.566792379938907</v>
          </cell>
          <cell r="E56">
            <v>4.1162215258888324</v>
          </cell>
          <cell r="F56">
            <v>3.9173662250348467</v>
          </cell>
          <cell r="G56">
            <v>3.4213368260533583</v>
          </cell>
          <cell r="H56">
            <v>3.6693515255441023</v>
          </cell>
          <cell r="I56">
            <v>4.084809615856889</v>
          </cell>
          <cell r="J56">
            <v>3.8507804032131356</v>
          </cell>
          <cell r="L56">
            <v>39113</v>
          </cell>
          <cell r="M56">
            <v>2.7517309749999992</v>
          </cell>
          <cell r="N56">
            <v>2.4480895013157888</v>
          </cell>
          <cell r="P56">
            <v>2.5617309749999992</v>
          </cell>
          <cell r="Q56">
            <v>2.5717309749999995</v>
          </cell>
        </row>
        <row r="57">
          <cell r="B57">
            <v>39141</v>
          </cell>
          <cell r="C57">
            <v>4.0620000000000003</v>
          </cell>
          <cell r="D57">
            <v>3.677541127649643</v>
          </cell>
          <cell r="E57">
            <v>4.2042243319472421</v>
          </cell>
          <cell r="F57">
            <v>4.0203952271417789</v>
          </cell>
          <cell r="G57">
            <v>3.5771198199123684</v>
          </cell>
          <cell r="H57">
            <v>3.7987575235270739</v>
          </cell>
          <cell r="I57">
            <v>4.2197311648972047</v>
          </cell>
          <cell r="J57">
            <v>3.9202246416693844</v>
          </cell>
          <cell r="L57">
            <v>39141</v>
          </cell>
          <cell r="M57">
            <v>2.6394364499999994</v>
          </cell>
          <cell r="N57">
            <v>2.2979789575742262</v>
          </cell>
          <cell r="P57">
            <v>2.3506745849802475</v>
          </cell>
          <cell r="Q57">
            <v>2.3556745849802474</v>
          </cell>
        </row>
        <row r="58">
          <cell r="B58">
            <v>39172</v>
          </cell>
          <cell r="C58">
            <v>3.9169999999999998</v>
          </cell>
          <cell r="D58">
            <v>3.4194507125079454</v>
          </cell>
          <cell r="E58">
            <v>3.940272105412391</v>
          </cell>
          <cell r="F58">
            <v>3.7487059557761229</v>
          </cell>
          <cell r="G58">
            <v>3.3075074011008709</v>
          </cell>
          <cell r="H58">
            <v>3.5281066784384967</v>
          </cell>
          <cell r="I58">
            <v>3.9202375988466205</v>
          </cell>
          <cell r="J58">
            <v>3.6684061058894657</v>
          </cell>
          <cell r="L58">
            <v>39172</v>
          </cell>
          <cell r="M58">
            <v>2.5425952999999994</v>
          </cell>
          <cell r="N58">
            <v>2.237559299414325</v>
          </cell>
          <cell r="P58">
            <v>2.2348527417181319</v>
          </cell>
          <cell r="Q58">
            <v>2.2348527417181319</v>
          </cell>
        </row>
        <row r="59">
          <cell r="B59">
            <v>39202</v>
          </cell>
          <cell r="C59">
            <v>3.7370000000000001</v>
          </cell>
          <cell r="D59">
            <v>3.2733167391274973</v>
          </cell>
          <cell r="E59">
            <v>3.7597255368209757</v>
          </cell>
          <cell r="F59">
            <v>3.5808168710234445</v>
          </cell>
          <cell r="G59">
            <v>3.1687699362250834</v>
          </cell>
          <cell r="H59">
            <v>3.3747934036242637</v>
          </cell>
          <cell r="I59">
            <v>3.7413451526712405</v>
          </cell>
          <cell r="J59">
            <v>3.5058227291343806</v>
          </cell>
          <cell r="L59">
            <v>39202</v>
          </cell>
          <cell r="M59">
            <v>2.5230210249999994</v>
          </cell>
          <cell r="N59">
            <v>2.2208347184641721</v>
          </cell>
          <cell r="P59">
            <v>2.2181534458535017</v>
          </cell>
          <cell r="Q59">
            <v>2.2181534458535017</v>
          </cell>
        </row>
        <row r="60">
          <cell r="B60">
            <v>39233</v>
          </cell>
          <cell r="C60">
            <v>3.7269999999999999</v>
          </cell>
          <cell r="D60">
            <v>3.2717832457823848</v>
          </cell>
          <cell r="E60">
            <v>3.7495888946731215</v>
          </cell>
          <cell r="F60">
            <v>3.5738445998352741</v>
          </cell>
          <cell r="G60">
            <v>3.169085570006136</v>
          </cell>
          <cell r="H60">
            <v>3.3714650849207048</v>
          </cell>
          <cell r="I60">
            <v>3.731622041127395</v>
          </cell>
          <cell r="J60">
            <v>3.500176884945609</v>
          </cell>
          <cell r="L60">
            <v>39233</v>
          </cell>
          <cell r="M60">
            <v>2.5312628249999993</v>
          </cell>
          <cell r="N60">
            <v>2.2296702047245565</v>
          </cell>
          <cell r="P60">
            <v>2.2269941998400369</v>
          </cell>
          <cell r="Q60">
            <v>2.2269941998400369</v>
          </cell>
        </row>
        <row r="61">
          <cell r="B61">
            <v>39263</v>
          </cell>
          <cell r="C61">
            <v>3.7570000000000001</v>
          </cell>
          <cell r="D61">
            <v>3.2998294365543339</v>
          </cell>
          <cell r="E61">
            <v>3.7796204274764729</v>
          </cell>
          <cell r="F61">
            <v>3.6031458931863911</v>
          </cell>
          <cell r="G61">
            <v>3.1967050391335858</v>
          </cell>
          <cell r="H61">
            <v>3.3999254661599885</v>
          </cell>
          <cell r="I61">
            <v>3.7615581437913601</v>
          </cell>
          <cell r="J61">
            <v>3.529172079758403</v>
          </cell>
          <cell r="L61">
            <v>39263</v>
          </cell>
          <cell r="M61">
            <v>2.5374441749999996</v>
          </cell>
          <cell r="N61">
            <v>2.2350203939600179</v>
          </cell>
          <cell r="P61">
            <v>2.2323370142588876</v>
          </cell>
          <cell r="Q61">
            <v>2.2323370142588876</v>
          </cell>
        </row>
        <row r="62">
          <cell r="B62">
            <v>39294</v>
          </cell>
          <cell r="C62">
            <v>3.7869999999999999</v>
          </cell>
          <cell r="D62">
            <v>3.3252705483555483</v>
          </cell>
          <cell r="E62">
            <v>3.8096940040176248</v>
          </cell>
          <cell r="F62">
            <v>3.6315155776723285</v>
          </cell>
          <cell r="G62">
            <v>3.2211504670976336</v>
          </cell>
          <cell r="H62">
            <v>3.4263330223849811</v>
          </cell>
          <cell r="I62">
            <v>3.7914090500072763</v>
          </cell>
          <cell r="J62">
            <v>3.5568275343215872</v>
          </cell>
          <cell r="L62">
            <v>39294</v>
          </cell>
          <cell r="M62">
            <v>2.5456859749999996</v>
          </cell>
          <cell r="N62">
            <v>2.2423122959434028</v>
          </cell>
          <cell r="P62">
            <v>2.2396204878804311</v>
          </cell>
          <cell r="Q62">
            <v>2.2396204878804311</v>
          </cell>
        </row>
        <row r="63">
          <cell r="B63">
            <v>39325</v>
          </cell>
          <cell r="C63">
            <v>3.8220000000000001</v>
          </cell>
          <cell r="D63">
            <v>3.358968008870181</v>
          </cell>
          <cell r="E63">
            <v>3.8447150258865257</v>
          </cell>
          <cell r="F63">
            <v>3.6660497732397395</v>
          </cell>
          <cell r="G63">
            <v>3.2545634465159337</v>
          </cell>
          <cell r="H63">
            <v>3.4603066098778363</v>
          </cell>
          <cell r="I63">
            <v>3.8263664517832527</v>
          </cell>
          <cell r="J63">
            <v>3.5911576641967828</v>
          </cell>
          <cell r="L63">
            <v>39325</v>
          </cell>
          <cell r="M63">
            <v>2.5880539781249992</v>
          </cell>
          <cell r="N63">
            <v>2.2843240873121715</v>
          </cell>
          <cell r="P63">
            <v>2.2816291186135094</v>
          </cell>
          <cell r="Q63">
            <v>2.2816291186135094</v>
          </cell>
        </row>
        <row r="64">
          <cell r="B64">
            <v>39355</v>
          </cell>
          <cell r="C64">
            <v>3.8220000000000001</v>
          </cell>
          <cell r="D64">
            <v>3.3615730878409158</v>
          </cell>
          <cell r="E64">
            <v>3.8446729821487242</v>
          </cell>
          <cell r="F64">
            <v>3.6669813821049178</v>
          </cell>
          <cell r="G64">
            <v>3.2577374876793344</v>
          </cell>
          <cell r="H64">
            <v>3.4623594348921261</v>
          </cell>
          <cell r="I64">
            <v>3.8264516482313002</v>
          </cell>
          <cell r="J64">
            <v>3.5924974044463918</v>
          </cell>
          <cell r="L64">
            <v>39355</v>
          </cell>
          <cell r="M64">
            <v>2.6173329726249994</v>
          </cell>
          <cell r="N64">
            <v>2.3478818176230853</v>
          </cell>
          <cell r="P64">
            <v>2.6535147640865322</v>
          </cell>
          <cell r="Q64">
            <v>2.3977795888348612</v>
          </cell>
        </row>
        <row r="65">
          <cell r="B65">
            <v>39386</v>
          </cell>
          <cell r="C65">
            <v>3.847</v>
          </cell>
          <cell r="D65">
            <v>3.3837075009731072</v>
          </cell>
          <cell r="E65">
            <v>3.8697192302603054</v>
          </cell>
          <cell r="F65">
            <v>3.6909566123532209</v>
          </cell>
          <cell r="G65">
            <v>3.2792460423995933</v>
          </cell>
          <cell r="H65">
            <v>3.4851013273764071</v>
          </cell>
          <cell r="I65">
            <v>3.8513579321384475</v>
          </cell>
          <cell r="J65">
            <v>3.6160236901718217</v>
          </cell>
          <cell r="L65">
            <v>39386</v>
          </cell>
          <cell r="M65">
            <v>2.7480427694999996</v>
          </cell>
          <cell r="N65">
            <v>2.4666763966275584</v>
          </cell>
          <cell r="P65">
            <v>2.7858245315692187</v>
          </cell>
          <cell r="Q65">
            <v>2.5187806635407086</v>
          </cell>
        </row>
        <row r="66">
          <cell r="B66">
            <v>39416</v>
          </cell>
          <cell r="C66">
            <v>3.9969999999999999</v>
          </cell>
          <cell r="D66">
            <v>3.5126063613101555</v>
          </cell>
          <cell r="E66">
            <v>4.0200597845364943</v>
          </cell>
          <cell r="F66">
            <v>3.8334105805452743</v>
          </cell>
          <cell r="G66">
            <v>3.4035363089760455</v>
          </cell>
          <cell r="H66">
            <v>3.6184734447606597</v>
          </cell>
          <cell r="I66">
            <v>4.0006678409092604</v>
          </cell>
          <cell r="J66">
            <v>3.75517179414999</v>
          </cell>
          <cell r="L66">
            <v>39416</v>
          </cell>
          <cell r="M66">
            <v>2.8850266366249988</v>
          </cell>
          <cell r="N66">
            <v>2.5916405264270264</v>
          </cell>
          <cell r="P66">
            <v>2.9244224041317959</v>
          </cell>
          <cell r="Q66">
            <v>2.6459706442670012</v>
          </cell>
        </row>
        <row r="67">
          <cell r="B67">
            <v>39447</v>
          </cell>
          <cell r="C67">
            <v>4.1470000000000002</v>
          </cell>
          <cell r="D67">
            <v>3.6404631900589113</v>
          </cell>
          <cell r="E67">
            <v>4.1704171563078054</v>
          </cell>
          <cell r="F67">
            <v>3.9754919051912574</v>
          </cell>
          <cell r="G67">
            <v>3.5265569590871384</v>
          </cell>
          <cell r="H67">
            <v>3.7510244321391979</v>
          </cell>
          <cell r="I67">
            <v>4.1499436711008562</v>
          </cell>
          <cell r="J67">
            <v>3.8937840020283154</v>
          </cell>
          <cell r="L67">
            <v>39447</v>
          </cell>
          <cell r="M67">
            <v>2.9069858824999986</v>
          </cell>
          <cell r="N67">
            <v>2.6106732275618971</v>
          </cell>
          <cell r="P67">
            <v>2.9467746252437714</v>
          </cell>
          <cell r="Q67">
            <v>2.6655452917144897</v>
          </cell>
        </row>
        <row r="68">
          <cell r="B68">
            <v>39478</v>
          </cell>
          <cell r="C68">
            <v>4.1970000000000001</v>
          </cell>
          <cell r="D68">
            <v>3.5917923799389073</v>
          </cell>
          <cell r="E68">
            <v>4.1412215258888327</v>
          </cell>
          <cell r="F68">
            <v>3.942366225034847</v>
          </cell>
          <cell r="G68">
            <v>3.4463368260533587</v>
          </cell>
          <cell r="H68">
            <v>3.6943515255441026</v>
          </cell>
          <cell r="I68">
            <v>4.1098096158568893</v>
          </cell>
          <cell r="J68">
            <v>3.875780403213136</v>
          </cell>
          <cell r="L68">
            <v>39478</v>
          </cell>
          <cell r="M68">
            <v>2.7930069396249988</v>
          </cell>
          <cell r="N68">
            <v>2.4893654659407884</v>
          </cell>
          <cell r="P68">
            <v>2.6030069396249989</v>
          </cell>
          <cell r="Q68">
            <v>2.6130069396249991</v>
          </cell>
        </row>
        <row r="69">
          <cell r="B69">
            <v>39507</v>
          </cell>
          <cell r="C69">
            <v>4.0970000000000004</v>
          </cell>
          <cell r="D69">
            <v>3.7125411276496432</v>
          </cell>
          <cell r="E69">
            <v>4.2392243319472422</v>
          </cell>
          <cell r="F69">
            <v>4.055395227141779</v>
          </cell>
          <cell r="G69">
            <v>3.6121198199123685</v>
          </cell>
          <cell r="H69">
            <v>3.833757523527074</v>
          </cell>
          <cell r="I69">
            <v>4.2547311648972048</v>
          </cell>
          <cell r="J69">
            <v>3.9552246416693846</v>
          </cell>
          <cell r="L69">
            <v>39507</v>
          </cell>
          <cell r="M69">
            <v>2.679027996749999</v>
          </cell>
          <cell r="N69">
            <v>2.3375705043242259</v>
          </cell>
          <cell r="P69">
            <v>2.3902661317302472</v>
          </cell>
          <cell r="Q69">
            <v>2.3952661317302471</v>
          </cell>
        </row>
        <row r="70">
          <cell r="B70">
            <v>39538</v>
          </cell>
          <cell r="C70">
            <v>3.9470000000000001</v>
          </cell>
          <cell r="D70">
            <v>3.4494507125079457</v>
          </cell>
          <cell r="E70">
            <v>3.9702721054123913</v>
          </cell>
          <cell r="F70">
            <v>3.7787059557761231</v>
          </cell>
          <cell r="G70">
            <v>3.3375074011008712</v>
          </cell>
          <cell r="H70">
            <v>3.5581066784384969</v>
          </cell>
          <cell r="I70">
            <v>3.9502375988466207</v>
          </cell>
          <cell r="J70">
            <v>3.6984061058894659</v>
          </cell>
          <cell r="L70">
            <v>39538</v>
          </cell>
          <cell r="M70">
            <v>2.5807342294999991</v>
          </cell>
          <cell r="N70">
            <v>2.2756982289143246</v>
          </cell>
          <cell r="P70">
            <v>2.2729916712181315</v>
          </cell>
          <cell r="Q70">
            <v>2.2729916712181315</v>
          </cell>
        </row>
        <row r="71">
          <cell r="B71">
            <v>39568</v>
          </cell>
          <cell r="C71">
            <v>3.7970000000000002</v>
          </cell>
          <cell r="D71">
            <v>3.3333167391274974</v>
          </cell>
          <cell r="E71">
            <v>3.8197255368209757</v>
          </cell>
          <cell r="F71">
            <v>3.6408168710234445</v>
          </cell>
          <cell r="G71">
            <v>3.2287699362250835</v>
          </cell>
          <cell r="H71">
            <v>3.4347934036242638</v>
          </cell>
          <cell r="I71">
            <v>3.8013451526712405</v>
          </cell>
          <cell r="J71">
            <v>3.5658227291343807</v>
          </cell>
          <cell r="L71">
            <v>39568</v>
          </cell>
          <cell r="M71">
            <v>2.5608663403749992</v>
          </cell>
          <cell r="N71">
            <v>2.2586800338391719</v>
          </cell>
          <cell r="P71">
            <v>2.2559987612285015</v>
          </cell>
          <cell r="Q71">
            <v>2.2559987612285015</v>
          </cell>
        </row>
        <row r="72">
          <cell r="B72">
            <v>39599</v>
          </cell>
          <cell r="C72">
            <v>3.7669999999999999</v>
          </cell>
          <cell r="D72">
            <v>3.3117832457823848</v>
          </cell>
          <cell r="E72">
            <v>3.7895888946731215</v>
          </cell>
          <cell r="F72">
            <v>3.6138445998352742</v>
          </cell>
          <cell r="G72">
            <v>3.209085570006136</v>
          </cell>
          <cell r="H72">
            <v>3.4114650849207049</v>
          </cell>
          <cell r="I72">
            <v>3.7716220411273951</v>
          </cell>
          <cell r="J72">
            <v>3.540176884945609</v>
          </cell>
          <cell r="L72">
            <v>39599</v>
          </cell>
          <cell r="M72">
            <v>2.5692317673749989</v>
          </cell>
          <cell r="N72">
            <v>2.2676391470995561</v>
          </cell>
          <cell r="P72">
            <v>2.2649631422150365</v>
          </cell>
          <cell r="Q72">
            <v>2.2649631422150365</v>
          </cell>
        </row>
        <row r="73">
          <cell r="B73">
            <v>39629</v>
          </cell>
          <cell r="C73">
            <v>3.7970000000000002</v>
          </cell>
          <cell r="D73">
            <v>3.339829436554334</v>
          </cell>
          <cell r="E73">
            <v>3.8196204274764729</v>
          </cell>
          <cell r="F73">
            <v>3.6431458931863911</v>
          </cell>
          <cell r="G73">
            <v>3.2367050391335859</v>
          </cell>
          <cell r="H73">
            <v>3.4399254661599885</v>
          </cell>
          <cell r="I73">
            <v>3.8015581437913601</v>
          </cell>
          <cell r="J73">
            <v>3.569172079758403</v>
          </cell>
          <cell r="L73">
            <v>39629</v>
          </cell>
          <cell r="M73">
            <v>2.5755058376249993</v>
          </cell>
          <cell r="N73">
            <v>2.2730820565850176</v>
          </cell>
          <cell r="P73">
            <v>2.2703986768838873</v>
          </cell>
          <cell r="Q73">
            <v>2.2703986768838873</v>
          </cell>
        </row>
        <row r="74">
          <cell r="B74">
            <v>39660</v>
          </cell>
          <cell r="C74">
            <v>3.827</v>
          </cell>
          <cell r="D74">
            <v>3.3652705483555483</v>
          </cell>
          <cell r="E74">
            <v>3.8496940040176248</v>
          </cell>
          <cell r="F74">
            <v>3.6715155776723285</v>
          </cell>
          <cell r="G74">
            <v>3.2611504670976337</v>
          </cell>
          <cell r="H74">
            <v>3.4663330223849811</v>
          </cell>
          <cell r="I74">
            <v>3.8314090500072764</v>
          </cell>
          <cell r="J74">
            <v>3.5968275343215872</v>
          </cell>
          <cell r="L74">
            <v>39660</v>
          </cell>
          <cell r="M74">
            <v>2.5838712646249995</v>
          </cell>
          <cell r="N74">
            <v>2.2804975855684027</v>
          </cell>
          <cell r="P74">
            <v>2.277805777505431</v>
          </cell>
          <cell r="Q74">
            <v>2.277805777505431</v>
          </cell>
        </row>
        <row r="75">
          <cell r="B75">
            <v>39691</v>
          </cell>
          <cell r="C75">
            <v>3.8570000000000002</v>
          </cell>
          <cell r="D75">
            <v>3.3939680088701811</v>
          </cell>
          <cell r="E75">
            <v>3.8797150258865258</v>
          </cell>
          <cell r="F75">
            <v>3.7010497732397396</v>
          </cell>
          <cell r="G75">
            <v>3.2895634465159338</v>
          </cell>
          <cell r="H75">
            <v>3.4953066098778365</v>
          </cell>
          <cell r="I75">
            <v>3.8613664517832529</v>
          </cell>
          <cell r="J75">
            <v>3.626157664196783</v>
          </cell>
          <cell r="L75">
            <v>39691</v>
          </cell>
          <cell r="M75">
            <v>2.6268747877968739</v>
          </cell>
          <cell r="N75">
            <v>2.3231448969840462</v>
          </cell>
          <cell r="P75">
            <v>2.3204499282853841</v>
          </cell>
          <cell r="Q75">
            <v>2.3204499282853841</v>
          </cell>
        </row>
        <row r="76">
          <cell r="B76">
            <v>39721</v>
          </cell>
          <cell r="C76">
            <v>3.8570000000000002</v>
          </cell>
          <cell r="D76">
            <v>3.3965730878409159</v>
          </cell>
          <cell r="E76">
            <v>3.8796729821487244</v>
          </cell>
          <cell r="F76">
            <v>3.7019813821049179</v>
          </cell>
          <cell r="G76">
            <v>3.2927374876793345</v>
          </cell>
          <cell r="H76">
            <v>3.4973594348921262</v>
          </cell>
          <cell r="I76">
            <v>3.8614516482313004</v>
          </cell>
          <cell r="J76">
            <v>3.6274974044463919</v>
          </cell>
          <cell r="L76">
            <v>39721</v>
          </cell>
          <cell r="M76">
            <v>2.6565929672143742</v>
          </cell>
          <cell r="N76">
            <v>2.3871418122124601</v>
          </cell>
          <cell r="P76">
            <v>2.692774758675907</v>
          </cell>
          <cell r="Q76">
            <v>2.437039583424236</v>
          </cell>
        </row>
        <row r="77">
          <cell r="B77">
            <v>39752</v>
          </cell>
          <cell r="C77">
            <v>3.8820000000000001</v>
          </cell>
          <cell r="D77">
            <v>3.4187075009731074</v>
          </cell>
          <cell r="E77">
            <v>3.9047192302603055</v>
          </cell>
          <cell r="F77">
            <v>3.7259566123532211</v>
          </cell>
          <cell r="G77">
            <v>3.3142460423995934</v>
          </cell>
          <cell r="H77">
            <v>3.5201013273764072</v>
          </cell>
          <cell r="I77">
            <v>3.8863579321384476</v>
          </cell>
          <cell r="J77">
            <v>3.6510236901718218</v>
          </cell>
          <cell r="L77">
            <v>39752</v>
          </cell>
          <cell r="M77">
            <v>2.7892634110424992</v>
          </cell>
          <cell r="N77">
            <v>2.507897038170058</v>
          </cell>
          <cell r="P77">
            <v>2.8270451731117183</v>
          </cell>
          <cell r="Q77">
            <v>2.5600013050832082</v>
          </cell>
        </row>
        <row r="78">
          <cell r="B78">
            <v>39782</v>
          </cell>
          <cell r="C78">
            <v>4.032</v>
          </cell>
          <cell r="D78">
            <v>3.5476063613101556</v>
          </cell>
          <cell r="E78">
            <v>4.0550597845364944</v>
          </cell>
          <cell r="F78">
            <v>3.8684105805452744</v>
          </cell>
          <cell r="G78">
            <v>3.4385363089760457</v>
          </cell>
          <cell r="H78">
            <v>3.6534734447606598</v>
          </cell>
          <cell r="I78">
            <v>4.0356678409092606</v>
          </cell>
          <cell r="J78">
            <v>3.7901717941499902</v>
          </cell>
          <cell r="L78">
            <v>39782</v>
          </cell>
          <cell r="M78">
            <v>2.9283020361743737</v>
          </cell>
          <cell r="N78">
            <v>2.6349159259764012</v>
          </cell>
          <cell r="P78">
            <v>2.9676978036811708</v>
          </cell>
          <cell r="Q78">
            <v>2.6892460438163761</v>
          </cell>
        </row>
        <row r="79">
          <cell r="B79">
            <v>39813</v>
          </cell>
          <cell r="C79">
            <v>4.1820000000000004</v>
          </cell>
          <cell r="D79">
            <v>3.6754631900589114</v>
          </cell>
          <cell r="E79">
            <v>4.2054171563078055</v>
          </cell>
          <cell r="F79">
            <v>4.0104919051912571</v>
          </cell>
          <cell r="G79">
            <v>3.5615569590871385</v>
          </cell>
          <cell r="H79">
            <v>3.786024432139198</v>
          </cell>
          <cell r="I79">
            <v>4.1849436711008563</v>
          </cell>
          <cell r="J79">
            <v>3.9287840020283156</v>
          </cell>
          <cell r="L79">
            <v>39813</v>
          </cell>
          <cell r="M79">
            <v>2.9505906707374985</v>
          </cell>
          <cell r="N79">
            <v>2.654278015799397</v>
          </cell>
          <cell r="P79">
            <v>2.9903794134812713</v>
          </cell>
          <cell r="Q79">
            <v>2.7091500799519896</v>
          </cell>
        </row>
        <row r="80">
          <cell r="B80">
            <v>39844</v>
          </cell>
          <cell r="C80">
            <v>4.2809400000000002</v>
          </cell>
          <cell r="D80">
            <v>3.6757323799389074</v>
          </cell>
          <cell r="E80">
            <v>4.2251615258888329</v>
          </cell>
          <cell r="F80">
            <v>4.0263062250348467</v>
          </cell>
          <cell r="G80">
            <v>3.5302768260533588</v>
          </cell>
          <cell r="H80">
            <v>3.7782915255441027</v>
          </cell>
          <cell r="I80">
            <v>4.1937496158568894</v>
          </cell>
          <cell r="J80">
            <v>3.9597204032131361</v>
          </cell>
          <cell r="L80">
            <v>39844</v>
          </cell>
          <cell r="M80">
            <v>2.8349020437193735</v>
          </cell>
          <cell r="N80">
            <v>2.5312605700351631</v>
          </cell>
          <cell r="P80">
            <v>2.6449020437193735</v>
          </cell>
          <cell r="Q80">
            <v>2.6549020437193738</v>
          </cell>
        </row>
        <row r="81">
          <cell r="B81">
            <v>39872</v>
          </cell>
          <cell r="C81">
            <v>4.1789400000000008</v>
          </cell>
          <cell r="D81">
            <v>3.7944811276496435</v>
          </cell>
          <cell r="E81">
            <v>4.3211643319472426</v>
          </cell>
          <cell r="F81">
            <v>4.1373352271417794</v>
          </cell>
          <cell r="G81">
            <v>3.6940598199123689</v>
          </cell>
          <cell r="H81">
            <v>3.9156975235270743</v>
          </cell>
          <cell r="I81">
            <v>4.3366711648972052</v>
          </cell>
          <cell r="J81">
            <v>4.0371646416693849</v>
          </cell>
          <cell r="L81">
            <v>39872</v>
          </cell>
          <cell r="M81">
            <v>2.7192134167012489</v>
          </cell>
          <cell r="N81">
            <v>2.3777559242754758</v>
          </cell>
          <cell r="P81">
            <v>2.4304515516814971</v>
          </cell>
          <cell r="Q81">
            <v>2.435451551681497</v>
          </cell>
        </row>
        <row r="82">
          <cell r="B82">
            <v>39903</v>
          </cell>
          <cell r="C82">
            <v>4.0259400000000003</v>
          </cell>
          <cell r="D82">
            <v>3.5283907125079459</v>
          </cell>
          <cell r="E82">
            <v>4.0492121054123915</v>
          </cell>
          <cell r="F82">
            <v>3.8576459557761233</v>
          </cell>
          <cell r="G82">
            <v>3.4164474011008714</v>
          </cell>
          <cell r="H82">
            <v>3.6370466784384972</v>
          </cell>
          <cell r="I82">
            <v>4.029177598846621</v>
          </cell>
          <cell r="J82">
            <v>3.7773461058894662</v>
          </cell>
          <cell r="L82">
            <v>39903</v>
          </cell>
          <cell r="M82">
            <v>2.6194452429424988</v>
          </cell>
          <cell r="N82">
            <v>2.3144092423568243</v>
          </cell>
          <cell r="P82">
            <v>2.3117026846606312</v>
          </cell>
          <cell r="Q82">
            <v>2.3117026846606312</v>
          </cell>
        </row>
        <row r="83">
          <cell r="B83">
            <v>39933</v>
          </cell>
          <cell r="C83">
            <v>3.8729400000000003</v>
          </cell>
          <cell r="D83">
            <v>3.4092567391274975</v>
          </cell>
          <cell r="E83">
            <v>3.8956655368209758</v>
          </cell>
          <cell r="F83">
            <v>3.7167568710234447</v>
          </cell>
          <cell r="G83">
            <v>3.3047099362250836</v>
          </cell>
          <cell r="H83">
            <v>3.5107334036242639</v>
          </cell>
          <cell r="I83">
            <v>3.8772851526712406</v>
          </cell>
          <cell r="J83">
            <v>3.6417627291343808</v>
          </cell>
          <cell r="L83">
            <v>39933</v>
          </cell>
          <cell r="M83">
            <v>2.5992793354806238</v>
          </cell>
          <cell r="N83">
            <v>2.2970930289447966</v>
          </cell>
          <cell r="P83">
            <v>2.2944117563341262</v>
          </cell>
          <cell r="Q83">
            <v>2.2944117563341262</v>
          </cell>
        </row>
        <row r="84">
          <cell r="B84">
            <v>39964</v>
          </cell>
          <cell r="C84">
            <v>3.8423400000000001</v>
          </cell>
          <cell r="D84">
            <v>3.387123245782385</v>
          </cell>
          <cell r="E84">
            <v>3.8649288946731217</v>
          </cell>
          <cell r="F84">
            <v>3.6891845998352744</v>
          </cell>
          <cell r="G84">
            <v>3.2844255700061362</v>
          </cell>
          <cell r="H84">
            <v>3.4868050849207051</v>
          </cell>
          <cell r="I84">
            <v>3.8469620411273953</v>
          </cell>
          <cell r="J84">
            <v>3.6155168849456092</v>
          </cell>
          <cell r="L84">
            <v>39964</v>
          </cell>
          <cell r="M84">
            <v>2.6077702438856236</v>
          </cell>
          <cell r="N84">
            <v>2.3061776236101807</v>
          </cell>
          <cell r="P84">
            <v>2.3035016187256612</v>
          </cell>
          <cell r="Q84">
            <v>2.3035016187256612</v>
          </cell>
        </row>
        <row r="85">
          <cell r="B85">
            <v>39994</v>
          </cell>
          <cell r="C85">
            <v>3.8729400000000003</v>
          </cell>
          <cell r="D85">
            <v>3.4157694365543341</v>
          </cell>
          <cell r="E85">
            <v>3.895560427476473</v>
          </cell>
          <cell r="F85">
            <v>3.7190858931863913</v>
          </cell>
          <cell r="G85">
            <v>3.312645039133586</v>
          </cell>
          <cell r="H85">
            <v>3.5158654661599886</v>
          </cell>
          <cell r="I85">
            <v>3.8774981437913603</v>
          </cell>
          <cell r="J85">
            <v>3.6451120797584031</v>
          </cell>
          <cell r="L85">
            <v>39994</v>
          </cell>
          <cell r="M85">
            <v>2.614138425189374</v>
          </cell>
          <cell r="N85">
            <v>2.3117146441493923</v>
          </cell>
          <cell r="P85">
            <v>2.309031264448262</v>
          </cell>
          <cell r="Q85">
            <v>2.309031264448262</v>
          </cell>
        </row>
        <row r="86">
          <cell r="B86">
            <v>40025</v>
          </cell>
          <cell r="C86">
            <v>3.90354</v>
          </cell>
          <cell r="D86">
            <v>3.4418105483555483</v>
          </cell>
          <cell r="E86">
            <v>3.9262340040176249</v>
          </cell>
          <cell r="F86">
            <v>3.7480555776723286</v>
          </cell>
          <cell r="G86">
            <v>3.3376904670976337</v>
          </cell>
          <cell r="H86">
            <v>3.5428730223849811</v>
          </cell>
          <cell r="I86">
            <v>3.9079490500072764</v>
          </cell>
          <cell r="J86">
            <v>3.6733675343215872</v>
          </cell>
          <cell r="L86">
            <v>40025</v>
          </cell>
          <cell r="M86">
            <v>2.6226293335943742</v>
          </cell>
          <cell r="N86">
            <v>2.3192556545377774</v>
          </cell>
          <cell r="P86">
            <v>2.3165638464748057</v>
          </cell>
          <cell r="Q86">
            <v>2.3165638464748057</v>
          </cell>
        </row>
        <row r="87">
          <cell r="B87">
            <v>40056</v>
          </cell>
          <cell r="C87">
            <v>3.9341400000000002</v>
          </cell>
          <cell r="D87">
            <v>3.4711080088701811</v>
          </cell>
          <cell r="E87">
            <v>3.9568550258865258</v>
          </cell>
          <cell r="F87">
            <v>3.7781897732397396</v>
          </cell>
          <cell r="G87">
            <v>3.3667034465159338</v>
          </cell>
          <cell r="H87">
            <v>3.5724466098778365</v>
          </cell>
          <cell r="I87">
            <v>3.9385064517832529</v>
          </cell>
          <cell r="J87">
            <v>3.703297664196783</v>
          </cell>
          <cell r="L87">
            <v>40056</v>
          </cell>
          <cell r="M87">
            <v>2.6662779096138269</v>
          </cell>
          <cell r="N87">
            <v>2.3625480188009993</v>
          </cell>
          <cell r="P87">
            <v>2.3598530501023371</v>
          </cell>
          <cell r="Q87">
            <v>2.3598530501023371</v>
          </cell>
        </row>
        <row r="88">
          <cell r="B88">
            <v>40086</v>
          </cell>
          <cell r="C88">
            <v>3.9341400000000002</v>
          </cell>
          <cell r="D88">
            <v>3.4737130878409159</v>
          </cell>
          <cell r="E88">
            <v>3.9568129821487243</v>
          </cell>
          <cell r="F88">
            <v>3.7791213821049179</v>
          </cell>
          <cell r="G88">
            <v>3.3698774876793345</v>
          </cell>
          <cell r="H88">
            <v>3.5744994348921262</v>
          </cell>
          <cell r="I88">
            <v>3.9385916482313004</v>
          </cell>
          <cell r="J88">
            <v>3.7046374044463919</v>
          </cell>
          <cell r="L88">
            <v>40086</v>
          </cell>
          <cell r="M88">
            <v>2.6964418617225894</v>
          </cell>
          <cell r="N88">
            <v>2.4269907067206753</v>
          </cell>
          <cell r="P88">
            <v>2.7326236531841221</v>
          </cell>
          <cell r="Q88">
            <v>2.4768884779324511</v>
          </cell>
        </row>
        <row r="89">
          <cell r="B89">
            <v>40117</v>
          </cell>
          <cell r="C89">
            <v>3.9596400000000003</v>
          </cell>
          <cell r="D89">
            <v>3.4963475009731075</v>
          </cell>
          <cell r="E89">
            <v>3.9823592302603057</v>
          </cell>
          <cell r="F89">
            <v>3.8035966123532212</v>
          </cell>
          <cell r="G89">
            <v>3.3918860423995936</v>
          </cell>
          <cell r="H89">
            <v>3.5977413273764074</v>
          </cell>
          <cell r="I89">
            <v>3.9639979321384478</v>
          </cell>
          <cell r="J89">
            <v>3.728663690171822</v>
          </cell>
          <cell r="L89">
            <v>40117</v>
          </cell>
          <cell r="M89">
            <v>2.8311023622081364</v>
          </cell>
          <cell r="N89">
            <v>2.5497359893356952</v>
          </cell>
          <cell r="P89">
            <v>2.8688841242773555</v>
          </cell>
          <cell r="Q89">
            <v>2.6018402562488454</v>
          </cell>
        </row>
        <row r="90">
          <cell r="B90">
            <v>40147</v>
          </cell>
          <cell r="C90">
            <v>4.1126399999999999</v>
          </cell>
          <cell r="D90">
            <v>3.6282463613101554</v>
          </cell>
          <cell r="E90">
            <v>4.1356997845364942</v>
          </cell>
          <cell r="F90">
            <v>3.9490505805452742</v>
          </cell>
          <cell r="G90">
            <v>3.5191763089760455</v>
          </cell>
          <cell r="H90">
            <v>3.7341134447606597</v>
          </cell>
          <cell r="I90">
            <v>4.1163078409092604</v>
          </cell>
          <cell r="J90">
            <v>3.87081179414999</v>
          </cell>
          <cell r="L90">
            <v>40147</v>
          </cell>
          <cell r="M90">
            <v>2.9722265667169889</v>
          </cell>
          <cell r="N90">
            <v>2.6788404565190165</v>
          </cell>
          <cell r="P90">
            <v>3.011622334223786</v>
          </cell>
          <cell r="Q90">
            <v>2.7331705743589914</v>
          </cell>
        </row>
        <row r="91">
          <cell r="B91">
            <v>40178</v>
          </cell>
          <cell r="C91">
            <v>4.2656400000000003</v>
          </cell>
          <cell r="D91">
            <v>3.7591031900589114</v>
          </cell>
          <cell r="E91">
            <v>4.2890571563078055</v>
          </cell>
          <cell r="F91">
            <v>4.094131905191257</v>
          </cell>
          <cell r="G91">
            <v>3.6451969590871385</v>
          </cell>
          <cell r="H91">
            <v>3.869664432139198</v>
          </cell>
          <cell r="I91">
            <v>4.2685836711008562</v>
          </cell>
          <cell r="J91">
            <v>4.0124240020283155</v>
          </cell>
          <cell r="L91">
            <v>40178</v>
          </cell>
          <cell r="M91">
            <v>2.9948495307985605</v>
          </cell>
          <cell r="N91">
            <v>2.6985368758604591</v>
          </cell>
          <cell r="P91">
            <v>3.0346382735423334</v>
          </cell>
          <cell r="Q91">
            <v>2.7534089400130517</v>
          </cell>
        </row>
        <row r="92">
          <cell r="B92">
            <v>40209</v>
          </cell>
          <cell r="C92">
            <v>4.3665588</v>
          </cell>
          <cell r="D92">
            <v>3.7613511799389072</v>
          </cell>
          <cell r="E92">
            <v>4.3107803258888326</v>
          </cell>
          <cell r="F92">
            <v>4.1119250250348465</v>
          </cell>
          <cell r="G92">
            <v>3.6158956260533586</v>
          </cell>
          <cell r="H92">
            <v>3.8639103255441025</v>
          </cell>
          <cell r="I92">
            <v>4.2793684158568892</v>
          </cell>
          <cell r="J92">
            <v>4.0453392032131354</v>
          </cell>
          <cell r="L92">
            <v>40209</v>
          </cell>
          <cell r="M92">
            <v>2.877425574375164</v>
          </cell>
          <cell r="N92">
            <v>2.5737841006909536</v>
          </cell>
          <cell r="P92">
            <v>2.6874255743751641</v>
          </cell>
          <cell r="Q92">
            <v>2.6974255743751643</v>
          </cell>
        </row>
        <row r="93">
          <cell r="B93">
            <v>40237</v>
          </cell>
          <cell r="C93">
            <v>4.2625188000000005</v>
          </cell>
          <cell r="D93">
            <v>3.8780599276496432</v>
          </cell>
          <cell r="E93">
            <v>4.4047431319472423</v>
          </cell>
          <cell r="F93">
            <v>4.2209140271417791</v>
          </cell>
          <cell r="G93">
            <v>3.7776386199123686</v>
          </cell>
          <cell r="H93">
            <v>3.9992763235270741</v>
          </cell>
          <cell r="I93">
            <v>4.4202499648972049</v>
          </cell>
          <cell r="J93">
            <v>4.1207434416693847</v>
          </cell>
          <cell r="L93">
            <v>40237</v>
          </cell>
          <cell r="M93">
            <v>2.7600016179517675</v>
          </cell>
          <cell r="N93">
            <v>2.4185441255259943</v>
          </cell>
          <cell r="P93">
            <v>2.4712397529320156</v>
          </cell>
          <cell r="Q93">
            <v>2.4762397529320155</v>
          </cell>
        </row>
        <row r="94">
          <cell r="B94">
            <v>40268</v>
          </cell>
          <cell r="C94">
            <v>4.1064588000000004</v>
          </cell>
          <cell r="D94">
            <v>3.608909512507946</v>
          </cell>
          <cell r="E94">
            <v>4.1297309054123916</v>
          </cell>
          <cell r="F94">
            <v>3.9381647557761235</v>
          </cell>
          <cell r="G94">
            <v>3.4969662011008715</v>
          </cell>
          <cell r="H94">
            <v>3.7175654784384973</v>
          </cell>
          <cell r="I94">
            <v>4.1096963988466211</v>
          </cell>
          <cell r="J94">
            <v>3.8578649058894663</v>
          </cell>
          <cell r="L94">
            <v>40268</v>
          </cell>
          <cell r="M94">
            <v>2.6587369215866361</v>
          </cell>
          <cell r="N94">
            <v>2.3537009210009616</v>
          </cell>
          <cell r="P94">
            <v>2.3509943633047685</v>
          </cell>
          <cell r="Q94">
            <v>2.3509943633047685</v>
          </cell>
        </row>
        <row r="95">
          <cell r="B95">
            <v>40298</v>
          </cell>
          <cell r="C95">
            <v>3.9503988000000003</v>
          </cell>
          <cell r="D95">
            <v>3.4867155391274975</v>
          </cell>
          <cell r="E95">
            <v>3.9731243368209759</v>
          </cell>
          <cell r="F95">
            <v>3.7942156710234447</v>
          </cell>
          <cell r="G95">
            <v>3.3821687362250836</v>
          </cell>
          <cell r="H95">
            <v>3.5881922036242639</v>
          </cell>
          <cell r="I95">
            <v>3.9547439526712407</v>
          </cell>
          <cell r="J95">
            <v>3.7192215291343809</v>
          </cell>
          <cell r="L95">
            <v>40298</v>
          </cell>
          <cell r="M95">
            <v>2.6382685255128329</v>
          </cell>
          <cell r="N95">
            <v>2.3360822189770056</v>
          </cell>
          <cell r="P95">
            <v>2.3334009463663352</v>
          </cell>
          <cell r="Q95">
            <v>2.3334009463663352</v>
          </cell>
        </row>
        <row r="96">
          <cell r="B96">
            <v>40329</v>
          </cell>
          <cell r="C96">
            <v>3.9191868000000003</v>
          </cell>
          <cell r="D96">
            <v>3.4639700457823852</v>
          </cell>
          <cell r="E96">
            <v>3.9417756946731219</v>
          </cell>
          <cell r="F96">
            <v>3.7660313998352746</v>
          </cell>
          <cell r="G96">
            <v>3.3612723700061364</v>
          </cell>
          <cell r="H96">
            <v>3.5636518849207053</v>
          </cell>
          <cell r="I96">
            <v>3.9238088411273955</v>
          </cell>
          <cell r="J96">
            <v>3.6923636849456094</v>
          </cell>
          <cell r="L96">
            <v>40329</v>
          </cell>
          <cell r="M96">
            <v>2.6468867975439077</v>
          </cell>
          <cell r="N96">
            <v>2.3452941772684648</v>
          </cell>
          <cell r="P96">
            <v>2.3426181723839452</v>
          </cell>
          <cell r="Q96">
            <v>2.3426181723839452</v>
          </cell>
        </row>
        <row r="97">
          <cell r="B97">
            <v>40359</v>
          </cell>
          <cell r="C97">
            <v>3.9503988000000003</v>
          </cell>
          <cell r="D97">
            <v>3.4932282365543341</v>
          </cell>
          <cell r="E97">
            <v>3.9730192274764731</v>
          </cell>
          <cell r="F97">
            <v>3.7965446931863913</v>
          </cell>
          <cell r="G97">
            <v>3.390103839133586</v>
          </cell>
          <cell r="H97">
            <v>3.5933242661599887</v>
          </cell>
          <cell r="I97">
            <v>3.9549569437913603</v>
          </cell>
          <cell r="J97">
            <v>3.7225708797584032</v>
          </cell>
          <cell r="L97">
            <v>40359</v>
          </cell>
          <cell r="M97">
            <v>2.6533505015672145</v>
          </cell>
          <cell r="N97">
            <v>2.3509267205272328</v>
          </cell>
          <cell r="P97">
            <v>2.3482433408261025</v>
          </cell>
          <cell r="Q97">
            <v>2.3482433408261025</v>
          </cell>
        </row>
        <row r="98">
          <cell r="B98">
            <v>40390</v>
          </cell>
          <cell r="C98">
            <v>3.9816107999999999</v>
          </cell>
          <cell r="D98">
            <v>3.5198813483555482</v>
          </cell>
          <cell r="E98">
            <v>4.0043048040176243</v>
          </cell>
          <cell r="F98">
            <v>3.8261263776723284</v>
          </cell>
          <cell r="G98">
            <v>3.4157612670976336</v>
          </cell>
          <cell r="H98">
            <v>3.620943822384981</v>
          </cell>
          <cell r="I98">
            <v>3.9860198500072763</v>
          </cell>
          <cell r="J98">
            <v>3.7514383343215871</v>
          </cell>
          <cell r="L98">
            <v>40390</v>
          </cell>
          <cell r="M98">
            <v>2.6619687735982898</v>
          </cell>
          <cell r="N98">
            <v>2.3585950945416929</v>
          </cell>
          <cell r="P98">
            <v>2.3559032864787213</v>
          </cell>
          <cell r="Q98">
            <v>2.3559032864787213</v>
          </cell>
        </row>
        <row r="99">
          <cell r="B99">
            <v>40421</v>
          </cell>
          <cell r="C99">
            <v>4.0128228000000004</v>
          </cell>
          <cell r="D99">
            <v>3.5497908088701813</v>
          </cell>
          <cell r="E99">
            <v>4.035537825886526</v>
          </cell>
          <cell r="F99">
            <v>3.8568725732397398</v>
          </cell>
          <cell r="G99">
            <v>3.4453862465159339</v>
          </cell>
          <cell r="H99">
            <v>3.6511294098778366</v>
          </cell>
          <cell r="I99">
            <v>4.017189251783253</v>
          </cell>
          <cell r="J99">
            <v>3.7819804641967831</v>
          </cell>
          <cell r="L99">
            <v>40421</v>
          </cell>
          <cell r="M99">
            <v>2.7062720782580341</v>
          </cell>
          <cell r="N99">
            <v>2.4025421874452064</v>
          </cell>
          <cell r="P99">
            <v>2.3998472187465443</v>
          </cell>
          <cell r="Q99">
            <v>2.3998472187465443</v>
          </cell>
        </row>
        <row r="100">
          <cell r="B100">
            <v>40451</v>
          </cell>
          <cell r="C100">
            <v>4.0128228000000004</v>
          </cell>
          <cell r="D100">
            <v>3.5523958878409161</v>
          </cell>
          <cell r="E100">
            <v>4.0354957821487245</v>
          </cell>
          <cell r="F100">
            <v>3.857804182104918</v>
          </cell>
          <cell r="G100">
            <v>3.4485602876793346</v>
          </cell>
          <cell r="H100">
            <v>3.6531822348921263</v>
          </cell>
          <cell r="I100">
            <v>4.0172744482313005</v>
          </cell>
          <cell r="J100">
            <v>3.7833202044463921</v>
          </cell>
          <cell r="L100">
            <v>40451</v>
          </cell>
          <cell r="M100">
            <v>2.736888489648428</v>
          </cell>
          <cell r="N100">
            <v>2.4674373346465139</v>
          </cell>
          <cell r="P100">
            <v>2.7730702811099608</v>
          </cell>
          <cell r="Q100">
            <v>2.5173351058582898</v>
          </cell>
        </row>
        <row r="101">
          <cell r="B101">
            <v>40482</v>
          </cell>
          <cell r="C101">
            <v>4.0388328000000007</v>
          </cell>
          <cell r="D101">
            <v>3.5755403009731079</v>
          </cell>
          <cell r="E101">
            <v>4.0615520302603061</v>
          </cell>
          <cell r="F101">
            <v>3.8827894123532216</v>
          </cell>
          <cell r="G101">
            <v>3.471078842399594</v>
          </cell>
          <cell r="H101">
            <v>3.6769341273764078</v>
          </cell>
          <cell r="I101">
            <v>4.0431907321384477</v>
          </cell>
          <cell r="J101">
            <v>3.8078564901718224</v>
          </cell>
          <cell r="L101">
            <v>40482</v>
          </cell>
          <cell r="M101">
            <v>2.8735688976412583</v>
          </cell>
          <cell r="N101">
            <v>2.5922025247688172</v>
          </cell>
          <cell r="P101">
            <v>2.9113506597104775</v>
          </cell>
          <cell r="Q101">
            <v>2.6443067916819674</v>
          </cell>
        </row>
        <row r="102">
          <cell r="B102">
            <v>40512</v>
          </cell>
          <cell r="C102">
            <v>4.1948927999999999</v>
          </cell>
          <cell r="D102">
            <v>3.7104991613101554</v>
          </cell>
          <cell r="E102">
            <v>4.2179525845364942</v>
          </cell>
          <cell r="F102">
            <v>4.0313033805452738</v>
          </cell>
          <cell r="G102">
            <v>3.6014291089760455</v>
          </cell>
          <cell r="H102">
            <v>3.8163662447606597</v>
          </cell>
          <cell r="I102">
            <v>4.1985606409092604</v>
          </cell>
          <cell r="J102">
            <v>3.95306459414999</v>
          </cell>
          <cell r="L102">
            <v>40512</v>
          </cell>
          <cell r="M102">
            <v>3.0168099652177434</v>
          </cell>
          <cell r="N102">
            <v>2.7234238550197709</v>
          </cell>
          <cell r="P102">
            <v>3.0562057327245404</v>
          </cell>
          <cell r="Q102">
            <v>2.7777539728597458</v>
          </cell>
        </row>
        <row r="103">
          <cell r="B103">
            <v>40543</v>
          </cell>
          <cell r="C103">
            <v>4.3509528000000008</v>
          </cell>
          <cell r="D103">
            <v>3.8444159900589119</v>
          </cell>
          <cell r="E103">
            <v>4.374369956307806</v>
          </cell>
          <cell r="F103">
            <v>4.1794447051912575</v>
          </cell>
          <cell r="G103">
            <v>3.730509759087139</v>
          </cell>
          <cell r="H103">
            <v>3.9549772321391985</v>
          </cell>
          <cell r="I103">
            <v>4.3538964711008568</v>
          </cell>
          <cell r="J103">
            <v>4.097736802028316</v>
          </cell>
          <cell r="L103">
            <v>40543</v>
          </cell>
          <cell r="M103">
            <v>3.0397722737605388</v>
          </cell>
          <cell r="N103">
            <v>2.7434596188224374</v>
          </cell>
          <cell r="P103">
            <v>3.0795610165043117</v>
          </cell>
          <cell r="Q103">
            <v>2.79833168297503</v>
          </cell>
        </row>
        <row r="104">
          <cell r="B104">
            <v>40574</v>
          </cell>
          <cell r="C104">
            <v>4.4538899760000001</v>
          </cell>
          <cell r="D104">
            <v>3.8486823559389074</v>
          </cell>
          <cell r="E104">
            <v>4.3981115018888328</v>
          </cell>
          <cell r="F104">
            <v>4.1992562010348466</v>
          </cell>
          <cell r="G104">
            <v>3.7032268020533587</v>
          </cell>
          <cell r="H104">
            <v>3.9512415015441027</v>
          </cell>
          <cell r="I104">
            <v>4.3666995918568894</v>
          </cell>
          <cell r="J104">
            <v>4.1326703792131356</v>
          </cell>
          <cell r="L104">
            <v>40574</v>
          </cell>
          <cell r="M104">
            <v>2.9205869579907913</v>
          </cell>
          <cell r="N104">
            <v>2.6169454843065809</v>
          </cell>
          <cell r="P104">
            <v>2.7305869579907913</v>
          </cell>
          <cell r="Q104">
            <v>2.7405869579907916</v>
          </cell>
        </row>
        <row r="105">
          <cell r="B105">
            <v>40602</v>
          </cell>
          <cell r="C105">
            <v>4.3477691760000008</v>
          </cell>
          <cell r="D105">
            <v>3.9633103036496435</v>
          </cell>
          <cell r="E105">
            <v>4.4899935079472426</v>
          </cell>
          <cell r="F105">
            <v>4.3061644031417794</v>
          </cell>
          <cell r="G105">
            <v>3.8628889959123689</v>
          </cell>
          <cell r="H105">
            <v>4.0845266995270739</v>
          </cell>
          <cell r="I105">
            <v>4.5055003408972052</v>
          </cell>
          <cell r="J105">
            <v>4.205993817669385</v>
          </cell>
          <cell r="L105">
            <v>40602</v>
          </cell>
          <cell r="M105">
            <v>2.8014016422210437</v>
          </cell>
          <cell r="N105">
            <v>2.4599441497952705</v>
          </cell>
          <cell r="P105">
            <v>2.5126397772012918</v>
          </cell>
          <cell r="Q105">
            <v>2.5176397772012917</v>
          </cell>
        </row>
        <row r="106">
          <cell r="B106">
            <v>40633</v>
          </cell>
          <cell r="C106">
            <v>4.1885879760000009</v>
          </cell>
          <cell r="D106">
            <v>3.6910386885079465</v>
          </cell>
          <cell r="E106">
            <v>4.2118600814123921</v>
          </cell>
          <cell r="F106">
            <v>4.0202939317761235</v>
          </cell>
          <cell r="G106">
            <v>3.579095377100872</v>
          </cell>
          <cell r="H106">
            <v>3.7996946544384977</v>
          </cell>
          <cell r="I106">
            <v>4.1918255748466215</v>
          </cell>
          <cell r="J106">
            <v>3.9399940818894668</v>
          </cell>
          <cell r="L106">
            <v>40633</v>
          </cell>
          <cell r="M106">
            <v>2.6986179754104356</v>
          </cell>
          <cell r="N106">
            <v>2.3935819748247611</v>
          </cell>
          <cell r="P106">
            <v>2.390875417128568</v>
          </cell>
          <cell r="Q106">
            <v>2.390875417128568</v>
          </cell>
        </row>
        <row r="107">
          <cell r="B107">
            <v>40663</v>
          </cell>
          <cell r="C107">
            <v>4.0294067760000001</v>
          </cell>
          <cell r="D107">
            <v>3.5657235151274973</v>
          </cell>
          <cell r="E107">
            <v>4.0521323128209756</v>
          </cell>
          <cell r="F107">
            <v>3.8732236470234445</v>
          </cell>
          <cell r="G107">
            <v>3.4611767122250834</v>
          </cell>
          <cell r="H107">
            <v>3.6672001796242637</v>
          </cell>
          <cell r="I107">
            <v>4.03375192867124</v>
          </cell>
          <cell r="J107">
            <v>3.7982295051343806</v>
          </cell>
          <cell r="L107">
            <v>40663</v>
          </cell>
          <cell r="M107">
            <v>2.677842553395525</v>
          </cell>
          <cell r="N107">
            <v>2.3756562468596978</v>
          </cell>
          <cell r="P107">
            <v>2.3729749742490274</v>
          </cell>
          <cell r="Q107">
            <v>2.3729749742490274</v>
          </cell>
        </row>
        <row r="108">
          <cell r="B108">
            <v>40694</v>
          </cell>
          <cell r="C108">
            <v>3.9975705360000005</v>
          </cell>
          <cell r="D108">
            <v>3.5423537817823854</v>
          </cell>
          <cell r="E108">
            <v>4.0201594306731216</v>
          </cell>
          <cell r="F108">
            <v>3.8444151358352747</v>
          </cell>
          <cell r="G108">
            <v>3.4396561060061366</v>
          </cell>
          <cell r="H108">
            <v>3.6420356209207054</v>
          </cell>
          <cell r="I108">
            <v>4.0021925771273956</v>
          </cell>
          <cell r="J108">
            <v>3.7707474209456096</v>
          </cell>
          <cell r="L108">
            <v>40694</v>
          </cell>
          <cell r="M108">
            <v>2.686590099507066</v>
          </cell>
          <cell r="N108">
            <v>2.3849974792316231</v>
          </cell>
          <cell r="P108">
            <v>2.3823214743471035</v>
          </cell>
          <cell r="Q108">
            <v>2.3823214743471035</v>
          </cell>
        </row>
        <row r="109">
          <cell r="B109">
            <v>40724</v>
          </cell>
          <cell r="C109">
            <v>4.0294067760000001</v>
          </cell>
          <cell r="D109">
            <v>3.5722362125543339</v>
          </cell>
          <cell r="E109">
            <v>4.0520272034764728</v>
          </cell>
          <cell r="F109">
            <v>3.8755526691863911</v>
          </cell>
          <cell r="G109">
            <v>3.4691118151335858</v>
          </cell>
          <cell r="H109">
            <v>3.6723322421599884</v>
          </cell>
          <cell r="I109">
            <v>4.0339649197913596</v>
          </cell>
          <cell r="J109">
            <v>3.8015788557584029</v>
          </cell>
          <cell r="L109">
            <v>40724</v>
          </cell>
          <cell r="M109">
            <v>2.6931507590907224</v>
          </cell>
          <cell r="N109">
            <v>2.3907269780507407</v>
          </cell>
          <cell r="P109">
            <v>2.3880435983496104</v>
          </cell>
          <cell r="Q109">
            <v>2.3880435983496104</v>
          </cell>
        </row>
        <row r="110">
          <cell r="B110">
            <v>40755</v>
          </cell>
          <cell r="C110">
            <v>4.0612430159999997</v>
          </cell>
          <cell r="D110">
            <v>3.599513564355548</v>
          </cell>
          <cell r="E110">
            <v>4.0839370200176246</v>
          </cell>
          <cell r="F110">
            <v>3.9057585936723282</v>
          </cell>
          <cell r="G110">
            <v>3.4953934830976334</v>
          </cell>
          <cell r="H110">
            <v>3.7005760383849808</v>
          </cell>
          <cell r="I110">
            <v>4.0656520660072761</v>
          </cell>
          <cell r="J110">
            <v>3.8310705503215869</v>
          </cell>
          <cell r="L110">
            <v>40755</v>
          </cell>
          <cell r="M110">
            <v>2.7018983052022638</v>
          </cell>
          <cell r="N110">
            <v>2.398524626145667</v>
          </cell>
          <cell r="P110">
            <v>2.3958328180826953</v>
          </cell>
          <cell r="Q110">
            <v>2.3958328180826953</v>
          </cell>
        </row>
        <row r="111">
          <cell r="B111">
            <v>40786</v>
          </cell>
          <cell r="C111">
            <v>4.0930792560000002</v>
          </cell>
          <cell r="D111">
            <v>3.6300472648701811</v>
          </cell>
          <cell r="E111">
            <v>4.1157942818865259</v>
          </cell>
          <cell r="F111">
            <v>3.9371290292397396</v>
          </cell>
          <cell r="G111">
            <v>3.5256427025159338</v>
          </cell>
          <cell r="H111">
            <v>3.7313858658778365</v>
          </cell>
          <cell r="I111">
            <v>4.0974457077832529</v>
          </cell>
          <cell r="J111">
            <v>3.862236920196783</v>
          </cell>
          <cell r="L111">
            <v>40786</v>
          </cell>
          <cell r="M111">
            <v>2.7468661594319044</v>
          </cell>
          <cell r="N111">
            <v>2.4431362686190767</v>
          </cell>
          <cell r="P111">
            <v>2.4404412999204146</v>
          </cell>
          <cell r="Q111">
            <v>2.4404412999204146</v>
          </cell>
        </row>
        <row r="112">
          <cell r="B112">
            <v>40816</v>
          </cell>
          <cell r="C112">
            <v>4.0930792560000002</v>
          </cell>
          <cell r="D112">
            <v>3.632652343840916</v>
          </cell>
          <cell r="E112">
            <v>4.1157522381487244</v>
          </cell>
          <cell r="F112">
            <v>3.9380606381049179</v>
          </cell>
          <cell r="G112">
            <v>3.5288167436793345</v>
          </cell>
          <cell r="H112">
            <v>3.7334386908921262</v>
          </cell>
          <cell r="I112">
            <v>4.0975309042313004</v>
          </cell>
          <cell r="J112">
            <v>3.8635766604463919</v>
          </cell>
          <cell r="L112">
            <v>40816</v>
          </cell>
          <cell r="M112">
            <v>2.7779418169931542</v>
          </cell>
          <cell r="N112">
            <v>2.5084906619912402</v>
          </cell>
          <cell r="P112">
            <v>2.814123608454687</v>
          </cell>
          <cell r="Q112">
            <v>2.558388433203016</v>
          </cell>
        </row>
        <row r="113">
          <cell r="B113">
            <v>40847</v>
          </cell>
          <cell r="C113">
            <v>4.1196094560000009</v>
          </cell>
          <cell r="D113">
            <v>3.6563169569731082</v>
          </cell>
          <cell r="E113">
            <v>4.1423286862603064</v>
          </cell>
          <cell r="F113">
            <v>3.9635660683532219</v>
          </cell>
          <cell r="G113">
            <v>3.5518554983995942</v>
          </cell>
          <cell r="H113">
            <v>3.7577107833764081</v>
          </cell>
          <cell r="I113">
            <v>4.123967388138448</v>
          </cell>
          <cell r="J113">
            <v>3.8886331461718227</v>
          </cell>
          <cell r="L113">
            <v>40847</v>
          </cell>
          <cell r="M113">
            <v>2.9166724311058769</v>
          </cell>
          <cell r="N113">
            <v>2.6353060582334358</v>
          </cell>
          <cell r="P113">
            <v>2.9544541931750961</v>
          </cell>
          <cell r="Q113">
            <v>2.687410325146586</v>
          </cell>
        </row>
        <row r="114">
          <cell r="B114">
            <v>40877</v>
          </cell>
          <cell r="C114">
            <v>4.278790656</v>
          </cell>
          <cell r="D114">
            <v>3.7943970173101556</v>
          </cell>
          <cell r="E114">
            <v>4.3018504405364943</v>
          </cell>
          <cell r="F114">
            <v>4.1152012365452739</v>
          </cell>
          <cell r="G114">
            <v>3.6853269649760456</v>
          </cell>
          <cell r="H114">
            <v>3.9002641007606598</v>
          </cell>
          <cell r="I114">
            <v>4.2824584969092605</v>
          </cell>
          <cell r="J114">
            <v>4.0369624501499901</v>
          </cell>
          <cell r="L114">
            <v>40877</v>
          </cell>
          <cell r="M114">
            <v>3.0620621146960092</v>
          </cell>
          <cell r="N114">
            <v>2.7686760044980367</v>
          </cell>
          <cell r="P114">
            <v>3.1014578822028063</v>
          </cell>
          <cell r="Q114">
            <v>2.8230061223380116</v>
          </cell>
        </row>
        <row r="115">
          <cell r="B115">
            <v>40908</v>
          </cell>
          <cell r="C115">
            <v>4.4379718560000008</v>
          </cell>
          <cell r="D115">
            <v>3.9314350460589118</v>
          </cell>
          <cell r="E115">
            <v>4.4613890123078059</v>
          </cell>
          <cell r="F115">
            <v>4.2664637611912575</v>
          </cell>
          <cell r="G115">
            <v>3.8175288150871389</v>
          </cell>
          <cell r="H115">
            <v>4.041996288139198</v>
          </cell>
          <cell r="I115">
            <v>4.4409155271008567</v>
          </cell>
          <cell r="J115">
            <v>4.184755858028316</v>
          </cell>
          <cell r="L115">
            <v>40908</v>
          </cell>
          <cell r="M115">
            <v>3.0853688578669467</v>
          </cell>
          <cell r="N115">
            <v>2.7890562029288453</v>
          </cell>
          <cell r="P115">
            <v>3.1251576006107196</v>
          </cell>
          <cell r="Q115">
            <v>2.8439282670814379</v>
          </cell>
        </row>
        <row r="116">
          <cell r="B116">
            <v>40939</v>
          </cell>
          <cell r="C116">
            <v>4.5429677755200002</v>
          </cell>
          <cell r="D116">
            <v>3.9377601554589075</v>
          </cell>
          <cell r="E116">
            <v>4.4871893014088329</v>
          </cell>
          <cell r="F116">
            <v>4.2883340005548467</v>
          </cell>
          <cell r="G116">
            <v>3.7923046015733588</v>
          </cell>
          <cell r="H116">
            <v>4.0403193010641028</v>
          </cell>
          <cell r="I116">
            <v>4.4557773913768894</v>
          </cell>
          <cell r="J116">
            <v>4.2217481787331357</v>
          </cell>
          <cell r="L116">
            <v>40939</v>
          </cell>
          <cell r="M116">
            <v>2.9643957623606529</v>
          </cell>
          <cell r="N116">
            <v>2.6607542886764426</v>
          </cell>
          <cell r="P116">
            <v>2.774395762360653</v>
          </cell>
          <cell r="Q116">
            <v>2.7843957623606532</v>
          </cell>
        </row>
        <row r="117">
          <cell r="B117">
            <v>40968</v>
          </cell>
          <cell r="C117">
            <v>4.4347245595200011</v>
          </cell>
          <cell r="D117">
            <v>4.0502656871696434</v>
          </cell>
          <cell r="E117">
            <v>4.5769488914672429</v>
          </cell>
          <cell r="F117">
            <v>4.3931197866617797</v>
          </cell>
          <cell r="G117">
            <v>3.9498443794323692</v>
          </cell>
          <cell r="H117">
            <v>4.1714820830470742</v>
          </cell>
          <cell r="I117">
            <v>4.5924557244172055</v>
          </cell>
          <cell r="J117">
            <v>4.2929492011893853</v>
          </cell>
          <cell r="L117">
            <v>40968</v>
          </cell>
          <cell r="M117">
            <v>2.8434226668543592</v>
          </cell>
          <cell r="N117">
            <v>2.501965174428586</v>
          </cell>
          <cell r="P117">
            <v>2.5546608018346073</v>
          </cell>
          <cell r="Q117">
            <v>2.5596608018346072</v>
          </cell>
        </row>
        <row r="118">
          <cell r="B118">
            <v>40999</v>
          </cell>
          <cell r="C118">
            <v>4.2723597355200011</v>
          </cell>
          <cell r="D118">
            <v>3.7748104480279467</v>
          </cell>
          <cell r="E118">
            <v>4.2956318409323924</v>
          </cell>
          <cell r="F118">
            <v>4.1040656912961238</v>
          </cell>
          <cell r="G118">
            <v>3.6628671366208723</v>
          </cell>
          <cell r="H118">
            <v>3.883466413958498</v>
          </cell>
          <cell r="I118">
            <v>4.2755973343666218</v>
          </cell>
          <cell r="J118">
            <v>4.0237658414094666</v>
          </cell>
          <cell r="L118">
            <v>40999</v>
          </cell>
          <cell r="M118">
            <v>2.739097245041592</v>
          </cell>
          <cell r="N118">
            <v>2.4340612444559175</v>
          </cell>
          <cell r="P118">
            <v>2.4313546867597244</v>
          </cell>
          <cell r="Q118">
            <v>2.4313546867597244</v>
          </cell>
        </row>
        <row r="119">
          <cell r="B119">
            <v>41029</v>
          </cell>
          <cell r="C119">
            <v>4.1099949115200003</v>
          </cell>
          <cell r="D119">
            <v>3.6463116506474975</v>
          </cell>
          <cell r="E119">
            <v>4.1327204483409758</v>
          </cell>
          <cell r="F119">
            <v>3.9538117825434447</v>
          </cell>
          <cell r="G119">
            <v>3.5417648477450836</v>
          </cell>
          <cell r="H119">
            <v>3.7477883151442639</v>
          </cell>
          <cell r="I119">
            <v>4.1143400641912402</v>
          </cell>
          <cell r="J119">
            <v>3.8788176406543808</v>
          </cell>
          <cell r="L119">
            <v>41029</v>
          </cell>
          <cell r="M119">
            <v>2.7180101916964574</v>
          </cell>
          <cell r="N119">
            <v>2.4158238851606302</v>
          </cell>
          <cell r="P119">
            <v>2.4131426125499598</v>
          </cell>
          <cell r="Q119">
            <v>2.4131426125499598</v>
          </cell>
        </row>
        <row r="120">
          <cell r="B120">
            <v>41060</v>
          </cell>
          <cell r="C120">
            <v>4.0775219467200001</v>
          </cell>
          <cell r="D120">
            <v>3.622305192502385</v>
          </cell>
          <cell r="E120">
            <v>4.1001108413931213</v>
          </cell>
          <cell r="F120">
            <v>3.9243665465552744</v>
          </cell>
          <cell r="G120">
            <v>3.5196075167261363</v>
          </cell>
          <cell r="H120">
            <v>3.7219870316407051</v>
          </cell>
          <cell r="I120">
            <v>4.0821439878473953</v>
          </cell>
          <cell r="J120">
            <v>3.8506988316656092</v>
          </cell>
          <cell r="L120">
            <v>41060</v>
          </cell>
          <cell r="M120">
            <v>2.7268889509996717</v>
          </cell>
          <cell r="N120">
            <v>2.4252963307242288</v>
          </cell>
          <cell r="P120">
            <v>2.4226203258397092</v>
          </cell>
          <cell r="Q120">
            <v>2.4226203258397092</v>
          </cell>
        </row>
        <row r="121">
          <cell r="B121">
            <v>41090</v>
          </cell>
          <cell r="C121">
            <v>4.1099949115200003</v>
          </cell>
          <cell r="D121">
            <v>3.6528243480743341</v>
          </cell>
          <cell r="E121">
            <v>4.132615338996473</v>
          </cell>
          <cell r="F121">
            <v>3.9561408047063913</v>
          </cell>
          <cell r="G121">
            <v>3.549699950653586</v>
          </cell>
          <cell r="H121">
            <v>3.7529203776799887</v>
          </cell>
          <cell r="I121">
            <v>4.1145530553113598</v>
          </cell>
          <cell r="J121">
            <v>3.8821669912784031</v>
          </cell>
          <cell r="L121">
            <v>41090</v>
          </cell>
          <cell r="M121">
            <v>2.733548020477083</v>
          </cell>
          <cell r="N121">
            <v>2.4311242394371013</v>
          </cell>
          <cell r="P121">
            <v>2.428440859735971</v>
          </cell>
          <cell r="Q121">
            <v>2.428440859735971</v>
          </cell>
        </row>
        <row r="122">
          <cell r="B122">
            <v>41121</v>
          </cell>
          <cell r="C122">
            <v>4.1424678763199996</v>
          </cell>
          <cell r="D122">
            <v>3.6807384246755479</v>
          </cell>
          <cell r="E122">
            <v>4.1651618803376245</v>
          </cell>
          <cell r="F122">
            <v>3.9869834539923281</v>
          </cell>
          <cell r="G122">
            <v>3.5766183434176333</v>
          </cell>
          <cell r="H122">
            <v>3.7818008987049807</v>
          </cell>
          <cell r="I122">
            <v>4.146876926327276</v>
          </cell>
          <cell r="J122">
            <v>3.9122954106415868</v>
          </cell>
          <cell r="L122">
            <v>41121</v>
          </cell>
          <cell r="M122">
            <v>2.7424267797802977</v>
          </cell>
          <cell r="N122">
            <v>2.4390531007237009</v>
          </cell>
          <cell r="P122">
            <v>2.4363612926607292</v>
          </cell>
          <cell r="Q122">
            <v>2.4363612926607292</v>
          </cell>
        </row>
        <row r="123">
          <cell r="B123">
            <v>41152</v>
          </cell>
          <cell r="C123">
            <v>4.1749408411200006</v>
          </cell>
          <cell r="D123">
            <v>3.7119088499901816</v>
          </cell>
          <cell r="E123">
            <v>4.1976558670065263</v>
          </cell>
          <cell r="F123">
            <v>4.0189906143597396</v>
          </cell>
          <cell r="G123">
            <v>3.6075042876359342</v>
          </cell>
          <cell r="H123">
            <v>3.8132474509978369</v>
          </cell>
          <cell r="I123">
            <v>4.1793072929032533</v>
          </cell>
          <cell r="J123">
            <v>3.9440985053167834</v>
          </cell>
          <cell r="L123">
            <v>41152</v>
          </cell>
          <cell r="M123">
            <v>2.7880691518233829</v>
          </cell>
          <cell r="N123">
            <v>2.4843392610105552</v>
          </cell>
          <cell r="P123">
            <v>2.4816442923118931</v>
          </cell>
          <cell r="Q123">
            <v>2.4816442923118931</v>
          </cell>
        </row>
        <row r="124">
          <cell r="B124">
            <v>41182</v>
          </cell>
          <cell r="C124">
            <v>4.1749408411200006</v>
          </cell>
          <cell r="D124">
            <v>3.7145139289609164</v>
          </cell>
          <cell r="E124">
            <v>4.1976138232687248</v>
          </cell>
          <cell r="F124">
            <v>4.0199222232249179</v>
          </cell>
          <cell r="G124">
            <v>3.6106783287993349</v>
          </cell>
          <cell r="H124">
            <v>3.8153002760121266</v>
          </cell>
          <cell r="I124">
            <v>4.1793924893513008</v>
          </cell>
          <cell r="J124">
            <v>3.9454382455663923</v>
          </cell>
          <cell r="L124">
            <v>41182</v>
          </cell>
          <cell r="M124">
            <v>2.8196109442480513</v>
          </cell>
          <cell r="N124">
            <v>2.5501597892461372</v>
          </cell>
          <cell r="P124">
            <v>2.855792735709584</v>
          </cell>
          <cell r="Q124">
            <v>2.600057560457913</v>
          </cell>
        </row>
        <row r="125">
          <cell r="B125">
            <v>41213</v>
          </cell>
          <cell r="C125">
            <v>4.2020016451200011</v>
          </cell>
          <cell r="D125">
            <v>3.7387091460931083</v>
          </cell>
          <cell r="E125">
            <v>4.2247208753803065</v>
          </cell>
          <cell r="F125">
            <v>4.045958257473222</v>
          </cell>
          <cell r="G125">
            <v>3.6342476875195944</v>
          </cell>
          <cell r="H125">
            <v>3.8401029724964082</v>
          </cell>
          <cell r="I125">
            <v>4.2063595772584481</v>
          </cell>
          <cell r="J125">
            <v>3.9710253352918228</v>
          </cell>
          <cell r="L125">
            <v>41213</v>
          </cell>
          <cell r="M125">
            <v>2.9604225175724648</v>
          </cell>
          <cell r="N125">
            <v>2.6790561447000236</v>
          </cell>
          <cell r="P125">
            <v>2.9982042796416839</v>
          </cell>
          <cell r="Q125">
            <v>2.7311604116131738</v>
          </cell>
        </row>
        <row r="126">
          <cell r="B126">
            <v>41243</v>
          </cell>
          <cell r="C126">
            <v>4.3643664691200001</v>
          </cell>
          <cell r="D126">
            <v>3.8799728304301557</v>
          </cell>
          <cell r="E126">
            <v>4.3874262536564945</v>
          </cell>
          <cell r="F126">
            <v>4.2007770496652741</v>
          </cell>
          <cell r="G126">
            <v>3.7709027780960458</v>
          </cell>
          <cell r="H126">
            <v>3.9858399138806599</v>
          </cell>
          <cell r="I126">
            <v>4.3680343100292607</v>
          </cell>
          <cell r="J126">
            <v>4.1225382632699903</v>
          </cell>
          <cell r="L126">
            <v>41243</v>
          </cell>
          <cell r="M126">
            <v>3.1079930464164489</v>
          </cell>
          <cell r="N126">
            <v>2.8146069362184765</v>
          </cell>
          <cell r="P126">
            <v>3.147388813923246</v>
          </cell>
          <cell r="Q126">
            <v>2.8689370540584513</v>
          </cell>
        </row>
        <row r="127">
          <cell r="B127">
            <v>41274</v>
          </cell>
          <cell r="C127">
            <v>4.526731293120001</v>
          </cell>
          <cell r="D127">
            <v>4.020194483178912</v>
          </cell>
          <cell r="E127">
            <v>4.5501484494278062</v>
          </cell>
          <cell r="F127">
            <v>4.3552231983112577</v>
          </cell>
          <cell r="G127">
            <v>3.9062882522071392</v>
          </cell>
          <cell r="H127">
            <v>4.1307557252591982</v>
          </cell>
          <cell r="I127">
            <v>4.5296749642208569</v>
          </cell>
          <cell r="J127">
            <v>4.2735152951483162</v>
          </cell>
          <cell r="L127">
            <v>41274</v>
          </cell>
          <cell r="M127">
            <v>3.1316493907349505</v>
          </cell>
          <cell r="N127">
            <v>2.8353367357968491</v>
          </cell>
          <cell r="P127">
            <v>3.1714381334787234</v>
          </cell>
          <cell r="Q127">
            <v>2.8902087999494417</v>
          </cell>
        </row>
        <row r="128">
          <cell r="B128">
            <v>41305</v>
          </cell>
          <cell r="C128">
            <v>4.6338271310304</v>
          </cell>
          <cell r="D128">
            <v>4.0286195109693068</v>
          </cell>
          <cell r="E128">
            <v>4.5780486569192327</v>
          </cell>
          <cell r="F128">
            <v>4.3791933560652465</v>
          </cell>
          <cell r="G128">
            <v>3.8831639570837586</v>
          </cell>
          <cell r="H128">
            <v>4.1311786565745026</v>
          </cell>
          <cell r="I128">
            <v>4.5466367468872892</v>
          </cell>
          <cell r="J128">
            <v>4.3126075342435355</v>
          </cell>
          <cell r="L128">
            <v>41305</v>
          </cell>
          <cell r="M128">
            <v>3.0088616987960624</v>
          </cell>
          <cell r="N128">
            <v>2.705220225111852</v>
          </cell>
          <cell r="P128">
            <v>2.8188616987960624</v>
          </cell>
          <cell r="Q128">
            <v>2.8288616987960626</v>
          </cell>
        </row>
      </sheetData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ImportData"/>
      <sheetName val="NPC"/>
      <sheetName val="Check Dollars"/>
      <sheetName val="Check MWh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  <sheetName val="E-W Assignments"/>
      <sheetName val="L&amp;R (Monthly) (2)"/>
    </sheetNames>
    <sheetDataSet>
      <sheetData sheetId="0"/>
      <sheetData sheetId="1" refreshError="1"/>
      <sheetData sheetId="2">
        <row r="245">
          <cell r="R245" t="str">
            <v>AMP Resources (Cove Fort)</v>
          </cell>
          <cell r="S245">
            <v>2</v>
          </cell>
        </row>
        <row r="246">
          <cell r="R246" t="str">
            <v>APGI 7X24 return</v>
          </cell>
          <cell r="S246">
            <v>6</v>
          </cell>
        </row>
        <row r="247">
          <cell r="R247" t="str">
            <v>APGI LLH return</v>
          </cell>
          <cell r="S247">
            <v>6</v>
          </cell>
        </row>
        <row r="248">
          <cell r="R248" t="str">
            <v>APS 6X16 at 4C</v>
          </cell>
          <cell r="S248">
            <v>3</v>
          </cell>
        </row>
        <row r="249">
          <cell r="R249" t="str">
            <v>APS 7X16 at 4C</v>
          </cell>
          <cell r="S249">
            <v>3</v>
          </cell>
        </row>
        <row r="250">
          <cell r="R250" t="str">
            <v>APS 7X16 at Mona</v>
          </cell>
          <cell r="S250">
            <v>3</v>
          </cell>
        </row>
        <row r="251">
          <cell r="R251" t="str">
            <v>APS Exchange</v>
          </cell>
          <cell r="S251">
            <v>6</v>
          </cell>
        </row>
        <row r="252">
          <cell r="R252" t="str">
            <v>APS Exchange deliver</v>
          </cell>
          <cell r="S252">
            <v>6</v>
          </cell>
        </row>
        <row r="253">
          <cell r="R253" t="str">
            <v>APS p207861</v>
          </cell>
          <cell r="S253">
            <v>6</v>
          </cell>
        </row>
        <row r="254">
          <cell r="R254" t="str">
            <v>APS s207860</v>
          </cell>
          <cell r="S254">
            <v>6</v>
          </cell>
        </row>
        <row r="255">
          <cell r="R255" t="str">
            <v>APS Supplemental Purchase coal</v>
          </cell>
          <cell r="S255">
            <v>2</v>
          </cell>
        </row>
        <row r="256">
          <cell r="R256" t="str">
            <v>APS Supplemental Purchase other</v>
          </cell>
          <cell r="S256">
            <v>2</v>
          </cell>
        </row>
        <row r="257">
          <cell r="R257" t="str">
            <v>Aquila hydro hedge</v>
          </cell>
          <cell r="S257">
            <v>2</v>
          </cell>
        </row>
        <row r="258">
          <cell r="R258" t="str">
            <v>Biomass (QF)</v>
          </cell>
          <cell r="S258">
            <v>4</v>
          </cell>
        </row>
        <row r="259">
          <cell r="R259" t="str">
            <v>Biomass Non-Generation</v>
          </cell>
          <cell r="S259">
            <v>4</v>
          </cell>
        </row>
        <row r="260">
          <cell r="R260" t="str">
            <v>Black Hills</v>
          </cell>
          <cell r="S260">
            <v>1</v>
          </cell>
        </row>
        <row r="261">
          <cell r="R261" t="str">
            <v>Black Hills Losses</v>
          </cell>
          <cell r="S261">
            <v>1</v>
          </cell>
        </row>
        <row r="262">
          <cell r="R262" t="str">
            <v>Black Hills Reserve (CTs)</v>
          </cell>
          <cell r="S262">
            <v>6</v>
          </cell>
        </row>
        <row r="263">
          <cell r="R263" t="str">
            <v>Blanding</v>
          </cell>
          <cell r="S263">
            <v>1</v>
          </cell>
        </row>
        <row r="264">
          <cell r="R264" t="str">
            <v>Blanding Purchase</v>
          </cell>
          <cell r="S264">
            <v>2</v>
          </cell>
        </row>
        <row r="265">
          <cell r="R265" t="str">
            <v>BPA FC II delivery</v>
          </cell>
          <cell r="S265">
            <v>6</v>
          </cell>
        </row>
        <row r="266">
          <cell r="R266" t="str">
            <v>BPA FC II Generation</v>
          </cell>
          <cell r="S266">
            <v>6</v>
          </cell>
        </row>
        <row r="267">
          <cell r="R267" t="str">
            <v>BPA FC IV delivery</v>
          </cell>
          <cell r="S267">
            <v>6</v>
          </cell>
        </row>
        <row r="268">
          <cell r="R268" t="str">
            <v>BPA FC IV Generation</v>
          </cell>
          <cell r="S268">
            <v>6</v>
          </cell>
        </row>
        <row r="269">
          <cell r="R269" t="str">
            <v>BPA Flathead Sale</v>
          </cell>
          <cell r="S269">
            <v>1</v>
          </cell>
        </row>
        <row r="270">
          <cell r="R270" t="str">
            <v>BPA Hermiston Losses</v>
          </cell>
          <cell r="S270">
            <v>8</v>
          </cell>
        </row>
        <row r="271">
          <cell r="R271" t="str">
            <v>BPA Palisades return</v>
          </cell>
          <cell r="S271">
            <v>6</v>
          </cell>
        </row>
        <row r="272">
          <cell r="R272" t="str">
            <v>BPA Palisades storage</v>
          </cell>
          <cell r="S272">
            <v>6</v>
          </cell>
        </row>
        <row r="273">
          <cell r="R273" t="str">
            <v>BPA Peaking</v>
          </cell>
          <cell r="S273">
            <v>6</v>
          </cell>
        </row>
        <row r="274">
          <cell r="R274" t="str">
            <v>BPA Peaking Replacement</v>
          </cell>
          <cell r="S274">
            <v>6</v>
          </cell>
        </row>
        <row r="275">
          <cell r="R275" t="str">
            <v>BPA So. Idaho Exchange In</v>
          </cell>
          <cell r="S275">
            <v>6</v>
          </cell>
        </row>
        <row r="276">
          <cell r="R276" t="str">
            <v>BPA So. Idaho Exchange Out</v>
          </cell>
          <cell r="S276">
            <v>6</v>
          </cell>
        </row>
        <row r="277">
          <cell r="R277" t="str">
            <v>BPA Spring Energy</v>
          </cell>
          <cell r="S277">
            <v>6</v>
          </cell>
        </row>
        <row r="278">
          <cell r="R278" t="str">
            <v>BPA Spring Energy deliver</v>
          </cell>
          <cell r="S278">
            <v>6</v>
          </cell>
        </row>
        <row r="279">
          <cell r="R279" t="str">
            <v>BPA Summer Storage</v>
          </cell>
          <cell r="S279">
            <v>6</v>
          </cell>
        </row>
        <row r="280">
          <cell r="R280" t="str">
            <v>BPA Summer Storage return</v>
          </cell>
          <cell r="S280">
            <v>6</v>
          </cell>
        </row>
        <row r="281">
          <cell r="R281" t="str">
            <v>BPA Wind Sale</v>
          </cell>
          <cell r="S281">
            <v>1</v>
          </cell>
        </row>
        <row r="282">
          <cell r="R282" t="str">
            <v>Bridger Losses In</v>
          </cell>
          <cell r="S282">
            <v>8</v>
          </cell>
        </row>
        <row r="283">
          <cell r="R283" t="str">
            <v>Bridger Losses Out</v>
          </cell>
          <cell r="S283">
            <v>8</v>
          </cell>
        </row>
        <row r="284">
          <cell r="R284" t="str">
            <v>California QF</v>
          </cell>
          <cell r="S284">
            <v>4</v>
          </cell>
        </row>
        <row r="285">
          <cell r="R285" t="str">
            <v>California Pre-MSP QF</v>
          </cell>
          <cell r="S285">
            <v>4</v>
          </cell>
        </row>
        <row r="286">
          <cell r="R286" t="str">
            <v>Canadian Entitlement CEAEA</v>
          </cell>
          <cell r="S286">
            <v>5</v>
          </cell>
        </row>
        <row r="287">
          <cell r="R287" t="str">
            <v>Cargill p483225</v>
          </cell>
          <cell r="S287">
            <v>6</v>
          </cell>
        </row>
        <row r="288">
          <cell r="R288" t="str">
            <v>Cargill p485290</v>
          </cell>
          <cell r="S288">
            <v>6</v>
          </cell>
        </row>
        <row r="289">
          <cell r="R289" t="str">
            <v>Cargill s483226</v>
          </cell>
          <cell r="S289">
            <v>6</v>
          </cell>
        </row>
        <row r="290">
          <cell r="R290" t="str">
            <v>Cargill s485289</v>
          </cell>
          <cell r="S290">
            <v>6</v>
          </cell>
        </row>
        <row r="291">
          <cell r="R291" t="str">
            <v>Chelan - Rocky Reach</v>
          </cell>
          <cell r="S291">
            <v>5</v>
          </cell>
        </row>
        <row r="292">
          <cell r="R292" t="str">
            <v>Chevron Wind QF</v>
          </cell>
          <cell r="S292">
            <v>4</v>
          </cell>
        </row>
        <row r="293">
          <cell r="R293" t="str">
            <v>Clark Displacement</v>
          </cell>
          <cell r="S293">
            <v>2</v>
          </cell>
        </row>
        <row r="294">
          <cell r="R294" t="str">
            <v>Clark Displacement Buy Back</v>
          </cell>
          <cell r="S294">
            <v>2</v>
          </cell>
        </row>
        <row r="295">
          <cell r="R295" t="str">
            <v>Clark River Road reserve</v>
          </cell>
          <cell r="S295">
            <v>2</v>
          </cell>
        </row>
        <row r="296">
          <cell r="R296" t="str">
            <v>CLARK S&amp;I</v>
          </cell>
          <cell r="S296">
            <v>2</v>
          </cell>
        </row>
        <row r="297">
          <cell r="R297" t="str">
            <v>Clark S&amp;I Base Capacity</v>
          </cell>
          <cell r="S297">
            <v>2</v>
          </cell>
        </row>
        <row r="298">
          <cell r="R298" t="str">
            <v>CLARK Storage &amp; Integration</v>
          </cell>
          <cell r="S298">
            <v>2</v>
          </cell>
        </row>
        <row r="299">
          <cell r="R299" t="str">
            <v>Clay Basin Gas Storage</v>
          </cell>
          <cell r="S299">
            <v>11</v>
          </cell>
        </row>
        <row r="300">
          <cell r="R300" t="str">
            <v>Co-Gen II QF</v>
          </cell>
          <cell r="S300">
            <v>4</v>
          </cell>
        </row>
        <row r="301">
          <cell r="R301" t="str">
            <v>Combine Hills</v>
          </cell>
          <cell r="S301">
            <v>2</v>
          </cell>
        </row>
        <row r="302">
          <cell r="R302" t="str">
            <v>Constellation p257677</v>
          </cell>
          <cell r="S302">
            <v>2</v>
          </cell>
        </row>
        <row r="303">
          <cell r="R303" t="str">
            <v>Constellation p257678</v>
          </cell>
          <cell r="S303">
            <v>2</v>
          </cell>
        </row>
        <row r="304">
          <cell r="R304" t="str">
            <v>Constellation p268849</v>
          </cell>
          <cell r="S304">
            <v>2</v>
          </cell>
        </row>
        <row r="305">
          <cell r="R305" t="str">
            <v>Cowlitz Swift deliver</v>
          </cell>
          <cell r="S305">
            <v>6</v>
          </cell>
        </row>
        <row r="306">
          <cell r="R306" t="str">
            <v>D.R. Johnson (QF)</v>
          </cell>
          <cell r="S306">
            <v>4</v>
          </cell>
        </row>
        <row r="307">
          <cell r="R307" t="str">
            <v>Deseret G&amp;T Expansion</v>
          </cell>
          <cell r="S307">
            <v>2</v>
          </cell>
        </row>
        <row r="308">
          <cell r="R308" t="str">
            <v>Deseret Purchase</v>
          </cell>
          <cell r="S308">
            <v>2</v>
          </cell>
        </row>
        <row r="309">
          <cell r="R309" t="str">
            <v>Douglas - Wells</v>
          </cell>
          <cell r="S309">
            <v>5</v>
          </cell>
        </row>
        <row r="310">
          <cell r="R310" t="str">
            <v>Douglas County Forest Products QF</v>
          </cell>
          <cell r="S310">
            <v>4</v>
          </cell>
        </row>
        <row r="311">
          <cell r="R311" t="str">
            <v>Douglas PUD - Lands Energy Share</v>
          </cell>
          <cell r="S311">
            <v>5</v>
          </cell>
        </row>
        <row r="312">
          <cell r="R312" t="str">
            <v>Douglas PUD Settlement</v>
          </cell>
          <cell r="S312">
            <v>2</v>
          </cell>
        </row>
        <row r="313">
          <cell r="R313" t="str">
            <v>DSM Cool Keeper Reserve</v>
          </cell>
          <cell r="S313">
            <v>8</v>
          </cell>
        </row>
        <row r="314">
          <cell r="R314" t="str">
            <v>DSM Idaho Irrigation</v>
          </cell>
          <cell r="S314">
            <v>8</v>
          </cell>
        </row>
        <row r="315">
          <cell r="R315" t="str">
            <v>DSM Idaho Irrigation Shifted</v>
          </cell>
          <cell r="S315">
            <v>8</v>
          </cell>
        </row>
        <row r="316">
          <cell r="R316" t="str">
            <v>DSM Utah Irrigation</v>
          </cell>
          <cell r="S316">
            <v>8</v>
          </cell>
        </row>
        <row r="317">
          <cell r="R317" t="str">
            <v>DSM Utah Irrigation Shifted</v>
          </cell>
          <cell r="S317">
            <v>8</v>
          </cell>
        </row>
        <row r="318">
          <cell r="R318" t="str">
            <v>Duke HLH</v>
          </cell>
          <cell r="S318">
            <v>2</v>
          </cell>
        </row>
        <row r="319">
          <cell r="R319" t="str">
            <v>Duke p99206</v>
          </cell>
          <cell r="S319">
            <v>2</v>
          </cell>
        </row>
        <row r="320">
          <cell r="R320" t="str">
            <v>East Control Area Sale</v>
          </cell>
          <cell r="S320">
            <v>1</v>
          </cell>
        </row>
        <row r="321">
          <cell r="R321" t="str">
            <v>Electric Swaps - East</v>
          </cell>
          <cell r="S321">
            <v>13</v>
          </cell>
        </row>
        <row r="322">
          <cell r="R322" t="str">
            <v>Electric Swaps - West</v>
          </cell>
          <cell r="S322">
            <v>13</v>
          </cell>
        </row>
        <row r="323">
          <cell r="R323" t="str">
            <v>Evergreen BioPower QF</v>
          </cell>
          <cell r="S323">
            <v>4</v>
          </cell>
        </row>
        <row r="324">
          <cell r="R324" t="str">
            <v>EWEB FC I delivery</v>
          </cell>
          <cell r="S324">
            <v>6</v>
          </cell>
        </row>
        <row r="325">
          <cell r="R325" t="str">
            <v>EWEB FC I Generation</v>
          </cell>
          <cell r="S325">
            <v>6</v>
          </cell>
        </row>
        <row r="326">
          <cell r="R326" t="str">
            <v>EWEB/BPA Wind Sale</v>
          </cell>
          <cell r="S326">
            <v>6</v>
          </cell>
        </row>
        <row r="327">
          <cell r="R327" t="str">
            <v>Excess Gas Sales</v>
          </cell>
          <cell r="S327">
            <v>11</v>
          </cell>
        </row>
        <row r="328">
          <cell r="R328" t="str">
            <v>ExxonMobil QF</v>
          </cell>
          <cell r="S328">
            <v>4</v>
          </cell>
        </row>
        <row r="329">
          <cell r="R329" t="str">
            <v>Flathead &amp; ENI Sale</v>
          </cell>
          <cell r="S329">
            <v>1</v>
          </cell>
        </row>
        <row r="330">
          <cell r="R330" t="str">
            <v>Foote Creek I Generation</v>
          </cell>
          <cell r="S330">
            <v>9</v>
          </cell>
        </row>
        <row r="331">
          <cell r="R331" t="str">
            <v>Fort James (CoGen)</v>
          </cell>
          <cell r="S331">
            <v>2</v>
          </cell>
        </row>
        <row r="332">
          <cell r="R332" t="str">
            <v>Gas Swaps</v>
          </cell>
          <cell r="S332">
            <v>11</v>
          </cell>
        </row>
        <row r="333">
          <cell r="R333" t="str">
            <v>Gas Physical - East</v>
          </cell>
          <cell r="S333">
            <v>11</v>
          </cell>
        </row>
        <row r="334">
          <cell r="R334" t="str">
            <v>Gas Physical - West</v>
          </cell>
          <cell r="S334">
            <v>11</v>
          </cell>
        </row>
        <row r="335">
          <cell r="R335" t="str">
            <v>Gas Swaps - East</v>
          </cell>
          <cell r="S335">
            <v>11</v>
          </cell>
        </row>
        <row r="336">
          <cell r="R336" t="str">
            <v>Gas Swaps - West</v>
          </cell>
          <cell r="S336">
            <v>11</v>
          </cell>
        </row>
        <row r="337">
          <cell r="R337" t="str">
            <v>Gem State (City of Idaho Falls)</v>
          </cell>
          <cell r="S337">
            <v>2</v>
          </cell>
        </row>
        <row r="338">
          <cell r="R338" t="str">
            <v>Gem State Power Cost</v>
          </cell>
          <cell r="S338">
            <v>2</v>
          </cell>
        </row>
        <row r="339">
          <cell r="R339" t="str">
            <v>Glenrock Wind</v>
          </cell>
          <cell r="S339">
            <v>9</v>
          </cell>
        </row>
        <row r="340">
          <cell r="R340" t="str">
            <v>Glenrock III Wind</v>
          </cell>
          <cell r="S340">
            <v>9</v>
          </cell>
        </row>
        <row r="341">
          <cell r="R341" t="str">
            <v>Goodnoe Wind</v>
          </cell>
          <cell r="S341">
            <v>9</v>
          </cell>
        </row>
        <row r="342">
          <cell r="R342" t="str">
            <v>Grant - Priest Rapids</v>
          </cell>
          <cell r="S342">
            <v>5</v>
          </cell>
        </row>
        <row r="343">
          <cell r="R343" t="str">
            <v>Grant - Wanapum</v>
          </cell>
          <cell r="S343">
            <v>5</v>
          </cell>
        </row>
        <row r="344">
          <cell r="R344" t="str">
            <v>Grant County</v>
          </cell>
          <cell r="S344">
            <v>2</v>
          </cell>
        </row>
        <row r="345">
          <cell r="R345" t="str">
            <v>Grant Displacement</v>
          </cell>
          <cell r="S345">
            <v>5</v>
          </cell>
        </row>
        <row r="346">
          <cell r="R346" t="str">
            <v>Grant Meaningful Priority</v>
          </cell>
          <cell r="S346">
            <v>5</v>
          </cell>
        </row>
        <row r="347">
          <cell r="R347" t="str">
            <v>Grant Reasonable</v>
          </cell>
          <cell r="S347">
            <v>5</v>
          </cell>
        </row>
        <row r="348">
          <cell r="R348" t="str">
            <v>High Plains Wind</v>
          </cell>
          <cell r="S348">
            <v>9</v>
          </cell>
        </row>
        <row r="349">
          <cell r="R349" t="str">
            <v>Hermiston Purchase</v>
          </cell>
          <cell r="S349">
            <v>2</v>
          </cell>
        </row>
        <row r="350">
          <cell r="R350" t="str">
            <v>Hurricane Purchase</v>
          </cell>
          <cell r="S350">
            <v>2</v>
          </cell>
        </row>
        <row r="351">
          <cell r="R351" t="str">
            <v>Hurricane Sale</v>
          </cell>
          <cell r="S351">
            <v>1</v>
          </cell>
        </row>
        <row r="352">
          <cell r="R352" t="str">
            <v>Idaho Power P278538</v>
          </cell>
          <cell r="S352">
            <v>2</v>
          </cell>
        </row>
        <row r="353">
          <cell r="R353" t="str">
            <v>Idaho Power P278538 HLH</v>
          </cell>
          <cell r="S353">
            <v>2</v>
          </cell>
        </row>
        <row r="354">
          <cell r="R354" t="str">
            <v>Idaho Power P278538 LLH</v>
          </cell>
          <cell r="S354">
            <v>2</v>
          </cell>
        </row>
        <row r="355">
          <cell r="R355" t="str">
            <v>Idaho Power RTSA Purchase</v>
          </cell>
          <cell r="S355">
            <v>2</v>
          </cell>
        </row>
        <row r="356">
          <cell r="R356" t="str">
            <v>Idaho Power RTSA return</v>
          </cell>
          <cell r="S356">
            <v>8</v>
          </cell>
        </row>
        <row r="357">
          <cell r="R357" t="str">
            <v>Idaho QF</v>
          </cell>
          <cell r="S357">
            <v>4</v>
          </cell>
        </row>
        <row r="358">
          <cell r="R358" t="str">
            <v>Idaho Pre-MSP QF</v>
          </cell>
          <cell r="S358">
            <v>4</v>
          </cell>
        </row>
        <row r="359">
          <cell r="R359" t="str">
            <v>IPP Purchase</v>
          </cell>
          <cell r="S359">
            <v>2</v>
          </cell>
        </row>
        <row r="360">
          <cell r="R360" t="str">
            <v>IPP Sale (LADWP)</v>
          </cell>
          <cell r="S360">
            <v>1</v>
          </cell>
        </row>
        <row r="361">
          <cell r="R361" t="str">
            <v>IRP - DSM East Irrigation Ld Control</v>
          </cell>
          <cell r="S361">
            <v>7</v>
          </cell>
        </row>
        <row r="362">
          <cell r="R362" t="str">
            <v>IRP - DSM East Irrigation Ld Control - Return</v>
          </cell>
          <cell r="S362">
            <v>7</v>
          </cell>
        </row>
        <row r="363">
          <cell r="R363" t="str">
            <v>IRP - DSM East Summer Ld Control</v>
          </cell>
          <cell r="S363">
            <v>7</v>
          </cell>
        </row>
        <row r="364">
          <cell r="R364" t="str">
            <v>IRP - DSM East Summer Ld Control - Return</v>
          </cell>
          <cell r="S364">
            <v>7</v>
          </cell>
        </row>
        <row r="365">
          <cell r="R365" t="str">
            <v>IRP - DSM West Irrigation Ld Control</v>
          </cell>
          <cell r="S365">
            <v>7</v>
          </cell>
        </row>
        <row r="366">
          <cell r="R366" t="str">
            <v>IRP - DSM West Irrigation Ld Control - Return</v>
          </cell>
          <cell r="S366">
            <v>7</v>
          </cell>
        </row>
        <row r="367">
          <cell r="R367" t="str">
            <v>IRP - FOT Four Corners</v>
          </cell>
          <cell r="S367">
            <v>7</v>
          </cell>
        </row>
        <row r="368">
          <cell r="R368" t="str">
            <v>IRP - FOT Mid-C</v>
          </cell>
          <cell r="S368">
            <v>7</v>
          </cell>
        </row>
        <row r="369">
          <cell r="R369" t="str">
            <v>IRP - FOT West Main</v>
          </cell>
          <cell r="S369">
            <v>7</v>
          </cell>
        </row>
        <row r="370">
          <cell r="R370" t="str">
            <v>IRP - Wind Mid-C</v>
          </cell>
          <cell r="S370">
            <v>7</v>
          </cell>
        </row>
        <row r="371">
          <cell r="R371" t="str">
            <v>IRP - Wind Walla Walla</v>
          </cell>
          <cell r="S371">
            <v>7</v>
          </cell>
        </row>
        <row r="372">
          <cell r="R372" t="str">
            <v>IRP - Wind Wyoming SE</v>
          </cell>
          <cell r="S372">
            <v>7</v>
          </cell>
        </row>
        <row r="373">
          <cell r="R373" t="str">
            <v>IRP - Wind Wyoming SW</v>
          </cell>
          <cell r="S373">
            <v>7</v>
          </cell>
        </row>
        <row r="374">
          <cell r="R374" t="str">
            <v>IRP - Wind Yakima</v>
          </cell>
          <cell r="S374">
            <v>7</v>
          </cell>
        </row>
        <row r="375">
          <cell r="R375" t="str">
            <v>Kennecott Incentive</v>
          </cell>
          <cell r="S375">
            <v>2</v>
          </cell>
        </row>
        <row r="376">
          <cell r="R376" t="str">
            <v>Kennecott Incentive (Historical)</v>
          </cell>
          <cell r="S376">
            <v>2</v>
          </cell>
        </row>
        <row r="377">
          <cell r="R377" t="str">
            <v>Kennecott QF</v>
          </cell>
          <cell r="S377">
            <v>4</v>
          </cell>
        </row>
        <row r="378">
          <cell r="R378" t="str">
            <v>LADWP s491300</v>
          </cell>
          <cell r="S378">
            <v>1</v>
          </cell>
        </row>
        <row r="379">
          <cell r="R379" t="str">
            <v>LADWP s491301</v>
          </cell>
          <cell r="S379">
            <v>1</v>
          </cell>
        </row>
        <row r="380">
          <cell r="R380" t="str">
            <v>LADWP p491303</v>
          </cell>
          <cell r="S380">
            <v>2</v>
          </cell>
        </row>
        <row r="381">
          <cell r="R381" t="str">
            <v>LADWP s491303</v>
          </cell>
          <cell r="S381">
            <v>2</v>
          </cell>
        </row>
        <row r="382">
          <cell r="R382" t="str">
            <v>LADWP p491304</v>
          </cell>
          <cell r="S382">
            <v>2</v>
          </cell>
        </row>
        <row r="383">
          <cell r="R383" t="str">
            <v>LADWP s491304</v>
          </cell>
          <cell r="S383">
            <v>2</v>
          </cell>
        </row>
        <row r="384">
          <cell r="R384" t="str">
            <v>Leaning Juniper 1</v>
          </cell>
          <cell r="S384">
            <v>9</v>
          </cell>
        </row>
        <row r="385">
          <cell r="R385" t="str">
            <v>Lewis River Loss of Efficiency</v>
          </cell>
          <cell r="S385">
            <v>8</v>
          </cell>
        </row>
        <row r="386">
          <cell r="R386" t="str">
            <v>Lewis River Motoring Loss</v>
          </cell>
          <cell r="S386">
            <v>8</v>
          </cell>
        </row>
        <row r="387">
          <cell r="R387" t="str">
            <v>MagCorp Curtailment</v>
          </cell>
          <cell r="S387">
            <v>8</v>
          </cell>
        </row>
        <row r="388">
          <cell r="R388" t="str">
            <v>MagCorp Curtailment (Historical)</v>
          </cell>
          <cell r="S388">
            <v>8</v>
          </cell>
        </row>
        <row r="389">
          <cell r="R389" t="str">
            <v>MagCorp Curtailment Winter</v>
          </cell>
          <cell r="S389">
            <v>8</v>
          </cell>
        </row>
        <row r="390">
          <cell r="R390" t="str">
            <v>MagCorp Curtailment Winter (Historical)</v>
          </cell>
          <cell r="S390">
            <v>8</v>
          </cell>
        </row>
        <row r="391">
          <cell r="R391" t="str">
            <v>Marengo</v>
          </cell>
          <cell r="S391">
            <v>9</v>
          </cell>
        </row>
        <row r="392">
          <cell r="R392" t="str">
            <v>Marengo I</v>
          </cell>
          <cell r="S392">
            <v>9</v>
          </cell>
        </row>
        <row r="393">
          <cell r="R393" t="str">
            <v>Marengo II</v>
          </cell>
          <cell r="S393">
            <v>9</v>
          </cell>
        </row>
        <row r="394">
          <cell r="R394" t="str">
            <v>McFadden Ridge Wind</v>
          </cell>
          <cell r="S394">
            <v>9</v>
          </cell>
        </row>
        <row r="395">
          <cell r="R395" t="str">
            <v>Monsanto Curtailment</v>
          </cell>
          <cell r="S395">
            <v>8</v>
          </cell>
        </row>
        <row r="396">
          <cell r="R396" t="str">
            <v>Monsanto Curtailment (Historical)</v>
          </cell>
          <cell r="S396">
            <v>2</v>
          </cell>
        </row>
        <row r="397">
          <cell r="R397" t="str">
            <v>Monsanto Excess Demand</v>
          </cell>
          <cell r="S397">
            <v>8</v>
          </cell>
        </row>
        <row r="398">
          <cell r="R398" t="str">
            <v>Morgan Stanley p189046</v>
          </cell>
          <cell r="S398">
            <v>2</v>
          </cell>
        </row>
        <row r="399">
          <cell r="R399" t="str">
            <v>Morgan Stanley p196538</v>
          </cell>
          <cell r="S399">
            <v>3</v>
          </cell>
        </row>
        <row r="400">
          <cell r="R400" t="str">
            <v>Morgan Stanley p206006</v>
          </cell>
          <cell r="S400">
            <v>3</v>
          </cell>
        </row>
        <row r="401">
          <cell r="R401" t="str">
            <v>Morgan Stanley p206008</v>
          </cell>
          <cell r="S401">
            <v>3</v>
          </cell>
        </row>
        <row r="402">
          <cell r="R402" t="str">
            <v>Morgan Stanley p207863</v>
          </cell>
          <cell r="S402">
            <v>6</v>
          </cell>
        </row>
        <row r="403">
          <cell r="R403" t="str">
            <v>Morgan Stanley p244840</v>
          </cell>
          <cell r="S403">
            <v>3</v>
          </cell>
        </row>
        <row r="404">
          <cell r="R404" t="str">
            <v>Morgan Stanley p244841</v>
          </cell>
          <cell r="S404">
            <v>3</v>
          </cell>
        </row>
        <row r="405">
          <cell r="R405" t="str">
            <v>Morgan Stanley p272156</v>
          </cell>
          <cell r="S405">
            <v>2</v>
          </cell>
        </row>
        <row r="406">
          <cell r="R406" t="str">
            <v>Morgan Stanley p272157</v>
          </cell>
          <cell r="S406">
            <v>2</v>
          </cell>
        </row>
        <row r="407">
          <cell r="R407" t="str">
            <v>Morgan Stanley p272158</v>
          </cell>
          <cell r="S407">
            <v>2</v>
          </cell>
        </row>
        <row r="408">
          <cell r="R408" t="str">
            <v>Morgan Stanley s207862</v>
          </cell>
          <cell r="S408">
            <v>2</v>
          </cell>
        </row>
        <row r="409">
          <cell r="R409" t="str">
            <v>Mountain Wind 1 QF</v>
          </cell>
          <cell r="S409">
            <v>4</v>
          </cell>
        </row>
        <row r="410">
          <cell r="R410" t="str">
            <v>Mountain Wind 2 QF</v>
          </cell>
          <cell r="S410">
            <v>4</v>
          </cell>
        </row>
        <row r="411">
          <cell r="R411" t="str">
            <v>NCPA p309009</v>
          </cell>
          <cell r="S411">
            <v>6</v>
          </cell>
        </row>
        <row r="412">
          <cell r="R412" t="str">
            <v>NCPA s309008</v>
          </cell>
          <cell r="S412">
            <v>6</v>
          </cell>
        </row>
        <row r="413">
          <cell r="R413" t="str">
            <v>Nebo Capacity Payment</v>
          </cell>
          <cell r="S413">
            <v>2</v>
          </cell>
        </row>
        <row r="414">
          <cell r="R414" t="str">
            <v>Non-Owned East - Obligation</v>
          </cell>
          <cell r="S414">
            <v>2</v>
          </cell>
        </row>
        <row r="415">
          <cell r="R415" t="str">
            <v>Non-Owned East - Offset</v>
          </cell>
          <cell r="S415">
            <v>2</v>
          </cell>
        </row>
        <row r="416">
          <cell r="R416" t="str">
            <v>Non-Owned West - Obligation</v>
          </cell>
          <cell r="S416">
            <v>2</v>
          </cell>
        </row>
        <row r="417">
          <cell r="R417" t="str">
            <v>Non-Owned West - Offset</v>
          </cell>
          <cell r="S417">
            <v>2</v>
          </cell>
        </row>
        <row r="418">
          <cell r="R418" t="str">
            <v>NUCOR</v>
          </cell>
          <cell r="S418">
            <v>2</v>
          </cell>
        </row>
        <row r="419">
          <cell r="R419" t="str">
            <v>NUCOR (De-rate)</v>
          </cell>
          <cell r="S419">
            <v>2</v>
          </cell>
        </row>
        <row r="420">
          <cell r="R420" t="str">
            <v>Oregon QF</v>
          </cell>
          <cell r="S420">
            <v>4</v>
          </cell>
        </row>
        <row r="421">
          <cell r="R421" t="str">
            <v>Oregon Pre-MSP QF</v>
          </cell>
          <cell r="S421">
            <v>4</v>
          </cell>
        </row>
        <row r="422">
          <cell r="R422" t="str">
            <v>Oregon Wind Farm QF</v>
          </cell>
          <cell r="S422">
            <v>4</v>
          </cell>
        </row>
        <row r="423">
          <cell r="R423" t="str">
            <v>P4 Production</v>
          </cell>
          <cell r="S423">
            <v>2</v>
          </cell>
        </row>
        <row r="424">
          <cell r="R424" t="str">
            <v>P4 Production (De-rate)</v>
          </cell>
          <cell r="S424">
            <v>1</v>
          </cell>
        </row>
        <row r="425">
          <cell r="R425" t="str">
            <v>PGE Cove</v>
          </cell>
          <cell r="S425">
            <v>2</v>
          </cell>
        </row>
        <row r="426">
          <cell r="R426" t="str">
            <v>Pipeline Chehalis - Lateral</v>
          </cell>
          <cell r="S426">
            <v>11</v>
          </cell>
        </row>
        <row r="427">
          <cell r="R427" t="str">
            <v>Pipeline Chehalis - Main</v>
          </cell>
          <cell r="S427">
            <v>11</v>
          </cell>
        </row>
        <row r="428">
          <cell r="R428" t="str">
            <v>Pipeline Currant Creek Lateral</v>
          </cell>
          <cell r="S428">
            <v>11</v>
          </cell>
        </row>
        <row r="429">
          <cell r="R429" t="str">
            <v>Pipeline Kern River Gas</v>
          </cell>
          <cell r="S429">
            <v>11</v>
          </cell>
        </row>
        <row r="430">
          <cell r="R430" t="str">
            <v>Pipeline Lake Side Lateral</v>
          </cell>
          <cell r="S430">
            <v>11</v>
          </cell>
        </row>
        <row r="431">
          <cell r="R431" t="str">
            <v>Pipeline Reservation Fees</v>
          </cell>
          <cell r="S431">
            <v>11</v>
          </cell>
        </row>
        <row r="432">
          <cell r="R432" t="str">
            <v>Pipeline Southern System Expansion</v>
          </cell>
          <cell r="S432">
            <v>11</v>
          </cell>
        </row>
        <row r="433">
          <cell r="R433" t="str">
            <v>PSCo Exchange</v>
          </cell>
          <cell r="S433">
            <v>6</v>
          </cell>
        </row>
        <row r="434">
          <cell r="R434" t="str">
            <v>PSCo Exchange deliver</v>
          </cell>
          <cell r="S434">
            <v>6</v>
          </cell>
        </row>
        <row r="435">
          <cell r="R435" t="str">
            <v>PSCo FC III delivery</v>
          </cell>
          <cell r="S435">
            <v>6</v>
          </cell>
        </row>
        <row r="436">
          <cell r="R436" t="str">
            <v>PSCo FC III Generation</v>
          </cell>
          <cell r="S436">
            <v>6</v>
          </cell>
        </row>
        <row r="437">
          <cell r="R437" t="str">
            <v>PSCo Sale summer</v>
          </cell>
          <cell r="S437">
            <v>1</v>
          </cell>
        </row>
        <row r="438">
          <cell r="R438" t="str">
            <v>PSCo Sale winter</v>
          </cell>
          <cell r="S438">
            <v>1</v>
          </cell>
        </row>
        <row r="439">
          <cell r="R439" t="str">
            <v>Redding Exchange In</v>
          </cell>
          <cell r="S439">
            <v>6</v>
          </cell>
        </row>
        <row r="440">
          <cell r="R440" t="str">
            <v>Redding Exchange Out</v>
          </cell>
          <cell r="S440">
            <v>6</v>
          </cell>
        </row>
        <row r="441">
          <cell r="R441" t="str">
            <v>Rock River I</v>
          </cell>
          <cell r="S441">
            <v>2</v>
          </cell>
        </row>
        <row r="442">
          <cell r="R442" t="str">
            <v>Rolling Hills Wind</v>
          </cell>
          <cell r="S442">
            <v>9</v>
          </cell>
        </row>
        <row r="443">
          <cell r="R443" t="str">
            <v>Roseburg Forest Products</v>
          </cell>
          <cell r="S443">
            <v>2</v>
          </cell>
        </row>
        <row r="444">
          <cell r="R444" t="str">
            <v>Salt River Project</v>
          </cell>
          <cell r="S444">
            <v>1</v>
          </cell>
        </row>
        <row r="445">
          <cell r="R445" t="str">
            <v>SCE Settlement</v>
          </cell>
          <cell r="S445">
            <v>1</v>
          </cell>
        </row>
        <row r="446">
          <cell r="R446" t="str">
            <v>Schwendiman QF</v>
          </cell>
          <cell r="S446">
            <v>4</v>
          </cell>
        </row>
        <row r="447">
          <cell r="R447" t="str">
            <v>SCL State Line delivery</v>
          </cell>
          <cell r="S447">
            <v>6</v>
          </cell>
        </row>
        <row r="448">
          <cell r="R448" t="str">
            <v>SCL State Line delivery LLH</v>
          </cell>
          <cell r="S448">
            <v>6</v>
          </cell>
        </row>
        <row r="449">
          <cell r="R449" t="str">
            <v>SCL State Line generation</v>
          </cell>
          <cell r="S449">
            <v>6</v>
          </cell>
        </row>
        <row r="450">
          <cell r="R450" t="str">
            <v>SCL State Line reserves</v>
          </cell>
          <cell r="S450">
            <v>6</v>
          </cell>
        </row>
        <row r="451">
          <cell r="R451" t="str">
            <v>Seven Mile Wind</v>
          </cell>
          <cell r="S451">
            <v>9</v>
          </cell>
        </row>
        <row r="452">
          <cell r="R452" t="str">
            <v>Seven Mile II Wind</v>
          </cell>
          <cell r="S452">
            <v>9</v>
          </cell>
        </row>
        <row r="453">
          <cell r="R453" t="str">
            <v>Shell p489963</v>
          </cell>
          <cell r="S453">
            <v>6</v>
          </cell>
        </row>
        <row r="454">
          <cell r="R454" t="str">
            <v>Shell s489962</v>
          </cell>
          <cell r="S454">
            <v>6</v>
          </cell>
        </row>
        <row r="455">
          <cell r="R455" t="str">
            <v>Sierra Pacific II</v>
          </cell>
          <cell r="S455">
            <v>1</v>
          </cell>
        </row>
        <row r="456">
          <cell r="R456" t="str">
            <v>Simplot Phosphates</v>
          </cell>
          <cell r="S456">
            <v>4</v>
          </cell>
        </row>
        <row r="457">
          <cell r="R457" t="str">
            <v>Small Purchases east</v>
          </cell>
          <cell r="S457">
            <v>2</v>
          </cell>
        </row>
        <row r="458">
          <cell r="R458" t="str">
            <v>Small Purchases west</v>
          </cell>
          <cell r="S458">
            <v>2</v>
          </cell>
        </row>
        <row r="459">
          <cell r="R459" t="str">
            <v>SMUD</v>
          </cell>
          <cell r="S459">
            <v>1</v>
          </cell>
        </row>
        <row r="460">
          <cell r="R460" t="str">
            <v>SMUD Provisional</v>
          </cell>
          <cell r="S460">
            <v>1</v>
          </cell>
        </row>
        <row r="461">
          <cell r="R461" t="str">
            <v>SMUD Monthly</v>
          </cell>
          <cell r="S461">
            <v>1</v>
          </cell>
        </row>
        <row r="462">
          <cell r="R462" t="str">
            <v>Spanish Fork Wind 2 QF</v>
          </cell>
          <cell r="S462">
            <v>4</v>
          </cell>
        </row>
        <row r="463">
          <cell r="R463" t="str">
            <v>Station Service East</v>
          </cell>
          <cell r="S463">
            <v>8</v>
          </cell>
        </row>
        <row r="464">
          <cell r="R464" t="str">
            <v>Station Service West</v>
          </cell>
          <cell r="S464">
            <v>8</v>
          </cell>
        </row>
        <row r="465">
          <cell r="R465" t="str">
            <v>STF Index Trades - Buy - East</v>
          </cell>
          <cell r="S465">
            <v>13</v>
          </cell>
        </row>
        <row r="466">
          <cell r="R466" t="str">
            <v>STF Index Trades - Buy - West</v>
          </cell>
          <cell r="S466">
            <v>13</v>
          </cell>
        </row>
        <row r="467">
          <cell r="R467" t="str">
            <v>STF Index Trades - Sell - East</v>
          </cell>
          <cell r="S467">
            <v>12</v>
          </cell>
        </row>
        <row r="468">
          <cell r="R468" t="str">
            <v>STF Index Trades - Sell - West</v>
          </cell>
          <cell r="S468">
            <v>12</v>
          </cell>
        </row>
        <row r="469">
          <cell r="R469" t="str">
            <v>STF Trading Margin</v>
          </cell>
          <cell r="S469">
            <v>13</v>
          </cell>
        </row>
        <row r="470">
          <cell r="R470" t="str">
            <v>Sunnyside (QF) additional</v>
          </cell>
          <cell r="S470">
            <v>4</v>
          </cell>
        </row>
        <row r="471">
          <cell r="R471" t="str">
            <v>Sunnyside (QF) base</v>
          </cell>
          <cell r="S471">
            <v>4</v>
          </cell>
        </row>
        <row r="472">
          <cell r="R472" t="str">
            <v>Tesoro QF</v>
          </cell>
          <cell r="S472">
            <v>4</v>
          </cell>
        </row>
        <row r="473">
          <cell r="R473" t="str">
            <v>Three Buttes Wind</v>
          </cell>
          <cell r="S473">
            <v>2</v>
          </cell>
        </row>
        <row r="474">
          <cell r="R474" t="str">
            <v>TransAlta p371343</v>
          </cell>
          <cell r="S474">
            <v>6</v>
          </cell>
        </row>
        <row r="475">
          <cell r="R475" t="str">
            <v>TransAlta Purchase Flat</v>
          </cell>
          <cell r="S475">
            <v>2</v>
          </cell>
        </row>
        <row r="476">
          <cell r="R476" t="str">
            <v>TransAlta Purchase Index</v>
          </cell>
          <cell r="S476">
            <v>2</v>
          </cell>
        </row>
        <row r="477">
          <cell r="R477" t="str">
            <v>TransAlta s371344</v>
          </cell>
          <cell r="S477">
            <v>6</v>
          </cell>
        </row>
        <row r="478">
          <cell r="R478" t="str">
            <v>Transmission East</v>
          </cell>
          <cell r="S478">
            <v>10</v>
          </cell>
        </row>
        <row r="479">
          <cell r="R479" t="str">
            <v>Transmission West</v>
          </cell>
          <cell r="S479">
            <v>10</v>
          </cell>
        </row>
        <row r="480">
          <cell r="R480" t="str">
            <v>Tri-State Exchange</v>
          </cell>
          <cell r="S480">
            <v>6</v>
          </cell>
        </row>
        <row r="481">
          <cell r="R481" t="str">
            <v>Tri-State Exchange return</v>
          </cell>
          <cell r="S481">
            <v>6</v>
          </cell>
        </row>
        <row r="482">
          <cell r="R482" t="str">
            <v>Tri-State Purchase</v>
          </cell>
          <cell r="S482">
            <v>2</v>
          </cell>
        </row>
        <row r="483">
          <cell r="R483" t="str">
            <v>UAMPS s223863</v>
          </cell>
          <cell r="S483">
            <v>1</v>
          </cell>
        </row>
        <row r="484">
          <cell r="R484" t="str">
            <v>UAMPS s404236</v>
          </cell>
          <cell r="S484">
            <v>1</v>
          </cell>
        </row>
        <row r="485">
          <cell r="R485" t="str">
            <v>UBS AG 6X16 at 4C</v>
          </cell>
          <cell r="S485">
            <v>3</v>
          </cell>
        </row>
        <row r="486">
          <cell r="R486" t="str">
            <v>UBS p223199</v>
          </cell>
          <cell r="S486">
            <v>3</v>
          </cell>
        </row>
        <row r="487">
          <cell r="R487" t="str">
            <v>UBS p268848</v>
          </cell>
          <cell r="S487">
            <v>3</v>
          </cell>
        </row>
        <row r="488">
          <cell r="R488" t="str">
            <v>UBS p268850</v>
          </cell>
          <cell r="S488">
            <v>3</v>
          </cell>
        </row>
        <row r="489">
          <cell r="R489" t="str">
            <v>UMPA II</v>
          </cell>
          <cell r="S489">
            <v>1</v>
          </cell>
        </row>
        <row r="490">
          <cell r="R490" t="str">
            <v>US Magnesium QF</v>
          </cell>
          <cell r="S490">
            <v>4</v>
          </cell>
        </row>
        <row r="491">
          <cell r="R491" t="str">
            <v>US Magnesium Reserve</v>
          </cell>
          <cell r="S491">
            <v>2</v>
          </cell>
        </row>
        <row r="492">
          <cell r="R492" t="str">
            <v>Utah QF</v>
          </cell>
          <cell r="S492">
            <v>4</v>
          </cell>
        </row>
        <row r="493">
          <cell r="R493" t="str">
            <v>Utah Pre-MSP QF</v>
          </cell>
          <cell r="S493">
            <v>4</v>
          </cell>
        </row>
        <row r="494">
          <cell r="R494" t="str">
            <v>Washington QF</v>
          </cell>
          <cell r="S494">
            <v>4</v>
          </cell>
        </row>
        <row r="495">
          <cell r="R495" t="str">
            <v>Washington Pre-MSP QF</v>
          </cell>
          <cell r="S495">
            <v>4</v>
          </cell>
        </row>
        <row r="496">
          <cell r="R496" t="str">
            <v>Weyerhaeuser QF</v>
          </cell>
          <cell r="S496">
            <v>4</v>
          </cell>
        </row>
        <row r="497">
          <cell r="R497" t="str">
            <v>Weyerhaeuser Reserve</v>
          </cell>
          <cell r="S497">
            <v>2</v>
          </cell>
        </row>
        <row r="498">
          <cell r="R498" t="str">
            <v>Wolverine Creek</v>
          </cell>
          <cell r="S498">
            <v>2</v>
          </cell>
        </row>
        <row r="499">
          <cell r="R499" t="str">
            <v>Wyoming QF</v>
          </cell>
          <cell r="S499">
            <v>4</v>
          </cell>
        </row>
        <row r="500">
          <cell r="R500" t="str">
            <v>Wyoming Pre-MSP QF</v>
          </cell>
          <cell r="S500">
            <v>4</v>
          </cell>
        </row>
        <row r="501">
          <cell r="R501">
            <v>0</v>
          </cell>
          <cell r="S501">
            <v>0</v>
          </cell>
        </row>
        <row r="502">
          <cell r="R502">
            <v>0</v>
          </cell>
          <cell r="S502">
            <v>0</v>
          </cell>
        </row>
        <row r="503">
          <cell r="R503">
            <v>0</v>
          </cell>
          <cell r="S503">
            <v>0</v>
          </cell>
        </row>
        <row r="504">
          <cell r="R504">
            <v>0</v>
          </cell>
          <cell r="S504">
            <v>0</v>
          </cell>
        </row>
        <row r="505">
          <cell r="R505">
            <v>0</v>
          </cell>
          <cell r="S505">
            <v>0</v>
          </cell>
        </row>
        <row r="506">
          <cell r="R506">
            <v>0</v>
          </cell>
          <cell r="S506">
            <v>0</v>
          </cell>
        </row>
        <row r="507">
          <cell r="R507">
            <v>0</v>
          </cell>
          <cell r="S507">
            <v>0</v>
          </cell>
        </row>
        <row r="508">
          <cell r="R508">
            <v>0</v>
          </cell>
          <cell r="S508">
            <v>0</v>
          </cell>
        </row>
        <row r="509">
          <cell r="R509">
            <v>0</v>
          </cell>
          <cell r="S509">
            <v>0</v>
          </cell>
        </row>
        <row r="510">
          <cell r="R510">
            <v>0</v>
          </cell>
          <cell r="S510">
            <v>0</v>
          </cell>
        </row>
        <row r="511">
          <cell r="R511">
            <v>0</v>
          </cell>
          <cell r="S511">
            <v>0</v>
          </cell>
        </row>
      </sheetData>
      <sheetData sheetId="3">
        <row r="246">
          <cell r="R246" t="str">
            <v>AMP Resources (Cove Fort)</v>
          </cell>
          <cell r="S246">
            <v>2</v>
          </cell>
        </row>
        <row r="247">
          <cell r="R247" t="str">
            <v>APGI 7X24 return</v>
          </cell>
          <cell r="S247">
            <v>6</v>
          </cell>
        </row>
        <row r="248">
          <cell r="R248" t="str">
            <v>APGI LLH return</v>
          </cell>
          <cell r="S248">
            <v>6</v>
          </cell>
        </row>
        <row r="249">
          <cell r="R249" t="str">
            <v>APS 6X16 at 4C</v>
          </cell>
          <cell r="S249">
            <v>3</v>
          </cell>
        </row>
        <row r="250">
          <cell r="R250" t="str">
            <v>APS 7X16 at 4C</v>
          </cell>
          <cell r="S250">
            <v>3</v>
          </cell>
        </row>
        <row r="251">
          <cell r="R251" t="str">
            <v>APS 7X16 at Mona</v>
          </cell>
          <cell r="S251">
            <v>3</v>
          </cell>
        </row>
        <row r="252">
          <cell r="R252" t="str">
            <v>APS Exchange</v>
          </cell>
          <cell r="S252">
            <v>6</v>
          </cell>
        </row>
        <row r="253">
          <cell r="R253" t="str">
            <v>APS Exchange deliver</v>
          </cell>
          <cell r="S253">
            <v>6</v>
          </cell>
        </row>
        <row r="254">
          <cell r="R254" t="str">
            <v>APS p207861</v>
          </cell>
          <cell r="S254">
            <v>6</v>
          </cell>
        </row>
        <row r="255">
          <cell r="R255" t="str">
            <v>APS s207860</v>
          </cell>
          <cell r="S255">
            <v>6</v>
          </cell>
        </row>
        <row r="256">
          <cell r="R256" t="str">
            <v>APS Supplemental Purchase coal</v>
          </cell>
          <cell r="S256">
            <v>2</v>
          </cell>
        </row>
        <row r="257">
          <cell r="R257" t="str">
            <v>APS Supplemental Purchase other</v>
          </cell>
          <cell r="S257">
            <v>2</v>
          </cell>
        </row>
        <row r="258">
          <cell r="R258" t="str">
            <v>Aquila hydro hedge</v>
          </cell>
          <cell r="S258">
            <v>2</v>
          </cell>
        </row>
        <row r="259">
          <cell r="R259" t="str">
            <v>Biomass (QF)</v>
          </cell>
          <cell r="S259">
            <v>4</v>
          </cell>
        </row>
        <row r="260">
          <cell r="R260" t="str">
            <v>Biomass Non-Generation</v>
          </cell>
          <cell r="S260">
            <v>4</v>
          </cell>
        </row>
        <row r="261">
          <cell r="R261" t="str">
            <v>Black Hills</v>
          </cell>
          <cell r="S261">
            <v>1</v>
          </cell>
        </row>
        <row r="262">
          <cell r="R262" t="str">
            <v>Black Hills Losses</v>
          </cell>
          <cell r="S262">
            <v>1</v>
          </cell>
        </row>
        <row r="263">
          <cell r="R263" t="str">
            <v>Black Hills Reserve (CTs)</v>
          </cell>
          <cell r="S263">
            <v>6</v>
          </cell>
        </row>
        <row r="264">
          <cell r="R264" t="str">
            <v>Blanding</v>
          </cell>
          <cell r="S264">
            <v>1</v>
          </cell>
        </row>
        <row r="265">
          <cell r="R265" t="str">
            <v>Blanding Purchase</v>
          </cell>
          <cell r="S265">
            <v>2</v>
          </cell>
        </row>
        <row r="266">
          <cell r="R266" t="str">
            <v>BPA FC II delivery</v>
          </cell>
          <cell r="S266">
            <v>6</v>
          </cell>
        </row>
        <row r="267">
          <cell r="R267" t="str">
            <v>BPA FC II Generation</v>
          </cell>
          <cell r="S267">
            <v>6</v>
          </cell>
        </row>
        <row r="268">
          <cell r="R268" t="str">
            <v>BPA FC IV delivery</v>
          </cell>
          <cell r="S268">
            <v>6</v>
          </cell>
        </row>
        <row r="269">
          <cell r="R269" t="str">
            <v>BPA FC IV Generation</v>
          </cell>
          <cell r="S269">
            <v>6</v>
          </cell>
        </row>
        <row r="270">
          <cell r="R270" t="str">
            <v>BPA Flathead Sale</v>
          </cell>
          <cell r="S270">
            <v>1</v>
          </cell>
        </row>
        <row r="271">
          <cell r="R271" t="str">
            <v>BPA Hermiston Losses</v>
          </cell>
          <cell r="S271">
            <v>8</v>
          </cell>
        </row>
        <row r="272">
          <cell r="R272" t="str">
            <v>BPA Palisades return</v>
          </cell>
          <cell r="S272">
            <v>6</v>
          </cell>
        </row>
        <row r="273">
          <cell r="R273" t="str">
            <v>BPA Palisades storage</v>
          </cell>
          <cell r="S273">
            <v>6</v>
          </cell>
        </row>
        <row r="274">
          <cell r="R274" t="str">
            <v>BPA Peaking</v>
          </cell>
          <cell r="S274">
            <v>6</v>
          </cell>
        </row>
        <row r="275">
          <cell r="R275" t="str">
            <v>BPA Peaking Replacement</v>
          </cell>
          <cell r="S275">
            <v>6</v>
          </cell>
        </row>
        <row r="276">
          <cell r="R276" t="str">
            <v>BPA So. Idaho Exchange In</v>
          </cell>
          <cell r="S276">
            <v>6</v>
          </cell>
        </row>
        <row r="277">
          <cell r="R277" t="str">
            <v>BPA So. Idaho Exchange Out</v>
          </cell>
          <cell r="S277">
            <v>6</v>
          </cell>
        </row>
        <row r="278">
          <cell r="R278" t="str">
            <v>BPA Spring Energy</v>
          </cell>
          <cell r="S278">
            <v>6</v>
          </cell>
        </row>
        <row r="279">
          <cell r="R279" t="str">
            <v>BPA Spring Energy deliver</v>
          </cell>
          <cell r="S279">
            <v>6</v>
          </cell>
        </row>
        <row r="280">
          <cell r="R280" t="str">
            <v>BPA Summer Storage</v>
          </cell>
          <cell r="S280">
            <v>6</v>
          </cell>
        </row>
        <row r="281">
          <cell r="R281" t="str">
            <v>BPA Summer Storage return</v>
          </cell>
          <cell r="S281">
            <v>6</v>
          </cell>
        </row>
        <row r="282">
          <cell r="R282" t="str">
            <v>BPA Wind Sale</v>
          </cell>
          <cell r="S282">
            <v>1</v>
          </cell>
        </row>
        <row r="283">
          <cell r="R283" t="str">
            <v>Bridger Losses In</v>
          </cell>
          <cell r="S283">
            <v>8</v>
          </cell>
        </row>
        <row r="284">
          <cell r="R284" t="str">
            <v>Bridger Losses Out</v>
          </cell>
          <cell r="S284">
            <v>8</v>
          </cell>
        </row>
        <row r="285">
          <cell r="R285" t="str">
            <v>Bridger Losses Out</v>
          </cell>
          <cell r="S285">
            <v>8</v>
          </cell>
        </row>
        <row r="286">
          <cell r="R286" t="str">
            <v>California QF</v>
          </cell>
          <cell r="S286">
            <v>4</v>
          </cell>
        </row>
        <row r="287">
          <cell r="R287" t="str">
            <v>California Pre-MSP QF</v>
          </cell>
          <cell r="S287">
            <v>4</v>
          </cell>
        </row>
        <row r="288">
          <cell r="R288" t="str">
            <v>Canadian Entitlement CEAEA</v>
          </cell>
          <cell r="S288">
            <v>5</v>
          </cell>
        </row>
        <row r="289">
          <cell r="R289" t="str">
            <v>Cargill p483225</v>
          </cell>
          <cell r="S289">
            <v>6</v>
          </cell>
        </row>
        <row r="290">
          <cell r="R290" t="str">
            <v>Cargill p485290</v>
          </cell>
          <cell r="S290">
            <v>6</v>
          </cell>
        </row>
        <row r="291">
          <cell r="R291" t="str">
            <v>Cargill s483226</v>
          </cell>
          <cell r="S291">
            <v>6</v>
          </cell>
        </row>
        <row r="292">
          <cell r="R292" t="str">
            <v>Cargill s485289</v>
          </cell>
          <cell r="S292">
            <v>6</v>
          </cell>
        </row>
        <row r="293">
          <cell r="R293" t="str">
            <v>Chelan - Rocky Reach</v>
          </cell>
          <cell r="S293">
            <v>5</v>
          </cell>
        </row>
        <row r="294">
          <cell r="R294" t="str">
            <v>Chevron Wind QF</v>
          </cell>
          <cell r="S294">
            <v>4</v>
          </cell>
        </row>
        <row r="295">
          <cell r="R295" t="str">
            <v>Clark Displacement</v>
          </cell>
          <cell r="S295">
            <v>2</v>
          </cell>
        </row>
        <row r="296">
          <cell r="R296" t="str">
            <v>Clark Displacement Buy Back</v>
          </cell>
          <cell r="S296">
            <v>2</v>
          </cell>
        </row>
        <row r="297">
          <cell r="R297" t="str">
            <v>Clark River Road reserve</v>
          </cell>
          <cell r="S297">
            <v>2</v>
          </cell>
        </row>
        <row r="298">
          <cell r="R298" t="str">
            <v>CLARK S&amp;I</v>
          </cell>
          <cell r="S298">
            <v>2</v>
          </cell>
        </row>
        <row r="299">
          <cell r="R299" t="str">
            <v>Clark S&amp;I Base Capacity</v>
          </cell>
          <cell r="S299">
            <v>2</v>
          </cell>
        </row>
        <row r="300">
          <cell r="R300" t="str">
            <v>CLARK Storage &amp; Integration</v>
          </cell>
          <cell r="S300">
            <v>2</v>
          </cell>
        </row>
        <row r="301">
          <cell r="R301" t="str">
            <v>Clay Basin Gas Storage</v>
          </cell>
          <cell r="S301">
            <v>11</v>
          </cell>
        </row>
        <row r="302">
          <cell r="R302" t="str">
            <v>Co-Gen II QF</v>
          </cell>
          <cell r="S302">
            <v>4</v>
          </cell>
        </row>
        <row r="303">
          <cell r="R303" t="str">
            <v>Combine Hills</v>
          </cell>
          <cell r="S303">
            <v>2</v>
          </cell>
        </row>
        <row r="304">
          <cell r="R304" t="str">
            <v>Constellation p257677</v>
          </cell>
          <cell r="S304">
            <v>2</v>
          </cell>
        </row>
        <row r="305">
          <cell r="R305" t="str">
            <v>Constellation p257678</v>
          </cell>
          <cell r="S305">
            <v>2</v>
          </cell>
        </row>
        <row r="306">
          <cell r="R306" t="str">
            <v>Constellation p268849</v>
          </cell>
          <cell r="S306">
            <v>2</v>
          </cell>
        </row>
        <row r="307">
          <cell r="R307" t="str">
            <v>Cowlitz Swift deliver</v>
          </cell>
          <cell r="S307">
            <v>6</v>
          </cell>
        </row>
        <row r="308">
          <cell r="R308" t="str">
            <v>D.R. Johnson (QF)</v>
          </cell>
          <cell r="S308">
            <v>4</v>
          </cell>
        </row>
        <row r="309">
          <cell r="R309" t="str">
            <v>Deseret G&amp;T Expansion</v>
          </cell>
          <cell r="S309">
            <v>2</v>
          </cell>
        </row>
        <row r="310">
          <cell r="R310" t="str">
            <v>Deseret Purchase</v>
          </cell>
          <cell r="S310">
            <v>2</v>
          </cell>
        </row>
        <row r="311">
          <cell r="R311" t="str">
            <v>Douglas - Wells</v>
          </cell>
          <cell r="S311">
            <v>5</v>
          </cell>
        </row>
        <row r="312">
          <cell r="R312" t="str">
            <v>Douglas County Forest Products QF</v>
          </cell>
          <cell r="S312">
            <v>4</v>
          </cell>
        </row>
        <row r="313">
          <cell r="R313" t="str">
            <v>Douglas PUD - Lands Energy Share</v>
          </cell>
          <cell r="S313">
            <v>5</v>
          </cell>
        </row>
        <row r="314">
          <cell r="R314" t="str">
            <v>Douglas PUD Settlement</v>
          </cell>
          <cell r="S314">
            <v>2</v>
          </cell>
        </row>
        <row r="315">
          <cell r="R315" t="str">
            <v>DSM Cool Keeper Reserve</v>
          </cell>
          <cell r="S315">
            <v>8</v>
          </cell>
        </row>
        <row r="316">
          <cell r="R316" t="str">
            <v>DSM Idaho Irrigation</v>
          </cell>
          <cell r="S316">
            <v>8</v>
          </cell>
        </row>
        <row r="317">
          <cell r="R317" t="str">
            <v>DSM Idaho Irrigation Shifted</v>
          </cell>
          <cell r="S317">
            <v>8</v>
          </cell>
        </row>
        <row r="318">
          <cell r="R318" t="str">
            <v>DSM Utah Irrigation</v>
          </cell>
          <cell r="S318">
            <v>8</v>
          </cell>
        </row>
        <row r="319">
          <cell r="R319" t="str">
            <v>DSM Utah Irrigation Shifted</v>
          </cell>
          <cell r="S319">
            <v>8</v>
          </cell>
        </row>
        <row r="320">
          <cell r="R320" t="str">
            <v>Duke HLH</v>
          </cell>
          <cell r="S320">
            <v>2</v>
          </cell>
        </row>
        <row r="321">
          <cell r="R321" t="str">
            <v>Duke p99206</v>
          </cell>
          <cell r="S321">
            <v>2</v>
          </cell>
        </row>
        <row r="322">
          <cell r="R322" t="str">
            <v>East Control Area Sale</v>
          </cell>
          <cell r="S322">
            <v>1</v>
          </cell>
        </row>
        <row r="323">
          <cell r="R323" t="str">
            <v>Electric Swaps - East</v>
          </cell>
          <cell r="S323">
            <v>13</v>
          </cell>
        </row>
        <row r="324">
          <cell r="R324" t="str">
            <v>Electric Swaps - West</v>
          </cell>
          <cell r="S324">
            <v>13</v>
          </cell>
        </row>
        <row r="325">
          <cell r="R325" t="str">
            <v>Evergreen BioPower QF</v>
          </cell>
          <cell r="S325">
            <v>4</v>
          </cell>
        </row>
        <row r="326">
          <cell r="R326" t="str">
            <v>EWEB FC I delivery</v>
          </cell>
          <cell r="S326">
            <v>6</v>
          </cell>
        </row>
        <row r="327">
          <cell r="R327" t="str">
            <v>EWEB FC I Generation</v>
          </cell>
          <cell r="S327">
            <v>6</v>
          </cell>
        </row>
        <row r="328">
          <cell r="R328" t="str">
            <v>EWEB/BPA Wind Sale</v>
          </cell>
          <cell r="S328">
            <v>6</v>
          </cell>
        </row>
        <row r="329">
          <cell r="R329" t="str">
            <v>Excess Gas Sales</v>
          </cell>
          <cell r="S329">
            <v>11</v>
          </cell>
        </row>
        <row r="330">
          <cell r="R330" t="str">
            <v>ExxonMobil QF</v>
          </cell>
          <cell r="S330">
            <v>4</v>
          </cell>
        </row>
        <row r="331">
          <cell r="R331" t="str">
            <v>Flathead &amp; ENI Sale</v>
          </cell>
          <cell r="S331">
            <v>1</v>
          </cell>
        </row>
        <row r="332">
          <cell r="R332" t="str">
            <v>Foote Creek I Generation</v>
          </cell>
          <cell r="S332">
            <v>9</v>
          </cell>
        </row>
        <row r="333">
          <cell r="R333" t="str">
            <v>Fort James (CoGen)</v>
          </cell>
          <cell r="S333">
            <v>2</v>
          </cell>
        </row>
        <row r="334">
          <cell r="R334" t="str">
            <v>Gas Swaps</v>
          </cell>
          <cell r="S334">
            <v>11</v>
          </cell>
        </row>
        <row r="335">
          <cell r="R335" t="str">
            <v>Gas Physical - East</v>
          </cell>
          <cell r="S335">
            <v>11</v>
          </cell>
        </row>
        <row r="336">
          <cell r="R336" t="str">
            <v>Gas Physical - West</v>
          </cell>
          <cell r="S336">
            <v>11</v>
          </cell>
        </row>
        <row r="337">
          <cell r="R337" t="str">
            <v>Gas Swaps - East</v>
          </cell>
          <cell r="S337">
            <v>11</v>
          </cell>
        </row>
        <row r="338">
          <cell r="R338" t="str">
            <v>Gas Swaps - West</v>
          </cell>
          <cell r="S338">
            <v>11</v>
          </cell>
        </row>
        <row r="339">
          <cell r="R339" t="str">
            <v>Gem State (City of Idaho Falls)</v>
          </cell>
          <cell r="S339">
            <v>2</v>
          </cell>
        </row>
        <row r="340">
          <cell r="R340" t="str">
            <v>Gem State Power Cost</v>
          </cell>
          <cell r="S340">
            <v>2</v>
          </cell>
        </row>
        <row r="341">
          <cell r="R341" t="str">
            <v>Glenrock Wind</v>
          </cell>
          <cell r="S341">
            <v>9</v>
          </cell>
        </row>
        <row r="342">
          <cell r="R342" t="str">
            <v>Glenrock III Wind</v>
          </cell>
          <cell r="S342">
            <v>9</v>
          </cell>
        </row>
        <row r="343">
          <cell r="R343" t="str">
            <v>Goodnoe Wind</v>
          </cell>
          <cell r="S343">
            <v>9</v>
          </cell>
        </row>
        <row r="344">
          <cell r="R344" t="str">
            <v>Grant - Priest Rapids</v>
          </cell>
          <cell r="S344">
            <v>5</v>
          </cell>
        </row>
        <row r="345">
          <cell r="R345" t="str">
            <v>Grant - Wanapum</v>
          </cell>
          <cell r="S345">
            <v>5</v>
          </cell>
        </row>
        <row r="346">
          <cell r="R346" t="str">
            <v>Grant County</v>
          </cell>
          <cell r="S346">
            <v>2</v>
          </cell>
        </row>
        <row r="347">
          <cell r="R347" t="str">
            <v>Grant Displacement</v>
          </cell>
          <cell r="S347">
            <v>5</v>
          </cell>
        </row>
        <row r="348">
          <cell r="R348" t="str">
            <v>Grant Meaningful Priority</v>
          </cell>
          <cell r="S348">
            <v>5</v>
          </cell>
        </row>
        <row r="349">
          <cell r="R349" t="str">
            <v>Grant Reasonable</v>
          </cell>
          <cell r="S349">
            <v>5</v>
          </cell>
        </row>
        <row r="350">
          <cell r="R350" t="str">
            <v>High Plains Wind</v>
          </cell>
          <cell r="S350">
            <v>9</v>
          </cell>
        </row>
        <row r="351">
          <cell r="R351" t="str">
            <v>Hermiston Purchase</v>
          </cell>
          <cell r="S351">
            <v>2</v>
          </cell>
        </row>
        <row r="352">
          <cell r="R352" t="str">
            <v>Hurricane Purchase</v>
          </cell>
          <cell r="S352">
            <v>2</v>
          </cell>
        </row>
        <row r="353">
          <cell r="R353" t="str">
            <v>Hurricane Sale</v>
          </cell>
          <cell r="S353">
            <v>1</v>
          </cell>
        </row>
        <row r="354">
          <cell r="R354" t="str">
            <v>Idaho Power P278538</v>
          </cell>
          <cell r="S354">
            <v>2</v>
          </cell>
        </row>
        <row r="355">
          <cell r="R355" t="str">
            <v>Idaho Power P278538 HLH</v>
          </cell>
          <cell r="S355">
            <v>2</v>
          </cell>
        </row>
        <row r="356">
          <cell r="R356" t="str">
            <v>Idaho Power P278538 LLH</v>
          </cell>
          <cell r="S356">
            <v>2</v>
          </cell>
        </row>
        <row r="357">
          <cell r="R357" t="str">
            <v>Idaho Power RTSA Purchase</v>
          </cell>
          <cell r="S357">
            <v>2</v>
          </cell>
        </row>
        <row r="358">
          <cell r="R358" t="str">
            <v>Idaho Power RTSA return</v>
          </cell>
          <cell r="S358">
            <v>8</v>
          </cell>
        </row>
        <row r="359">
          <cell r="R359" t="str">
            <v>Idaho QF</v>
          </cell>
          <cell r="S359">
            <v>4</v>
          </cell>
        </row>
        <row r="360">
          <cell r="R360" t="str">
            <v>Idaho Pre-MSP QF</v>
          </cell>
          <cell r="S360">
            <v>4</v>
          </cell>
        </row>
        <row r="361">
          <cell r="R361" t="str">
            <v>IPP Purchase</v>
          </cell>
          <cell r="S361">
            <v>2</v>
          </cell>
        </row>
        <row r="362">
          <cell r="R362" t="str">
            <v>IPP Sale (LADWP)</v>
          </cell>
          <cell r="S362">
            <v>1</v>
          </cell>
        </row>
        <row r="363">
          <cell r="R363" t="str">
            <v>IRP - DSM East Irrigation Ld Control</v>
          </cell>
          <cell r="S363">
            <v>7</v>
          </cell>
        </row>
        <row r="364">
          <cell r="R364" t="str">
            <v>IRP - DSM East Irrigation Ld Control - Return</v>
          </cell>
          <cell r="S364">
            <v>7</v>
          </cell>
        </row>
        <row r="365">
          <cell r="R365" t="str">
            <v>IRP - DSM East Summer Ld Control</v>
          </cell>
          <cell r="S365">
            <v>7</v>
          </cell>
        </row>
        <row r="366">
          <cell r="R366" t="str">
            <v>IRP - DSM East Summer Ld Control - Return</v>
          </cell>
          <cell r="S366">
            <v>7</v>
          </cell>
        </row>
        <row r="367">
          <cell r="R367" t="str">
            <v>IRP - DSM West Irrigation Ld Control</v>
          </cell>
          <cell r="S367">
            <v>7</v>
          </cell>
        </row>
        <row r="368">
          <cell r="R368" t="str">
            <v>IRP - DSM West Irrigation Ld Control - Return</v>
          </cell>
          <cell r="S368">
            <v>7</v>
          </cell>
        </row>
        <row r="369">
          <cell r="R369" t="str">
            <v>IRP - FOT Four Corners</v>
          </cell>
          <cell r="S369">
            <v>7</v>
          </cell>
        </row>
        <row r="370">
          <cell r="R370" t="str">
            <v>IRP - FOT Mid-C</v>
          </cell>
          <cell r="S370">
            <v>7</v>
          </cell>
        </row>
        <row r="371">
          <cell r="R371" t="str">
            <v>IRP - FOT West Main</v>
          </cell>
          <cell r="S371">
            <v>7</v>
          </cell>
        </row>
        <row r="372">
          <cell r="R372" t="str">
            <v>IRP - Wind Mid-C</v>
          </cell>
          <cell r="S372">
            <v>7</v>
          </cell>
        </row>
        <row r="373">
          <cell r="R373" t="str">
            <v>IRP - Wind Walla Walla</v>
          </cell>
          <cell r="S373">
            <v>7</v>
          </cell>
        </row>
        <row r="374">
          <cell r="R374" t="str">
            <v>IRP - Wind Wyoming SE</v>
          </cell>
          <cell r="S374">
            <v>7</v>
          </cell>
        </row>
        <row r="375">
          <cell r="R375" t="str">
            <v>IRP - Wind Wyoming SW</v>
          </cell>
          <cell r="S375">
            <v>7</v>
          </cell>
        </row>
        <row r="376">
          <cell r="R376" t="str">
            <v>IRP - Wind Yakima</v>
          </cell>
          <cell r="S376">
            <v>7</v>
          </cell>
        </row>
        <row r="377">
          <cell r="R377" t="str">
            <v>Kennecott Incentive</v>
          </cell>
          <cell r="S377">
            <v>2</v>
          </cell>
        </row>
        <row r="378">
          <cell r="R378" t="str">
            <v>Kennecott Incentive (Historical)</v>
          </cell>
          <cell r="S378">
            <v>2</v>
          </cell>
        </row>
        <row r="379">
          <cell r="R379" t="str">
            <v>Kennecott QF</v>
          </cell>
          <cell r="S379">
            <v>4</v>
          </cell>
        </row>
        <row r="380">
          <cell r="R380" t="str">
            <v>LADWP s491300</v>
          </cell>
          <cell r="S380">
            <v>1</v>
          </cell>
        </row>
        <row r="381">
          <cell r="R381" t="str">
            <v>LADWP s491301</v>
          </cell>
          <cell r="S381">
            <v>1</v>
          </cell>
        </row>
        <row r="382">
          <cell r="R382" t="str">
            <v>LADWP p491303</v>
          </cell>
          <cell r="S382">
            <v>2</v>
          </cell>
        </row>
        <row r="383">
          <cell r="R383" t="str">
            <v>LADWP s491303</v>
          </cell>
          <cell r="S383">
            <v>2</v>
          </cell>
        </row>
        <row r="384">
          <cell r="R384" t="str">
            <v>LADWP p491304</v>
          </cell>
          <cell r="S384">
            <v>2</v>
          </cell>
        </row>
        <row r="385">
          <cell r="R385" t="str">
            <v>LADWP s491304</v>
          </cell>
          <cell r="S385">
            <v>2</v>
          </cell>
        </row>
        <row r="386">
          <cell r="R386" t="str">
            <v>Leaning Juniper 1</v>
          </cell>
          <cell r="S386">
            <v>9</v>
          </cell>
        </row>
        <row r="387">
          <cell r="R387" t="str">
            <v>Lewis River Loss of Efficiency</v>
          </cell>
          <cell r="S387">
            <v>8</v>
          </cell>
        </row>
        <row r="388">
          <cell r="R388" t="str">
            <v>Lewis River Motoring Loss</v>
          </cell>
          <cell r="S388">
            <v>8</v>
          </cell>
        </row>
        <row r="389">
          <cell r="R389" t="str">
            <v>MagCorp Curtailment</v>
          </cell>
          <cell r="S389">
            <v>8</v>
          </cell>
        </row>
        <row r="390">
          <cell r="R390" t="str">
            <v>MagCorp Curtailment (Historical)</v>
          </cell>
          <cell r="S390">
            <v>8</v>
          </cell>
        </row>
        <row r="391">
          <cell r="R391" t="str">
            <v>MagCorp Curtailment Winter</v>
          </cell>
          <cell r="S391">
            <v>8</v>
          </cell>
        </row>
        <row r="392">
          <cell r="R392" t="str">
            <v>MagCorp Curtailment Winter (Historical)</v>
          </cell>
          <cell r="S392">
            <v>8</v>
          </cell>
        </row>
        <row r="393">
          <cell r="R393" t="str">
            <v>Marengo</v>
          </cell>
          <cell r="S393">
            <v>9</v>
          </cell>
        </row>
        <row r="394">
          <cell r="R394" t="str">
            <v>Marengo I</v>
          </cell>
          <cell r="S394">
            <v>9</v>
          </cell>
        </row>
        <row r="395">
          <cell r="R395" t="str">
            <v>Marengo II</v>
          </cell>
          <cell r="S395">
            <v>9</v>
          </cell>
        </row>
        <row r="396">
          <cell r="R396" t="str">
            <v>McFadden Ridge Wind</v>
          </cell>
          <cell r="S396">
            <v>9</v>
          </cell>
        </row>
        <row r="397">
          <cell r="R397" t="str">
            <v>Monsanto Curtailment</v>
          </cell>
          <cell r="S397">
            <v>8</v>
          </cell>
        </row>
        <row r="398">
          <cell r="R398" t="str">
            <v>Monsanto Curtailment (Historical)</v>
          </cell>
          <cell r="S398">
            <v>2</v>
          </cell>
        </row>
        <row r="399">
          <cell r="R399" t="str">
            <v>Monsanto Excess Demand</v>
          </cell>
          <cell r="S399">
            <v>8</v>
          </cell>
        </row>
        <row r="400">
          <cell r="R400" t="str">
            <v>Morgan Stanley p189046</v>
          </cell>
          <cell r="S400">
            <v>2</v>
          </cell>
        </row>
        <row r="401">
          <cell r="R401" t="str">
            <v>Morgan Stanley p196538</v>
          </cell>
          <cell r="S401">
            <v>3</v>
          </cell>
        </row>
        <row r="402">
          <cell r="R402" t="str">
            <v>Morgan Stanley p206006</v>
          </cell>
          <cell r="S402">
            <v>3</v>
          </cell>
        </row>
        <row r="403">
          <cell r="R403" t="str">
            <v>Morgan Stanley p206008</v>
          </cell>
          <cell r="S403">
            <v>3</v>
          </cell>
        </row>
        <row r="404">
          <cell r="R404" t="str">
            <v>Morgan Stanley p207863</v>
          </cell>
          <cell r="S404">
            <v>6</v>
          </cell>
        </row>
        <row r="405">
          <cell r="R405" t="str">
            <v>Morgan Stanley p244840</v>
          </cell>
          <cell r="S405">
            <v>3</v>
          </cell>
        </row>
        <row r="406">
          <cell r="R406" t="str">
            <v>Morgan Stanley p244841</v>
          </cell>
          <cell r="S406">
            <v>3</v>
          </cell>
        </row>
        <row r="407">
          <cell r="R407" t="str">
            <v>Morgan Stanley p272156</v>
          </cell>
          <cell r="S407">
            <v>2</v>
          </cell>
        </row>
        <row r="408">
          <cell r="R408" t="str">
            <v>Morgan Stanley p272157</v>
          </cell>
          <cell r="S408">
            <v>2</v>
          </cell>
        </row>
        <row r="409">
          <cell r="R409" t="str">
            <v>Morgan Stanley p272158</v>
          </cell>
          <cell r="S409">
            <v>2</v>
          </cell>
        </row>
        <row r="410">
          <cell r="R410" t="str">
            <v>Morgan Stanley s207862</v>
          </cell>
          <cell r="S410">
            <v>2</v>
          </cell>
        </row>
        <row r="411">
          <cell r="R411" t="str">
            <v>Mountain Wind 1 QF</v>
          </cell>
          <cell r="S411">
            <v>4</v>
          </cell>
        </row>
        <row r="412">
          <cell r="R412" t="str">
            <v>Mountain Wind 2 QF</v>
          </cell>
          <cell r="S412">
            <v>4</v>
          </cell>
        </row>
        <row r="413">
          <cell r="R413" t="str">
            <v>NCPA p309009</v>
          </cell>
          <cell r="S413">
            <v>6</v>
          </cell>
        </row>
        <row r="414">
          <cell r="R414" t="str">
            <v>NCPA s309008</v>
          </cell>
          <cell r="S414">
            <v>6</v>
          </cell>
        </row>
        <row r="415">
          <cell r="R415" t="str">
            <v>Nebo Capacity Payment</v>
          </cell>
          <cell r="S415">
            <v>2</v>
          </cell>
        </row>
        <row r="416">
          <cell r="R416" t="str">
            <v>Non-Owned East - Obligation</v>
          </cell>
          <cell r="S416">
            <v>2</v>
          </cell>
        </row>
        <row r="417">
          <cell r="R417" t="str">
            <v>Non-Owned East - Offset</v>
          </cell>
          <cell r="S417">
            <v>2</v>
          </cell>
        </row>
        <row r="418">
          <cell r="R418" t="str">
            <v>Non-Owned West - Obligation</v>
          </cell>
          <cell r="S418">
            <v>2</v>
          </cell>
        </row>
        <row r="419">
          <cell r="R419" t="str">
            <v>Non-Owned West - Offset</v>
          </cell>
          <cell r="S419">
            <v>2</v>
          </cell>
        </row>
        <row r="420">
          <cell r="R420" t="str">
            <v>NUCOR</v>
          </cell>
          <cell r="S420">
            <v>2</v>
          </cell>
        </row>
        <row r="421">
          <cell r="R421" t="str">
            <v>NUCOR (De-rate)</v>
          </cell>
          <cell r="S421">
            <v>2</v>
          </cell>
        </row>
        <row r="422">
          <cell r="R422" t="str">
            <v>Oregon QF</v>
          </cell>
          <cell r="S422">
            <v>4</v>
          </cell>
        </row>
        <row r="423">
          <cell r="R423" t="str">
            <v>Oregon Pre-MSP QF</v>
          </cell>
          <cell r="S423">
            <v>4</v>
          </cell>
        </row>
        <row r="424">
          <cell r="R424" t="str">
            <v>Oregon Wind Farm QF</v>
          </cell>
          <cell r="S424">
            <v>4</v>
          </cell>
        </row>
        <row r="425">
          <cell r="R425" t="str">
            <v>P4 Production</v>
          </cell>
          <cell r="S425">
            <v>2</v>
          </cell>
        </row>
        <row r="426">
          <cell r="R426" t="str">
            <v>P4 Production (De-rate)</v>
          </cell>
          <cell r="S426">
            <v>1</v>
          </cell>
        </row>
        <row r="427">
          <cell r="R427" t="str">
            <v>PGE Cove</v>
          </cell>
          <cell r="S427">
            <v>2</v>
          </cell>
        </row>
        <row r="428">
          <cell r="R428" t="str">
            <v>Pipeline Chehalis - Lateral</v>
          </cell>
          <cell r="S428">
            <v>11</v>
          </cell>
        </row>
        <row r="429">
          <cell r="R429" t="str">
            <v>Pipeline Chehalis - Main</v>
          </cell>
          <cell r="S429">
            <v>11</v>
          </cell>
        </row>
        <row r="430">
          <cell r="R430" t="str">
            <v>Pipeline Currant Creek Lateral</v>
          </cell>
          <cell r="S430">
            <v>11</v>
          </cell>
        </row>
        <row r="431">
          <cell r="R431" t="str">
            <v>Pipeline Kern River Gas</v>
          </cell>
          <cell r="S431">
            <v>11</v>
          </cell>
        </row>
        <row r="432">
          <cell r="R432" t="str">
            <v>Pipeline Lake Side Lateral</v>
          </cell>
          <cell r="S432">
            <v>11</v>
          </cell>
        </row>
        <row r="433">
          <cell r="R433" t="str">
            <v>Pipeline Reservation Fees</v>
          </cell>
          <cell r="S433">
            <v>11</v>
          </cell>
        </row>
        <row r="434">
          <cell r="R434" t="str">
            <v>Pipeline Southern System Expansion</v>
          </cell>
          <cell r="S434">
            <v>11</v>
          </cell>
        </row>
        <row r="435">
          <cell r="R435" t="str">
            <v>PSCo Exchange</v>
          </cell>
          <cell r="S435">
            <v>6</v>
          </cell>
        </row>
        <row r="436">
          <cell r="R436" t="str">
            <v>PSCo Exchange deliver</v>
          </cell>
          <cell r="S436">
            <v>6</v>
          </cell>
        </row>
        <row r="437">
          <cell r="R437" t="str">
            <v>PSCo FC III delivery</v>
          </cell>
          <cell r="S437">
            <v>6</v>
          </cell>
        </row>
        <row r="438">
          <cell r="R438" t="str">
            <v>PSCo FC III Generation</v>
          </cell>
          <cell r="S438">
            <v>6</v>
          </cell>
        </row>
        <row r="439">
          <cell r="R439" t="str">
            <v>PSCo Sale summer</v>
          </cell>
          <cell r="S439">
            <v>1</v>
          </cell>
        </row>
        <row r="440">
          <cell r="R440" t="str">
            <v>PSCo Sale winter</v>
          </cell>
          <cell r="S440">
            <v>1</v>
          </cell>
        </row>
        <row r="441">
          <cell r="R441" t="str">
            <v>Redding Exchange In</v>
          </cell>
          <cell r="S441">
            <v>6</v>
          </cell>
        </row>
        <row r="442">
          <cell r="R442" t="str">
            <v>Redding Exchange Out</v>
          </cell>
          <cell r="S442">
            <v>6</v>
          </cell>
        </row>
        <row r="443">
          <cell r="R443" t="str">
            <v>Rock River I</v>
          </cell>
          <cell r="S443">
            <v>2</v>
          </cell>
        </row>
        <row r="444">
          <cell r="R444" t="str">
            <v>Rolling Hills Wind</v>
          </cell>
          <cell r="S444">
            <v>9</v>
          </cell>
        </row>
        <row r="445">
          <cell r="R445" t="str">
            <v>Roseburg Forest Products</v>
          </cell>
          <cell r="S445">
            <v>2</v>
          </cell>
        </row>
        <row r="446">
          <cell r="R446" t="str">
            <v>Salt River Project</v>
          </cell>
          <cell r="S446">
            <v>1</v>
          </cell>
        </row>
        <row r="447">
          <cell r="R447" t="str">
            <v>SCE Settlement</v>
          </cell>
          <cell r="S447">
            <v>1</v>
          </cell>
        </row>
        <row r="448">
          <cell r="R448" t="str">
            <v>Schwendiman QF</v>
          </cell>
          <cell r="S448">
            <v>4</v>
          </cell>
        </row>
        <row r="449">
          <cell r="R449" t="str">
            <v>SCL State Line delivery</v>
          </cell>
          <cell r="S449">
            <v>6</v>
          </cell>
        </row>
        <row r="450">
          <cell r="R450" t="str">
            <v>SCL State Line delivery LLH</v>
          </cell>
          <cell r="S450">
            <v>6</v>
          </cell>
        </row>
        <row r="451">
          <cell r="R451" t="str">
            <v>SCL State Line generation</v>
          </cell>
          <cell r="S451">
            <v>6</v>
          </cell>
        </row>
        <row r="452">
          <cell r="R452" t="str">
            <v>SCL State Line reserves</v>
          </cell>
          <cell r="S452">
            <v>6</v>
          </cell>
        </row>
        <row r="453">
          <cell r="R453" t="str">
            <v>Seven Mile Wind</v>
          </cell>
          <cell r="S453">
            <v>9</v>
          </cell>
        </row>
        <row r="454">
          <cell r="R454" t="str">
            <v>Seven Mile II Wind</v>
          </cell>
          <cell r="S454">
            <v>9</v>
          </cell>
        </row>
        <row r="455">
          <cell r="R455" t="str">
            <v>Shell p489963</v>
          </cell>
          <cell r="S455">
            <v>6</v>
          </cell>
        </row>
        <row r="456">
          <cell r="R456" t="str">
            <v>Shell s489962</v>
          </cell>
          <cell r="S456">
            <v>6</v>
          </cell>
        </row>
        <row r="457">
          <cell r="R457" t="str">
            <v>Sierra Pacific II</v>
          </cell>
          <cell r="S457">
            <v>1</v>
          </cell>
        </row>
        <row r="458">
          <cell r="R458" t="str">
            <v>Simplot Phosphates</v>
          </cell>
          <cell r="S458">
            <v>4</v>
          </cell>
        </row>
        <row r="459">
          <cell r="R459" t="str">
            <v>Small Purchases east</v>
          </cell>
          <cell r="S459">
            <v>2</v>
          </cell>
        </row>
        <row r="460">
          <cell r="R460" t="str">
            <v>Small Purchases west</v>
          </cell>
          <cell r="S460">
            <v>2</v>
          </cell>
        </row>
        <row r="461">
          <cell r="R461" t="str">
            <v>SMUD</v>
          </cell>
          <cell r="S461">
            <v>1</v>
          </cell>
        </row>
        <row r="462">
          <cell r="R462" t="str">
            <v>SMUD Provisional</v>
          </cell>
          <cell r="S462">
            <v>1</v>
          </cell>
        </row>
        <row r="463">
          <cell r="R463" t="str">
            <v>SMUD Monthly</v>
          </cell>
          <cell r="S463">
            <v>1</v>
          </cell>
        </row>
        <row r="464">
          <cell r="R464" t="str">
            <v>Spanish Fork Wind 2 QF</v>
          </cell>
          <cell r="S464">
            <v>4</v>
          </cell>
        </row>
        <row r="465">
          <cell r="R465" t="str">
            <v>Station Service East</v>
          </cell>
          <cell r="S465">
            <v>8</v>
          </cell>
        </row>
        <row r="466">
          <cell r="R466" t="str">
            <v>Station Service West</v>
          </cell>
          <cell r="S466">
            <v>8</v>
          </cell>
        </row>
        <row r="467">
          <cell r="R467" t="str">
            <v>STF Index Trades - Buy - East</v>
          </cell>
          <cell r="S467">
            <v>13</v>
          </cell>
        </row>
        <row r="468">
          <cell r="R468" t="str">
            <v>STF Index Trades - Buy - West</v>
          </cell>
          <cell r="S468">
            <v>13</v>
          </cell>
        </row>
        <row r="469">
          <cell r="R469" t="str">
            <v>STF Index Trades - Sell - East</v>
          </cell>
          <cell r="S469">
            <v>12</v>
          </cell>
        </row>
        <row r="470">
          <cell r="R470" t="str">
            <v>STF Index Trades - Sell - West</v>
          </cell>
          <cell r="S470">
            <v>12</v>
          </cell>
        </row>
        <row r="471">
          <cell r="R471" t="str">
            <v>STF Trading Margin</v>
          </cell>
          <cell r="S471">
            <v>13</v>
          </cell>
        </row>
        <row r="472">
          <cell r="R472" t="str">
            <v>Sunnyside (QF) additional</v>
          </cell>
          <cell r="S472">
            <v>4</v>
          </cell>
        </row>
        <row r="473">
          <cell r="R473" t="str">
            <v>Sunnyside (QF) base</v>
          </cell>
          <cell r="S473">
            <v>4</v>
          </cell>
        </row>
        <row r="474">
          <cell r="R474" t="str">
            <v>Tesoro QF</v>
          </cell>
          <cell r="S474">
            <v>4</v>
          </cell>
        </row>
        <row r="475">
          <cell r="R475" t="str">
            <v>Three Buttes Wind</v>
          </cell>
          <cell r="S475">
            <v>2</v>
          </cell>
        </row>
        <row r="476">
          <cell r="R476" t="str">
            <v>TransAlta p371343</v>
          </cell>
          <cell r="S476">
            <v>6</v>
          </cell>
        </row>
        <row r="477">
          <cell r="R477" t="str">
            <v>TransAlta Purchase Flat</v>
          </cell>
          <cell r="S477">
            <v>2</v>
          </cell>
        </row>
        <row r="478">
          <cell r="R478" t="str">
            <v>TransAlta Purchase Index</v>
          </cell>
          <cell r="S478">
            <v>2</v>
          </cell>
        </row>
        <row r="479">
          <cell r="R479" t="str">
            <v>TransAlta s371344</v>
          </cell>
          <cell r="S479">
            <v>6</v>
          </cell>
        </row>
        <row r="480">
          <cell r="R480" t="str">
            <v>Transmission East</v>
          </cell>
          <cell r="S480">
            <v>10</v>
          </cell>
        </row>
        <row r="481">
          <cell r="R481" t="str">
            <v>Transmission West</v>
          </cell>
          <cell r="S481">
            <v>10</v>
          </cell>
        </row>
        <row r="482">
          <cell r="R482" t="str">
            <v>Tri-State Exchange</v>
          </cell>
          <cell r="S482">
            <v>6</v>
          </cell>
        </row>
        <row r="483">
          <cell r="R483" t="str">
            <v>Tri-State Exchange return</v>
          </cell>
          <cell r="S483">
            <v>6</v>
          </cell>
        </row>
        <row r="484">
          <cell r="R484" t="str">
            <v>Tri-State Purchase</v>
          </cell>
          <cell r="S484">
            <v>2</v>
          </cell>
        </row>
        <row r="485">
          <cell r="R485" t="str">
            <v>UAMPS s223863</v>
          </cell>
          <cell r="S485">
            <v>1</v>
          </cell>
        </row>
        <row r="486">
          <cell r="R486" t="str">
            <v>UAMPS s404236</v>
          </cell>
          <cell r="S486">
            <v>1</v>
          </cell>
        </row>
        <row r="487">
          <cell r="R487" t="str">
            <v>UBS AG 6X16 at 4C</v>
          </cell>
          <cell r="S487">
            <v>3</v>
          </cell>
        </row>
        <row r="488">
          <cell r="R488" t="str">
            <v>UBS p223199</v>
          </cell>
          <cell r="S488">
            <v>3</v>
          </cell>
        </row>
        <row r="489">
          <cell r="R489" t="str">
            <v>UBS p268848</v>
          </cell>
          <cell r="S489">
            <v>3</v>
          </cell>
        </row>
        <row r="490">
          <cell r="R490" t="str">
            <v>UBS p268850</v>
          </cell>
          <cell r="S490">
            <v>3</v>
          </cell>
        </row>
        <row r="491">
          <cell r="R491" t="str">
            <v>UMPA II</v>
          </cell>
          <cell r="S491">
            <v>1</v>
          </cell>
        </row>
        <row r="492">
          <cell r="R492" t="str">
            <v>US Magnesium QF</v>
          </cell>
          <cell r="S492">
            <v>4</v>
          </cell>
        </row>
        <row r="493">
          <cell r="R493" t="str">
            <v>US Magnesium Reserve</v>
          </cell>
          <cell r="S493">
            <v>2</v>
          </cell>
        </row>
        <row r="494">
          <cell r="R494" t="str">
            <v>Utah QF</v>
          </cell>
          <cell r="S494">
            <v>4</v>
          </cell>
        </row>
        <row r="495">
          <cell r="R495" t="str">
            <v>Utah Pre-MSP QF</v>
          </cell>
          <cell r="S495">
            <v>4</v>
          </cell>
        </row>
        <row r="496">
          <cell r="R496" t="str">
            <v>Washington QF</v>
          </cell>
          <cell r="S496">
            <v>4</v>
          </cell>
        </row>
        <row r="497">
          <cell r="R497" t="str">
            <v>Washington Pre-MSP QF</v>
          </cell>
          <cell r="S497">
            <v>4</v>
          </cell>
        </row>
        <row r="498">
          <cell r="R498" t="str">
            <v>Weyerhaeuser QF</v>
          </cell>
          <cell r="S498">
            <v>4</v>
          </cell>
        </row>
        <row r="499">
          <cell r="R499" t="str">
            <v>Weyerhaeuser Reserve</v>
          </cell>
          <cell r="S499">
            <v>2</v>
          </cell>
        </row>
        <row r="500">
          <cell r="R500" t="str">
            <v>Wolverine Creek</v>
          </cell>
          <cell r="S500">
            <v>2</v>
          </cell>
        </row>
        <row r="501">
          <cell r="R501" t="str">
            <v>Wyoming QF</v>
          </cell>
          <cell r="S501">
            <v>4</v>
          </cell>
        </row>
        <row r="502">
          <cell r="R502" t="str">
            <v>Wyoming Pre-MSP QF</v>
          </cell>
          <cell r="S502">
            <v>4</v>
          </cell>
        </row>
      </sheetData>
      <sheetData sheetId="4">
        <row r="41">
          <cell r="A41">
            <v>37196</v>
          </cell>
          <cell r="B41">
            <v>0.44227329059218473</v>
          </cell>
          <cell r="C41">
            <v>0.61387460599846122</v>
          </cell>
          <cell r="D41">
            <v>799041.09243543213</v>
          </cell>
          <cell r="E41">
            <v>3572562.42592229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  <cell r="D42">
            <v>799041.09243543213</v>
          </cell>
          <cell r="E42">
            <v>3594224.5735073239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  <cell r="D43">
            <v>799041.09243543213</v>
          </cell>
          <cell r="E43">
            <v>3616861.5177336838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  <cell r="D44">
            <v>799041.09243543213</v>
          </cell>
          <cell r="E44">
            <v>3640517.12445023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  <cell r="D45">
            <v>799041.09243543213</v>
          </cell>
          <cell r="E45">
            <v>3665237.2334690206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  <cell r="D46">
            <v>799041.09243543213</v>
          </cell>
          <cell r="E46">
            <v>3691069.7473936575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  <cell r="D47">
            <v>799041.09243543213</v>
          </cell>
          <cell r="E47">
            <v>3718064.7244449025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  <cell r="D48">
            <v>799041.09243543213</v>
          </cell>
          <cell r="E48">
            <v>3746274.4754634537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  <cell r="D49">
            <v>799041.09243543213</v>
          </cell>
          <cell r="E49">
            <v>3775753.6652778392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  <cell r="D50">
            <v>799041.09243543213</v>
          </cell>
          <cell r="E50">
            <v>3806559.4186338726</v>
          </cell>
        </row>
        <row r="51">
          <cell r="A51">
            <v>40848</v>
          </cell>
          <cell r="B51">
            <v>0.68683689633884992</v>
          </cell>
          <cell r="C51">
            <v>1.0485865063602666</v>
          </cell>
          <cell r="D51">
            <v>799041.09243543213</v>
          </cell>
          <cell r="E51">
            <v>3838751.4308909271</v>
          </cell>
        </row>
        <row r="52">
          <cell r="A52">
            <v>41214</v>
          </cell>
          <cell r="B52">
            <v>0.7177445566740982</v>
          </cell>
          <cell r="C52">
            <v>1.1062587642100812</v>
          </cell>
          <cell r="D52">
            <v>799041.09243543213</v>
          </cell>
          <cell r="E52">
            <v>3872392.0836995495</v>
          </cell>
        </row>
        <row r="53">
          <cell r="A53">
            <v>41579</v>
          </cell>
          <cell r="B53">
            <v>0.75004306172443236</v>
          </cell>
          <cell r="C53">
            <v>1.1671029962416357</v>
          </cell>
          <cell r="D53">
            <v>799041.09243543213</v>
          </cell>
          <cell r="E53">
            <v>3907546.5658845594</v>
          </cell>
        </row>
        <row r="54">
          <cell r="A54">
            <v>41944</v>
          </cell>
          <cell r="B54">
            <v>0.78379499950203191</v>
          </cell>
          <cell r="C54">
            <v>1.2312936610349257</v>
          </cell>
          <cell r="D54">
            <v>799041.09243543213</v>
          </cell>
          <cell r="E54">
            <v>3944282.9997678953</v>
          </cell>
        </row>
        <row r="55">
          <cell r="A55">
            <v>42309</v>
          </cell>
          <cell r="B55">
            <v>0.81906577447962303</v>
          </cell>
          <cell r="C55">
            <v>1.2990148123918466</v>
          </cell>
          <cell r="D55">
            <v>799041.09243543213</v>
          </cell>
          <cell r="E55">
            <v>3982672.5731759807</v>
          </cell>
        </row>
        <row r="56">
          <cell r="A56">
            <v>42675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Conversion"/>
    </sheetNames>
    <sheetDataSet>
      <sheetData sheetId="0" refreshError="1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Cover Sheet"/>
      <sheetName val="Historical Lead Sheet"/>
      <sheetName val="Historical backup"/>
      <sheetName val="Internal"/>
      <sheetName val="3.5.1 - internal"/>
      <sheetName val="9-24-10 REC Rev"/>
      <sheetName val="LIVE 9-24-10 REC Rev"/>
      <sheetName val="Low-impact hydro"/>
      <sheetName val="301944-5"/>
      <sheetName val="BW-Actuals"/>
      <sheetName val="glpca"/>
      <sheetName val="Factor"/>
      <sheetName val="Assumptions"/>
      <sheetName val="Issue Card"/>
      <sheetName val="BU Approval"/>
    </sheetNames>
    <sheetDataSet>
      <sheetData sheetId="0">
        <row r="7">
          <cell r="B7">
            <v>3.4</v>
          </cell>
        </row>
      </sheetData>
      <sheetData sheetId="1"/>
      <sheetData sheetId="2"/>
      <sheetData sheetId="3" refreshError="1"/>
      <sheetData sheetId="4">
        <row r="16">
          <cell r="D16">
            <v>98525363</v>
          </cell>
        </row>
      </sheetData>
      <sheetData sheetId="5">
        <row r="68">
          <cell r="Y68">
            <v>11597647.25</v>
          </cell>
        </row>
      </sheetData>
      <sheetData sheetId="6" refreshError="1"/>
      <sheetData sheetId="7" refreshError="1"/>
      <sheetData sheetId="8">
        <row r="19">
          <cell r="D19">
            <v>98525363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Exhibit 1 page 1"/>
      <sheetName val="Exhibit 1"/>
      <sheetName val="Exhibit 2 pages 1,2 of 5"/>
      <sheetName val="Exhibit 2 pages 3,4,5 of 5"/>
      <sheetName val="Exhibit 3 page 1"/>
      <sheetName val="Exhibit 3"/>
      <sheetName val="Exhibit 8"/>
      <sheetName val="Exhibit 9"/>
      <sheetName val="Base NPC"/>
      <sheetName val="Delta NPC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Sensitivities"/>
      <sheetName val="REC's (2)"/>
      <sheetName val="PE Summary"/>
      <sheetName val="C&amp;T"/>
      <sheetName val="Gen"/>
      <sheetName val="Res Dev"/>
      <sheetName val="IW Fuels"/>
      <sheetName val="FSO"/>
      <sheetName val="Wind &amp; Hydro"/>
      <sheetName val="InitiativeNo"/>
      <sheetName val="Corp Sum"/>
      <sheetName val="Rollup"/>
      <sheetName val="REC's"/>
      <sheetName val="RMP Load Adjustment"/>
      <sheetName val="CCoal-DNPC"/>
      <sheetName val="Codes"/>
      <sheetName val="Summary"/>
    </sheetNames>
    <sheetDataSet>
      <sheetData sheetId="0" refreshError="1"/>
      <sheetData sheetId="1" refreshError="1"/>
      <sheetData sheetId="2">
        <row r="1">
          <cell r="X1">
            <v>12</v>
          </cell>
        </row>
        <row r="2">
          <cell r="X2" t="str">
            <v>December 31, 2010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1">
          <cell r="A21">
            <v>0.34939999999999999</v>
          </cell>
        </row>
      </sheetData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Code"/>
      <sheetName val="MWh (HLH)"/>
      <sheetName val="MWh (LLH)"/>
      <sheetName val="MWhAdj"/>
      <sheetName val="MWhUnacct"/>
      <sheetName val="Total MWh"/>
      <sheetName val="Energy Dollars"/>
      <sheetName val="Other Dollars"/>
      <sheetName val="Fixed Dollars"/>
      <sheetName val="AdjDollars"/>
      <sheetName val="Unacct Dollars"/>
      <sheetName val="Total Dollars"/>
      <sheetName val="Market Value"/>
      <sheetName val="Rate"/>
      <sheetName val="FPC"/>
      <sheetName val="Non-GRID Check-Off"/>
      <sheetName val="AncillaryServices"/>
      <sheetName val="GasPosition"/>
      <sheetName val="HeatRate"/>
      <sheetName val="$MMBtu"/>
      <sheetName val="MMBtu"/>
      <sheetName val="AvailTransfers"/>
      <sheetName val="EAMWh"/>
      <sheetName val="Rating"/>
      <sheetName val="Demand (HLH)"/>
      <sheetName val="Demand (LLH)"/>
      <sheetName val="Nameplate (HLH)"/>
      <sheetName val="Nameplate (LLH)"/>
      <sheetName val="NetIncome"/>
      <sheetName val="NetIncomeValues as of 120508"/>
      <sheetName val="LoadsResources"/>
      <sheetName val="NonCash"/>
      <sheetName val="SAP"/>
      <sheetName val="SAPCheck"/>
      <sheetName val="NetIncomevsLast"/>
      <sheetName val="NPCWyPCAM"/>
      <sheetName val="Exhibit 1"/>
      <sheetName val="Exhibit 2 (PCAM)"/>
      <sheetName val="Exhibit 2 (ECAC)"/>
      <sheetName val="Dollars ECAC"/>
      <sheetName val="Dollars PCAM"/>
      <sheetName val="MWh PCAM"/>
      <sheetName val="MWh ECAC"/>
      <sheetName val="Prior Period PCAM"/>
      <sheetName val="Prior Period EC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ab 1 - Actual NPC as Booked"/>
      <sheetName val="Tab 2 - Adjustments"/>
      <sheetName val="Tab 3 - Adjusted Actual NPC"/>
      <sheetName val="Exhibit PPL 102 (2010)"/>
      <sheetName val="Exhibit PPL 103 (2011)"/>
      <sheetName val="Exhibit PPL 104 (2012)"/>
      <sheetName val="ECAC Analysis"/>
      <sheetName val="Exhibit PPL 101"/>
      <sheetName val="Base ECAC"/>
      <sheetName val="Delta NPC ECAC"/>
      <sheetName val="Mapping"/>
    </sheetNames>
    <sheetDataSet>
      <sheetData sheetId="0" refreshError="1"/>
      <sheetData sheetId="1" refreshError="1"/>
      <sheetData sheetId="2">
        <row r="186">
          <cell r="B186" t="str">
            <v>Long Term Firm Sales</v>
          </cell>
        </row>
        <row r="187">
          <cell r="B187" t="str">
            <v>Black Hills</v>
          </cell>
          <cell r="C187" t="str">
            <v>Black Hills s27013/s28160</v>
          </cell>
        </row>
        <row r="188">
          <cell r="B188" t="str">
            <v>BPA Wind</v>
          </cell>
          <cell r="C188" t="str">
            <v>BPA Wind s42818</v>
          </cell>
        </row>
        <row r="189">
          <cell r="B189" t="str">
            <v>Hurricane Sale</v>
          </cell>
          <cell r="C189" t="str">
            <v>Hurricane Sale s393046</v>
          </cell>
        </row>
        <row r="190">
          <cell r="B190" t="str">
            <v>LADWP (IPP Layoff)</v>
          </cell>
          <cell r="C190" t="str">
            <v>LADWP (IPP Layoff)</v>
          </cell>
        </row>
        <row r="191">
          <cell r="B191">
            <v>0</v>
          </cell>
          <cell r="C191" t="str">
            <v>NVE s523485</v>
          </cell>
        </row>
        <row r="192">
          <cell r="C192" t="str">
            <v>NVE s811499</v>
          </cell>
        </row>
        <row r="193">
          <cell r="B193">
            <v>0</v>
          </cell>
          <cell r="C193" t="str">
            <v>Pacific Gas &amp; Electric s524491</v>
          </cell>
        </row>
        <row r="194">
          <cell r="B194" t="str">
            <v>PSCO</v>
          </cell>
          <cell r="C194" t="str">
            <v>PSCO s100035</v>
          </cell>
        </row>
        <row r="195">
          <cell r="B195" t="str">
            <v>Salt River Project</v>
          </cell>
          <cell r="C195" t="str">
            <v>Salt River Project s322940</v>
          </cell>
        </row>
        <row r="196">
          <cell r="B196">
            <v>0</v>
          </cell>
          <cell r="C196" t="str">
            <v>SCE s513948</v>
          </cell>
        </row>
        <row r="197">
          <cell r="B197">
            <v>0</v>
          </cell>
          <cell r="C197" t="str">
            <v>SDG&amp;E s513949</v>
          </cell>
        </row>
        <row r="198">
          <cell r="B198" t="str">
            <v>Sierra Pac 2</v>
          </cell>
          <cell r="C198" t="str">
            <v>Sierra Pac 2 s25270</v>
          </cell>
        </row>
        <row r="199">
          <cell r="B199" t="str">
            <v>SMUD</v>
          </cell>
          <cell r="C199" t="str">
            <v>SMUD s24296</v>
          </cell>
        </row>
        <row r="200">
          <cell r="B200">
            <v>0</v>
          </cell>
          <cell r="C200" t="str">
            <v>UAMPS s404236</v>
          </cell>
        </row>
        <row r="201">
          <cell r="B201" t="str">
            <v>UMPA II</v>
          </cell>
          <cell r="C201" t="str">
            <v>UMPA II s45631</v>
          </cell>
        </row>
        <row r="203">
          <cell r="B203" t="str">
            <v>Total Long Term Firm Sales</v>
          </cell>
        </row>
        <row r="204">
          <cell r="B204" t="str">
            <v>Total Short Term Firm Sales</v>
          </cell>
        </row>
        <row r="205">
          <cell r="B205" t="str">
            <v>Total Secondary Sales</v>
          </cell>
        </row>
        <row r="212">
          <cell r="B212" t="str">
            <v>Long Term Firm Purchases</v>
          </cell>
        </row>
        <row r="213">
          <cell r="B213" t="str">
            <v>APS Supplemental</v>
          </cell>
          <cell r="C213" t="str">
            <v>APS Supplemental p27875</v>
          </cell>
        </row>
        <row r="214">
          <cell r="B214" t="str">
            <v>Blanding Purchase</v>
          </cell>
          <cell r="C214" t="str">
            <v>Blanding Purchase p379174</v>
          </cell>
        </row>
        <row r="215">
          <cell r="B215" t="str">
            <v>Chehalis Station Service</v>
          </cell>
          <cell r="C215" t="str">
            <v>Chehalis Station Service</v>
          </cell>
        </row>
        <row r="216">
          <cell r="B216" t="str">
            <v>Combine Hills</v>
          </cell>
          <cell r="C216" t="str">
            <v xml:space="preserve">Combine Hills Wind p160595 </v>
          </cell>
        </row>
        <row r="217">
          <cell r="B217" t="str">
            <v>Deseret Purchase</v>
          </cell>
          <cell r="C217" t="str">
            <v>Deseret Purchase p194277</v>
          </cell>
        </row>
        <row r="218">
          <cell r="B218" t="str">
            <v>Douglas PUD Settlement</v>
          </cell>
          <cell r="C218" t="str">
            <v>Douglas PUD Settlement p38185</v>
          </cell>
        </row>
        <row r="219">
          <cell r="B219" t="str">
            <v>Gemstate</v>
          </cell>
          <cell r="C219" t="str">
            <v>Gemstate p99489</v>
          </cell>
        </row>
        <row r="220">
          <cell r="B220" t="str">
            <v>Georgia-Pacific Camas</v>
          </cell>
          <cell r="C220" t="str">
            <v>Georgia-Pacific Camas</v>
          </cell>
        </row>
        <row r="221">
          <cell r="B221" t="str">
            <v>Grant County 10 aMW Purchase</v>
          </cell>
          <cell r="C221" t="str">
            <v>Grant County 10 aMW p66274</v>
          </cell>
        </row>
        <row r="222">
          <cell r="B222" t="str">
            <v>Hermiston Purchase</v>
          </cell>
          <cell r="C222" t="str">
            <v>Hermiston Purchase p99563</v>
          </cell>
        </row>
        <row r="223">
          <cell r="B223" t="str">
            <v>Hurricane Purchase</v>
          </cell>
          <cell r="C223" t="str">
            <v>Hurricane Purchase p393045</v>
          </cell>
        </row>
        <row r="224">
          <cell r="B224" t="str">
            <v>IPP Purchase</v>
          </cell>
          <cell r="C224" t="str">
            <v>IPP Purchase</v>
          </cell>
        </row>
        <row r="225">
          <cell r="B225" t="str">
            <v>Kennecott Generation Incentive</v>
          </cell>
          <cell r="C225" t="str">
            <v>Kennecott Generation Incentive</v>
          </cell>
        </row>
        <row r="226">
          <cell r="C226" t="str">
            <v>LADWP p491303-4</v>
          </cell>
        </row>
        <row r="227">
          <cell r="B227" t="str">
            <v>MagCorp Reserves</v>
          </cell>
          <cell r="C227" t="str">
            <v>MagCorp Reserves p510378</v>
          </cell>
        </row>
        <row r="228">
          <cell r="B228" t="str">
            <v>Morgan Stanley p189046</v>
          </cell>
          <cell r="C228" t="str">
            <v>Morgan Stanley p189046</v>
          </cell>
        </row>
        <row r="229">
          <cell r="B229" t="str">
            <v>Morgan Stanley p244840</v>
          </cell>
          <cell r="C229" t="str">
            <v>Morgan Stanley p244840</v>
          </cell>
        </row>
        <row r="230">
          <cell r="B230" t="str">
            <v>Morgan Stanley p244841</v>
          </cell>
          <cell r="C230" t="str">
            <v>Morgan Stanley p244841</v>
          </cell>
        </row>
        <row r="231">
          <cell r="B231">
            <v>0</v>
          </cell>
          <cell r="C231" t="str">
            <v>Morgan Stanley p272153-6-8</v>
          </cell>
        </row>
        <row r="232">
          <cell r="C232" t="str">
            <v>Morgan Stanley p272154-7</v>
          </cell>
        </row>
        <row r="233">
          <cell r="B233" t="str">
            <v>Nucor</v>
          </cell>
          <cell r="C233" t="str">
            <v>Nucor p346856</v>
          </cell>
        </row>
        <row r="234">
          <cell r="B234" t="str">
            <v>P4 Production</v>
          </cell>
          <cell r="C234" t="str">
            <v>P4 Production p137215/p145258</v>
          </cell>
        </row>
        <row r="235">
          <cell r="B235" t="str">
            <v>PGE Cove</v>
          </cell>
          <cell r="C235" t="str">
            <v>PGE Cove p83984</v>
          </cell>
        </row>
        <row r="236">
          <cell r="B236" t="str">
            <v>Rock River</v>
          </cell>
          <cell r="C236" t="str">
            <v>Rock River Wind p100371</v>
          </cell>
        </row>
        <row r="237">
          <cell r="B237" t="str">
            <v>Roseburg Forest Products</v>
          </cell>
          <cell r="C237" t="str">
            <v>Roseburg Forest Products p312292</v>
          </cell>
        </row>
        <row r="238">
          <cell r="B238" t="str">
            <v>Small Purchases East</v>
          </cell>
          <cell r="C238" t="str">
            <v>Small Purchases east</v>
          </cell>
        </row>
        <row r="239">
          <cell r="B239" t="str">
            <v>Small Purchases West</v>
          </cell>
          <cell r="C239" t="str">
            <v>Small Purchases west</v>
          </cell>
        </row>
        <row r="240">
          <cell r="B240">
            <v>0</v>
          </cell>
          <cell r="C240" t="str">
            <v>Three Buttes Wind p460457</v>
          </cell>
        </row>
        <row r="241">
          <cell r="C241" t="str">
            <v>Top of the World Wind p522807</v>
          </cell>
        </row>
        <row r="242">
          <cell r="B242" t="str">
            <v>Tri-State Purchase</v>
          </cell>
          <cell r="C242" t="str">
            <v>Tri-State Purchase p27057</v>
          </cell>
        </row>
        <row r="243">
          <cell r="B243" t="str">
            <v>UBS p268848</v>
          </cell>
          <cell r="C243" t="str">
            <v>UBS p268848</v>
          </cell>
        </row>
        <row r="244">
          <cell r="B244" t="str">
            <v>Wolverine Creek</v>
          </cell>
          <cell r="C244" t="str">
            <v>Wolverine Creek Wind p244520</v>
          </cell>
        </row>
        <row r="245">
          <cell r="B245" t="str">
            <v>Cowlitz Compen Pur</v>
          </cell>
        </row>
        <row r="246">
          <cell r="B246" t="str">
            <v>Sub Total Long Term Firm Purchases</v>
          </cell>
        </row>
        <row r="248">
          <cell r="B248" t="str">
            <v>Qualifying Facilities</v>
          </cell>
        </row>
        <row r="249">
          <cell r="B249" t="str">
            <v>QF California</v>
          </cell>
          <cell r="C249" t="str">
            <v>QF California</v>
          </cell>
        </row>
        <row r="250">
          <cell r="B250" t="str">
            <v>QF Idaho</v>
          </cell>
          <cell r="C250" t="str">
            <v>QF Idaho</v>
          </cell>
        </row>
        <row r="251">
          <cell r="B251" t="str">
            <v>QF Oregon</v>
          </cell>
          <cell r="C251" t="str">
            <v>QF Oregon</v>
          </cell>
        </row>
        <row r="252">
          <cell r="B252" t="str">
            <v>QF Utah</v>
          </cell>
          <cell r="C252" t="str">
            <v>QF Utah</v>
          </cell>
        </row>
        <row r="253">
          <cell r="B253" t="str">
            <v>QF Washington</v>
          </cell>
          <cell r="C253" t="str">
            <v>QF Washington</v>
          </cell>
        </row>
        <row r="254">
          <cell r="B254" t="str">
            <v>QF Wyoming</v>
          </cell>
          <cell r="C254" t="str">
            <v>QF Wyoming</v>
          </cell>
        </row>
        <row r="255">
          <cell r="B255" t="str">
            <v>Biomass</v>
          </cell>
          <cell r="C255" t="str">
            <v>Biomass p234159 QF</v>
          </cell>
        </row>
        <row r="256">
          <cell r="B256">
            <v>0</v>
          </cell>
          <cell r="C256" t="str">
            <v>Chevron Wind p499335 QF</v>
          </cell>
        </row>
        <row r="257">
          <cell r="B257" t="str">
            <v>D.R. Johnson</v>
          </cell>
          <cell r="C257" t="str">
            <v>Co-Gen II</v>
          </cell>
        </row>
        <row r="258">
          <cell r="B258" t="str">
            <v>Douglas County Forest Products QF</v>
          </cell>
          <cell r="C258" t="str">
            <v>DCFP p316701 QF</v>
          </cell>
        </row>
        <row r="259">
          <cell r="B259" t="str">
            <v>Evergreen Biopower QF</v>
          </cell>
          <cell r="C259" t="str">
            <v>Evergreen BioPower p351030 QF</v>
          </cell>
        </row>
        <row r="260">
          <cell r="B260" t="str">
            <v>ExxonMobil QF</v>
          </cell>
          <cell r="C260" t="str">
            <v>ExxonMobil p255042 QF</v>
          </cell>
        </row>
        <row r="261">
          <cell r="B261" t="str">
            <v>Kennecott QF</v>
          </cell>
          <cell r="C261" t="str">
            <v>Kennecott QF</v>
          </cell>
        </row>
        <row r="262">
          <cell r="B262" t="str">
            <v>Mountain Wind 1 QF</v>
          </cell>
          <cell r="C262" t="str">
            <v>Mountain Wind 1 p367721 QF</v>
          </cell>
        </row>
        <row r="263">
          <cell r="B263" t="str">
            <v>Mountain Wind 2 QF</v>
          </cell>
          <cell r="C263" t="str">
            <v>Mountain Wind 2 p398449 QF</v>
          </cell>
        </row>
        <row r="264">
          <cell r="B264" t="str">
            <v>Oregon Wind Farm QF</v>
          </cell>
          <cell r="C264" t="str">
            <v>Oregon Wind Farm QF</v>
          </cell>
        </row>
        <row r="265">
          <cell r="B265" t="str">
            <v>Simplot Phosphates</v>
          </cell>
          <cell r="C265" t="str">
            <v>SF Phosphates</v>
          </cell>
        </row>
        <row r="266">
          <cell r="B266" t="str">
            <v>Spanish Fork Wind 2 QF</v>
          </cell>
          <cell r="C266" t="str">
            <v>Spanish Fork Wind 2 p311681 QF</v>
          </cell>
        </row>
        <row r="267">
          <cell r="B267" t="str">
            <v>Sunnyside</v>
          </cell>
          <cell r="C267" t="str">
            <v>Sunnyside p83997/p59965 QF</v>
          </cell>
        </row>
        <row r="268">
          <cell r="B268" t="str">
            <v>Tesoro QF</v>
          </cell>
          <cell r="C268" t="str">
            <v>Tesoro QF</v>
          </cell>
        </row>
        <row r="269">
          <cell r="B269">
            <v>0</v>
          </cell>
          <cell r="C269" t="str">
            <v>Threemile Canyon Wind QF p500139</v>
          </cell>
        </row>
        <row r="270">
          <cell r="B270" t="str">
            <v>US Magnesium QF</v>
          </cell>
          <cell r="C270" t="str">
            <v>US Magnesium QF</v>
          </cell>
        </row>
        <row r="271">
          <cell r="B271" t="str">
            <v>Weyerhaeuser QF</v>
          </cell>
          <cell r="C271" t="str">
            <v>Weyerhaeuser QF</v>
          </cell>
        </row>
        <row r="272">
          <cell r="B272" t="str">
            <v>Rough and Ready Lumber QF</v>
          </cell>
        </row>
        <row r="273">
          <cell r="B273" t="str">
            <v>Total Qualifying Facilities</v>
          </cell>
        </row>
        <row r="275">
          <cell r="B275" t="str">
            <v>Mid-Columbia Contracts</v>
          </cell>
        </row>
        <row r="276">
          <cell r="B276" t="str">
            <v>Canadian Entitlement</v>
          </cell>
          <cell r="C276" t="str">
            <v>Canadian Entitlement p60828</v>
          </cell>
        </row>
        <row r="277">
          <cell r="B277" t="str">
            <v>Chelan - Rocky Reach</v>
          </cell>
          <cell r="C277" t="str">
            <v>Chelan - Rocky Reach p60827</v>
          </cell>
        </row>
        <row r="278">
          <cell r="B278" t="str">
            <v>Douglas - Wells</v>
          </cell>
          <cell r="C278" t="str">
            <v>Douglas - Wells p60828</v>
          </cell>
        </row>
        <row r="279">
          <cell r="B279" t="str">
            <v>Grant Displacement</v>
          </cell>
          <cell r="C279" t="str">
            <v>Grant Displacement p270294</v>
          </cell>
        </row>
        <row r="280">
          <cell r="C280" t="str">
            <v>Grant Power Auction</v>
          </cell>
        </row>
        <row r="281">
          <cell r="B281" t="str">
            <v>Grant Surplus</v>
          </cell>
          <cell r="C281" t="str">
            <v>Grant Surplus p258951</v>
          </cell>
        </row>
        <row r="282">
          <cell r="B282" t="str">
            <v>Grant - Wanapum</v>
          </cell>
          <cell r="C282" t="str">
            <v>Grant - Wanapum p60825</v>
          </cell>
        </row>
        <row r="284">
          <cell r="B284" t="str">
            <v>Total Mid-Columbia Contracts</v>
          </cell>
        </row>
        <row r="286">
          <cell r="B286" t="str">
            <v>Total Long Term Firm Purchases</v>
          </cell>
        </row>
        <row r="288">
          <cell r="B288" t="str">
            <v>Storage &amp; Exchange</v>
          </cell>
        </row>
        <row r="289">
          <cell r="B289" t="str">
            <v>APGI/Colockum Capacity Exchange</v>
          </cell>
          <cell r="C289" t="str">
            <v>APGI/Colockum s191690</v>
          </cell>
        </row>
        <row r="290">
          <cell r="B290" t="str">
            <v>APS Exchange</v>
          </cell>
          <cell r="C290" t="str">
            <v>APS Exchange p58118/s58119</v>
          </cell>
        </row>
        <row r="291">
          <cell r="B291" t="str">
            <v>Black Hills CTs</v>
          </cell>
          <cell r="C291" t="str">
            <v>Black Hills CTs p64676</v>
          </cell>
        </row>
        <row r="292">
          <cell r="B292" t="str">
            <v>BPA Exchange</v>
          </cell>
          <cell r="C292" t="str">
            <v>BPA Exchange p64706/p64888</v>
          </cell>
        </row>
        <row r="293">
          <cell r="B293" t="str">
            <v>BPA FC II Storage Agreement</v>
          </cell>
          <cell r="C293" t="str">
            <v xml:space="preserve">BPA FC II Wind p63507 </v>
          </cell>
        </row>
        <row r="294">
          <cell r="B294" t="str">
            <v>BPA FC IV Storage Agreement</v>
          </cell>
          <cell r="C294" t="str">
            <v xml:space="preserve">BPA FC IV Wind p79207 </v>
          </cell>
        </row>
        <row r="295">
          <cell r="B295" t="str">
            <v>BPA Peaking</v>
          </cell>
          <cell r="C295" t="str">
            <v>BPA Peaking p59820</v>
          </cell>
        </row>
        <row r="296">
          <cell r="B296" t="str">
            <v>BPA So. Idaho Exchange</v>
          </cell>
          <cell r="C296" t="str">
            <v>BPA So. Idaho p64885/p83975/p64705</v>
          </cell>
        </row>
        <row r="297">
          <cell r="B297" t="str">
            <v>Cowlitz Swift</v>
          </cell>
          <cell r="C297" t="str">
            <v>Cowlitz Swift p65787</v>
          </cell>
        </row>
        <row r="298">
          <cell r="B298" t="str">
            <v>EWEB FC I Storage Agreement</v>
          </cell>
          <cell r="C298" t="str">
            <v>EWEB FC I p63508/p63510</v>
          </cell>
        </row>
        <row r="299">
          <cell r="B299" t="str">
            <v>PSCO FC III Storage Agreement</v>
          </cell>
          <cell r="C299" t="str">
            <v>PSCO FC III p63362/s63361</v>
          </cell>
        </row>
        <row r="300">
          <cell r="B300" t="str">
            <v>PSCo Exchange</v>
          </cell>
          <cell r="C300" t="str">
            <v>PSCo Exchange p340325</v>
          </cell>
        </row>
        <row r="301">
          <cell r="B301" t="str">
            <v>Redding Exchange</v>
          </cell>
          <cell r="C301" t="str">
            <v>Redding Exchange p66276</v>
          </cell>
        </row>
        <row r="302">
          <cell r="B302" t="str">
            <v>SCL State Line Storage Agreement</v>
          </cell>
          <cell r="C302" t="str">
            <v>SCL State Line p105228</v>
          </cell>
        </row>
        <row r="303">
          <cell r="B303" t="str">
            <v>TransAlta p371343/s371344</v>
          </cell>
          <cell r="C303" t="str">
            <v>TransAlta p371343/s371344</v>
          </cell>
        </row>
        <row r="304">
          <cell r="B304" t="str">
            <v>Tri-State Exchange</v>
          </cell>
          <cell r="C304" t="str">
            <v>Tri-State Exchange</v>
          </cell>
        </row>
        <row r="305">
          <cell r="B305" t="str">
            <v>Transalta Sale</v>
          </cell>
        </row>
        <row r="306">
          <cell r="B306" t="str">
            <v>Total Storage &amp; Exchange</v>
          </cell>
        </row>
        <row r="308">
          <cell r="B308" t="str">
            <v>Total Short Term Firm Purchases</v>
          </cell>
        </row>
        <row r="309">
          <cell r="B309" t="str">
            <v>Total Secondary Purchases</v>
          </cell>
        </row>
        <row r="314">
          <cell r="B314" t="str">
            <v>Carbon</v>
          </cell>
          <cell r="C314" t="str">
            <v>Carbon</v>
          </cell>
        </row>
        <row r="315">
          <cell r="B315" t="str">
            <v>Cholla</v>
          </cell>
          <cell r="C315" t="str">
            <v>Cholla</v>
          </cell>
        </row>
        <row r="316">
          <cell r="B316" t="str">
            <v>Colstrip</v>
          </cell>
          <cell r="C316" t="str">
            <v>Colstrip</v>
          </cell>
        </row>
        <row r="317">
          <cell r="B317" t="str">
            <v>Craig</v>
          </cell>
          <cell r="C317" t="str">
            <v>Craig</v>
          </cell>
        </row>
        <row r="318">
          <cell r="B318" t="str">
            <v>Dave Johnston</v>
          </cell>
          <cell r="C318" t="str">
            <v>Dave Johnston</v>
          </cell>
        </row>
        <row r="319">
          <cell r="B319" t="str">
            <v>Hayden</v>
          </cell>
          <cell r="C319" t="str">
            <v>Hayden</v>
          </cell>
        </row>
        <row r="320">
          <cell r="B320" t="str">
            <v>Hunter</v>
          </cell>
          <cell r="C320" t="str">
            <v>Hunter</v>
          </cell>
        </row>
        <row r="321">
          <cell r="B321" t="str">
            <v>Huntington</v>
          </cell>
          <cell r="C321" t="str">
            <v>Huntington</v>
          </cell>
        </row>
        <row r="322">
          <cell r="B322" t="str">
            <v>Jim Bridger</v>
          </cell>
          <cell r="C322" t="str">
            <v>Jim Bridger</v>
          </cell>
        </row>
        <row r="323">
          <cell r="B323" t="str">
            <v>Naughton</v>
          </cell>
          <cell r="C323" t="str">
            <v>Naughton</v>
          </cell>
        </row>
        <row r="324">
          <cell r="B324" t="str">
            <v>Wyodak</v>
          </cell>
          <cell r="C324" t="str">
            <v>Wyodak</v>
          </cell>
        </row>
        <row r="329">
          <cell r="B329" t="str">
            <v>Chehalis</v>
          </cell>
          <cell r="C329" t="str">
            <v>Chehalis</v>
          </cell>
        </row>
        <row r="330">
          <cell r="B330" t="str">
            <v>Currant Creek</v>
          </cell>
          <cell r="C330" t="str">
            <v>Currant Creek</v>
          </cell>
        </row>
        <row r="331">
          <cell r="B331" t="str">
            <v>Gadsby</v>
          </cell>
          <cell r="C331" t="str">
            <v>Gadsby</v>
          </cell>
        </row>
        <row r="332">
          <cell r="B332" t="str">
            <v>Gadsby CT</v>
          </cell>
          <cell r="C332" t="str">
            <v>Gadsby CT</v>
          </cell>
        </row>
        <row r="333">
          <cell r="B333" t="str">
            <v>Hermiston</v>
          </cell>
          <cell r="C333" t="str">
            <v>Hermiston</v>
          </cell>
        </row>
        <row r="334">
          <cell r="B334" t="str">
            <v>Lake Side</v>
          </cell>
          <cell r="C334" t="str">
            <v>Lake Side</v>
          </cell>
        </row>
        <row r="335">
          <cell r="B335" t="str">
            <v>Little Mountain</v>
          </cell>
          <cell r="C335" t="str">
            <v>Little Mountain</v>
          </cell>
        </row>
        <row r="340">
          <cell r="B340" t="str">
            <v>West Hydro</v>
          </cell>
          <cell r="C340" t="str">
            <v>West Hydro</v>
          </cell>
        </row>
        <row r="341">
          <cell r="B341" t="str">
            <v>East Hydro</v>
          </cell>
          <cell r="C341" t="str">
            <v>East Hydro</v>
          </cell>
        </row>
        <row r="346">
          <cell r="B346" t="str">
            <v>Blundell</v>
          </cell>
          <cell r="C346" t="str">
            <v>Blundell</v>
          </cell>
        </row>
        <row r="347">
          <cell r="C347" t="str">
            <v>Dunlap I Wind p524168</v>
          </cell>
        </row>
        <row r="348">
          <cell r="B348" t="str">
            <v>Foote Creek I</v>
          </cell>
          <cell r="C348" t="str">
            <v>Foote Creek I Wind</v>
          </cell>
        </row>
        <row r="349">
          <cell r="B349" t="str">
            <v>Glenrock Wind</v>
          </cell>
          <cell r="C349" t="str">
            <v>Glenrock Wind p423461</v>
          </cell>
        </row>
        <row r="350">
          <cell r="B350" t="str">
            <v>Glenrock III Wind</v>
          </cell>
          <cell r="C350" t="str">
            <v>Glenrock III Wind p454125</v>
          </cell>
        </row>
        <row r="351">
          <cell r="B351" t="str">
            <v>Goodnoe Wind</v>
          </cell>
          <cell r="C351" t="str">
            <v>Goodnoe Wind p332427</v>
          </cell>
        </row>
        <row r="352">
          <cell r="B352" t="str">
            <v>High Plains Wind</v>
          </cell>
          <cell r="C352" t="str">
            <v>High Plains Wind p492251</v>
          </cell>
        </row>
        <row r="353">
          <cell r="B353" t="str">
            <v>Leaning Juniper 1</v>
          </cell>
          <cell r="C353" t="str">
            <v>Leaning Juniper 1 p317714</v>
          </cell>
        </row>
        <row r="354">
          <cell r="B354" t="str">
            <v>Marengo I</v>
          </cell>
          <cell r="C354" t="str">
            <v>Marengo I Wind p332428</v>
          </cell>
        </row>
        <row r="355">
          <cell r="B355" t="str">
            <v>Marengo II</v>
          </cell>
          <cell r="C355" t="str">
            <v>Marengo II Wind p423463</v>
          </cell>
        </row>
        <row r="356">
          <cell r="C356" t="str">
            <v>McFadden Ridge Wind p492250</v>
          </cell>
        </row>
        <row r="357">
          <cell r="B357" t="str">
            <v>Rolling Hills Wind</v>
          </cell>
          <cell r="C357" t="str">
            <v>Rolling Hills Wind p423462</v>
          </cell>
        </row>
        <row r="358">
          <cell r="B358" t="str">
            <v>Seven Mile Wind</v>
          </cell>
          <cell r="C358" t="str">
            <v>Seven Mile Wind p454126</v>
          </cell>
        </row>
        <row r="359">
          <cell r="B359" t="str">
            <v>Seven Mile II Wind</v>
          </cell>
          <cell r="C359" t="str">
            <v>Seven Mile II Wind p357819</v>
          </cell>
        </row>
        <row r="360">
          <cell r="B360" t="str">
            <v>Goodnoe Hills West</v>
          </cell>
        </row>
      </sheetData>
      <sheetData sheetId="3">
        <row r="177">
          <cell r="K177">
            <v>78520898.677619025</v>
          </cell>
        </row>
      </sheetData>
      <sheetData sheetId="4">
        <row r="181">
          <cell r="F181">
            <v>105571088.82416663</v>
          </cell>
        </row>
      </sheetData>
      <sheetData sheetId="5">
        <row r="185">
          <cell r="F185">
            <v>124696136.07544889</v>
          </cell>
        </row>
      </sheetData>
      <sheetData sheetId="6"/>
      <sheetData sheetId="7">
        <row r="88">
          <cell r="E88">
            <v>1.0184672917450728</v>
          </cell>
        </row>
      </sheetData>
      <sheetData sheetId="8">
        <row r="175">
          <cell r="K175">
            <v>89203136.085771024</v>
          </cell>
        </row>
      </sheetData>
      <sheetData sheetId="9">
        <row r="188">
          <cell r="F188">
            <v>-10682237.408151999</v>
          </cell>
        </row>
      </sheetData>
      <sheetData sheetId="10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ImportData"/>
      <sheetName val="NPC"/>
      <sheetName val="Check Dollars"/>
      <sheetName val="Check MWh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E-W Assignments"/>
      <sheetName val="L&amp;R (Monthly) (2)"/>
    </sheetNames>
    <sheetDataSet>
      <sheetData sheetId="0" refreshError="1">
        <row r="14">
          <cell r="B14" t="str">
            <v>Y</v>
          </cell>
          <cell r="C14" t="str">
            <v>Emergency Purchase ($)</v>
          </cell>
          <cell r="D14" t="str">
            <v>Imbalance.csv</v>
          </cell>
          <cell r="E14" t="str">
            <v>Bubble</v>
          </cell>
          <cell r="F14" t="str">
            <v>Imbalance CostSum</v>
          </cell>
          <cell r="G14">
            <v>38877.834050925929</v>
          </cell>
          <cell r="H14">
            <v>38808</v>
          </cell>
          <cell r="I14">
            <v>39142</v>
          </cell>
        </row>
        <row r="15">
          <cell r="B15" t="str">
            <v>Y</v>
          </cell>
          <cell r="C15" t="str">
            <v>Emergency Purchase (MWh)</v>
          </cell>
          <cell r="D15" t="str">
            <v>Imbalance.csv</v>
          </cell>
          <cell r="E15" t="str">
            <v>Bubble</v>
          </cell>
          <cell r="F15" t="str">
            <v>ImbalanceSum</v>
          </cell>
          <cell r="G15">
            <v>38877.834062499998</v>
          </cell>
          <cell r="H15">
            <v>38808</v>
          </cell>
          <cell r="I15">
            <v>39142</v>
          </cell>
        </row>
        <row r="16">
          <cell r="B16" t="str">
            <v>Y</v>
          </cell>
          <cell r="C16" t="str">
            <v>Fuel Price ($MMBtu)</v>
          </cell>
          <cell r="D16" t="str">
            <v>Fuel Price.csv</v>
          </cell>
          <cell r="E16" t="str">
            <v>Resource</v>
          </cell>
          <cell r="F16" t="str">
            <v>Fuel Price</v>
          </cell>
          <cell r="G16">
            <v>38877.834062499998</v>
          </cell>
          <cell r="H16">
            <v>38808</v>
          </cell>
          <cell r="I16">
            <v>39142</v>
          </cell>
        </row>
        <row r="17">
          <cell r="B17" t="str">
            <v>Y</v>
          </cell>
          <cell r="C17" t="str">
            <v>Fuel Used (MMBtu)</v>
          </cell>
          <cell r="D17" t="str">
            <v>Thermal MMBTU.csv</v>
          </cell>
          <cell r="E17" t="str">
            <v>Facility</v>
          </cell>
          <cell r="F17" t="str">
            <v>MMBTUSum</v>
          </cell>
          <cell r="G17">
            <v>38877.834074074075</v>
          </cell>
          <cell r="H17">
            <v>38808</v>
          </cell>
          <cell r="I17">
            <v>39142</v>
          </cell>
        </row>
        <row r="18">
          <cell r="B18" t="str">
            <v>Y</v>
          </cell>
          <cell r="C18" t="str">
            <v>Hydro Generation (MWH)</v>
          </cell>
          <cell r="D18" t="str">
            <v>Hydro Dispatch.csv</v>
          </cell>
          <cell r="E18" t="str">
            <v>Unit</v>
          </cell>
          <cell r="F18" t="str">
            <v>DispatchSum</v>
          </cell>
          <cell r="G18">
            <v>38877.834074074075</v>
          </cell>
          <cell r="H18">
            <v>38808</v>
          </cell>
          <cell r="I18">
            <v>39142</v>
          </cell>
        </row>
        <row r="19">
          <cell r="B19" t="str">
            <v>Y</v>
          </cell>
          <cell r="C19" t="str">
            <v>Load (MWH)</v>
          </cell>
          <cell r="D19" t="str">
            <v>Adjusted Load by Jurisdiction.csv</v>
          </cell>
          <cell r="E19" t="str">
            <v>State</v>
          </cell>
          <cell r="F19" t="str">
            <v>Adjusted LoadSum</v>
          </cell>
          <cell r="G19">
            <v>38877.834085648145</v>
          </cell>
          <cell r="H19">
            <v>38808</v>
          </cell>
          <cell r="I19">
            <v>39142</v>
          </cell>
        </row>
        <row r="20">
          <cell r="B20" t="str">
            <v>Y</v>
          </cell>
          <cell r="C20" t="str">
            <v>LTC ($)</v>
          </cell>
          <cell r="D20" t="str">
            <v>LTC Cost.csv</v>
          </cell>
          <cell r="E20" t="str">
            <v>Contract</v>
          </cell>
          <cell r="F20" t="str">
            <v>LTC Total Variable Cost</v>
          </cell>
          <cell r="G20">
            <v>38877.834085648145</v>
          </cell>
          <cell r="H20">
            <v>38808</v>
          </cell>
          <cell r="I20">
            <v>39142</v>
          </cell>
        </row>
        <row r="21">
          <cell r="B21" t="str">
            <v>Y</v>
          </cell>
          <cell r="C21" t="str">
            <v>LTC (MWH)</v>
          </cell>
          <cell r="D21" t="str">
            <v>LTC Dispatch.csv</v>
          </cell>
          <cell r="E21" t="str">
            <v>Contract</v>
          </cell>
          <cell r="F21" t="str">
            <v>DispatchSum</v>
          </cell>
          <cell r="G21">
            <v>38877.834097222221</v>
          </cell>
          <cell r="H21">
            <v>38808</v>
          </cell>
          <cell r="I21">
            <v>39142</v>
          </cell>
        </row>
        <row r="22">
          <cell r="B22" t="str">
            <v>Y</v>
          </cell>
          <cell r="C22" t="str">
            <v>Nameplate (MW)</v>
          </cell>
          <cell r="D22" t="str">
            <v>Nameplate.csv</v>
          </cell>
          <cell r="E22" t="str">
            <v>Plant</v>
          </cell>
          <cell r="F22" t="str">
            <v>Nameplate CapacityMax</v>
          </cell>
          <cell r="G22">
            <v>38877.834108796298</v>
          </cell>
          <cell r="H22">
            <v>38808</v>
          </cell>
          <cell r="I22">
            <v>39142</v>
          </cell>
        </row>
        <row r="23">
          <cell r="B23" t="str">
            <v>Y</v>
          </cell>
          <cell r="C23" t="str">
            <v>Purchases ($)</v>
          </cell>
          <cell r="D23" t="str">
            <v>Purchases.csv</v>
          </cell>
          <cell r="E23" t="str">
            <v>Bubble</v>
          </cell>
          <cell r="F23" t="str">
            <v>Purchases CostSum</v>
          </cell>
          <cell r="G23">
            <v>38877.834120370368</v>
          </cell>
          <cell r="H23">
            <v>38808</v>
          </cell>
          <cell r="I23">
            <v>39142</v>
          </cell>
        </row>
        <row r="24">
          <cell r="B24" t="str">
            <v>Y</v>
          </cell>
          <cell r="C24" t="str">
            <v>Purchases (MWH)</v>
          </cell>
          <cell r="D24" t="str">
            <v>Purchases.csv</v>
          </cell>
          <cell r="E24" t="str">
            <v>Bubble</v>
          </cell>
          <cell r="F24" t="str">
            <v>Purchases AmountSum</v>
          </cell>
          <cell r="G24">
            <v>38877.834120370368</v>
          </cell>
          <cell r="H24">
            <v>38808</v>
          </cell>
          <cell r="I24">
            <v>39142</v>
          </cell>
        </row>
        <row r="25">
          <cell r="B25" t="str">
            <v>Y</v>
          </cell>
          <cell r="C25" t="str">
            <v>Sales ($)</v>
          </cell>
          <cell r="D25" t="str">
            <v>Sales.csv</v>
          </cell>
          <cell r="E25" t="str">
            <v>Bubble</v>
          </cell>
          <cell r="F25" t="str">
            <v>Sales CostSum</v>
          </cell>
          <cell r="G25">
            <v>38877.834131944444</v>
          </cell>
          <cell r="H25">
            <v>38808</v>
          </cell>
          <cell r="I25">
            <v>39142</v>
          </cell>
        </row>
        <row r="26">
          <cell r="B26" t="str">
            <v>Y</v>
          </cell>
          <cell r="C26" t="str">
            <v>Sales (MWH)</v>
          </cell>
          <cell r="D26" t="str">
            <v>Sales.csv</v>
          </cell>
          <cell r="E26" t="str">
            <v>Bubble</v>
          </cell>
          <cell r="F26" t="str">
            <v>Sales AmountSum</v>
          </cell>
          <cell r="G26">
            <v>38877.834143518521</v>
          </cell>
          <cell r="H26">
            <v>38808</v>
          </cell>
          <cell r="I26">
            <v>39142</v>
          </cell>
        </row>
        <row r="27">
          <cell r="B27" t="str">
            <v>Y</v>
          </cell>
          <cell r="C27" t="str">
            <v>ST Firm Purchases ($)</v>
          </cell>
          <cell r="D27" t="str">
            <v>Short Term Firm.csv</v>
          </cell>
          <cell r="E27" t="str">
            <v>Bubble</v>
          </cell>
          <cell r="F27" t="str">
            <v>ST Firm Purchases ValueSum</v>
          </cell>
          <cell r="G27">
            <v>38877.834143518521</v>
          </cell>
          <cell r="H27">
            <v>38808</v>
          </cell>
          <cell r="I27">
            <v>39142</v>
          </cell>
        </row>
        <row r="28">
          <cell r="B28" t="str">
            <v>Y</v>
          </cell>
          <cell r="C28" t="str">
            <v>ST Firm Purchases (MWH)</v>
          </cell>
          <cell r="D28" t="str">
            <v>Short Term Firm.csv</v>
          </cell>
          <cell r="E28" t="str">
            <v>Bubble</v>
          </cell>
          <cell r="F28" t="str">
            <v>ST Firm PurchasesSum</v>
          </cell>
          <cell r="G28">
            <v>38877.834143518521</v>
          </cell>
          <cell r="H28">
            <v>38808</v>
          </cell>
          <cell r="I28">
            <v>39142</v>
          </cell>
        </row>
        <row r="29">
          <cell r="B29" t="str">
            <v>Y</v>
          </cell>
          <cell r="C29" t="str">
            <v>ST Firm Sales ($)</v>
          </cell>
          <cell r="D29" t="str">
            <v>Short Term Firm.csv</v>
          </cell>
          <cell r="E29" t="str">
            <v>Bubble</v>
          </cell>
          <cell r="F29" t="str">
            <v>ST Firm Sales ValueSum</v>
          </cell>
          <cell r="G29">
            <v>38877.834155092591</v>
          </cell>
          <cell r="H29">
            <v>38808</v>
          </cell>
          <cell r="I29">
            <v>39142</v>
          </cell>
        </row>
        <row r="30">
          <cell r="B30" t="str">
            <v>Y</v>
          </cell>
          <cell r="C30" t="str">
            <v>ST Firm Sales (MWH)</v>
          </cell>
          <cell r="D30" t="str">
            <v>Short Term Firm.csv</v>
          </cell>
          <cell r="E30" t="str">
            <v>Bubble</v>
          </cell>
          <cell r="F30" t="str">
            <v>ST Firm SalesSum</v>
          </cell>
          <cell r="G30">
            <v>38877.834155092591</v>
          </cell>
          <cell r="H30">
            <v>38808</v>
          </cell>
          <cell r="I30">
            <v>39142</v>
          </cell>
        </row>
        <row r="31">
          <cell r="B31" t="str">
            <v>Y</v>
          </cell>
          <cell r="C31" t="str">
            <v>Thermal Fuel Burn ($)</v>
          </cell>
          <cell r="D31" t="str">
            <v>Thermal Fuel Cost.csv</v>
          </cell>
          <cell r="E31" t="str">
            <v>Plant</v>
          </cell>
          <cell r="F31" t="str">
            <v>Fuel CostSum</v>
          </cell>
          <cell r="G31">
            <v>38877.834155092591</v>
          </cell>
          <cell r="H31">
            <v>38808</v>
          </cell>
          <cell r="I31">
            <v>39142</v>
          </cell>
        </row>
        <row r="32">
          <cell r="B32" t="str">
            <v>Y</v>
          </cell>
          <cell r="C32" t="str">
            <v>Thermal Generation (MWH)</v>
          </cell>
          <cell r="D32" t="str">
            <v>Thermal Dispatch.csv</v>
          </cell>
          <cell r="E32" t="str">
            <v>Facility</v>
          </cell>
          <cell r="F32" t="str">
            <v>DispatchSum</v>
          </cell>
          <cell r="G32">
            <v>38877.834166666667</v>
          </cell>
          <cell r="H32">
            <v>38808</v>
          </cell>
          <cell r="I32">
            <v>39142</v>
          </cell>
        </row>
        <row r="33">
          <cell r="B33" t="str">
            <v>Y</v>
          </cell>
          <cell r="C33" t="str">
            <v>Transmission Costs ($)</v>
          </cell>
          <cell r="D33" t="str">
            <v>Transmission.csv</v>
          </cell>
          <cell r="E33" t="str">
            <v>Link</v>
          </cell>
          <cell r="F33" t="str">
            <v>Transmission CostSum</v>
          </cell>
          <cell r="G33">
            <v>38877.834166666667</v>
          </cell>
          <cell r="H33">
            <v>38808</v>
          </cell>
          <cell r="I33">
            <v>39142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PrePost"/>
      <sheetName val="NPC"/>
      <sheetName val="FuelAllocation"/>
      <sheetName val="lookup"/>
    </sheetNames>
    <sheetDataSet>
      <sheetData sheetId="0" refreshError="1"/>
      <sheetData sheetId="1" refreshError="1"/>
      <sheetData sheetId="2" refreshError="1"/>
      <sheetData sheetId="3" refreshError="1">
        <row r="3">
          <cell r="C3" t="str">
            <v>Black Hills</v>
          </cell>
          <cell r="D3" t="str">
            <v>Pacific Pre Merger</v>
          </cell>
        </row>
        <row r="4">
          <cell r="C4" t="str">
            <v>Blanding</v>
          </cell>
          <cell r="D4" t="str">
            <v>Post Merger</v>
          </cell>
        </row>
        <row r="5">
          <cell r="C5" t="str">
            <v>BPA Flathead Sale</v>
          </cell>
          <cell r="D5" t="str">
            <v>Post Merger</v>
          </cell>
        </row>
        <row r="6">
          <cell r="C6" t="str">
            <v>BPA Wind</v>
          </cell>
          <cell r="D6" t="str">
            <v>Post Merger</v>
          </cell>
        </row>
        <row r="7">
          <cell r="C7" t="str">
            <v>Cowlitz</v>
          </cell>
          <cell r="D7" t="str">
            <v>Post Merger</v>
          </cell>
        </row>
        <row r="8">
          <cell r="C8" t="str">
            <v>Flathead</v>
          </cell>
          <cell r="D8" t="str">
            <v>Post Merger</v>
          </cell>
        </row>
        <row r="9">
          <cell r="C9" t="str">
            <v>Hurricane Sale</v>
          </cell>
          <cell r="D9" t="str">
            <v>Post Merger</v>
          </cell>
        </row>
        <row r="10">
          <cell r="C10" t="str">
            <v>LADWP (IPP Layoff)</v>
          </cell>
          <cell r="D10" t="str">
            <v>Utah Pre Merger</v>
          </cell>
        </row>
        <row r="11">
          <cell r="C11" t="str">
            <v>PG&amp;E</v>
          </cell>
          <cell r="D11" t="str">
            <v>Post Merger</v>
          </cell>
        </row>
        <row r="12">
          <cell r="C12" t="str">
            <v>PSCO</v>
          </cell>
          <cell r="D12" t="str">
            <v>Post Merger</v>
          </cell>
        </row>
        <row r="13">
          <cell r="C13" t="str">
            <v>Salt River Project</v>
          </cell>
          <cell r="D13" t="str">
            <v>Post Merger</v>
          </cell>
        </row>
        <row r="14">
          <cell r="C14" t="str">
            <v>SCE</v>
          </cell>
          <cell r="D14" t="str">
            <v>Pacific Pre Merger</v>
          </cell>
        </row>
        <row r="15">
          <cell r="C15" t="str">
            <v>Sierra Pac 2</v>
          </cell>
          <cell r="D15" t="str">
            <v>Post Merger</v>
          </cell>
        </row>
        <row r="16">
          <cell r="C16" t="str">
            <v>SMUD</v>
          </cell>
          <cell r="D16" t="str">
            <v>Pacific Pre Merger</v>
          </cell>
        </row>
        <row r="17">
          <cell r="C17" t="str">
            <v>UAMPS s223863</v>
          </cell>
          <cell r="D17" t="str">
            <v>Post Merger</v>
          </cell>
        </row>
        <row r="18">
          <cell r="C18" t="str">
            <v>UMPA</v>
          </cell>
          <cell r="D18" t="str">
            <v>Post Merger</v>
          </cell>
        </row>
        <row r="19">
          <cell r="C19" t="str">
            <v>UMPA II</v>
          </cell>
          <cell r="D19" t="str">
            <v>Post Merger</v>
          </cell>
        </row>
        <row r="21">
          <cell r="C21" t="str">
            <v>APS p167566</v>
          </cell>
          <cell r="D21" t="str">
            <v>Post Merger</v>
          </cell>
        </row>
        <row r="22">
          <cell r="C22" t="str">
            <v>APS p172318</v>
          </cell>
          <cell r="D22" t="str">
            <v>Post Merger</v>
          </cell>
        </row>
        <row r="23">
          <cell r="C23" t="str">
            <v>APS p205692</v>
          </cell>
          <cell r="D23" t="str">
            <v>Post Merger</v>
          </cell>
        </row>
        <row r="24">
          <cell r="C24" t="str">
            <v>APS Supplemental</v>
          </cell>
          <cell r="D24" t="str">
            <v>Post Merger</v>
          </cell>
        </row>
        <row r="25">
          <cell r="C25" t="str">
            <v>Aquila hydro hedge</v>
          </cell>
          <cell r="D25" t="str">
            <v>Post Merger</v>
          </cell>
        </row>
        <row r="26">
          <cell r="C26" t="str">
            <v>Avoided Cost Resource</v>
          </cell>
          <cell r="D26" t="str">
            <v>Post Merger</v>
          </cell>
        </row>
        <row r="27">
          <cell r="C27" t="str">
            <v>Clark S&amp;I Agreement (Net)</v>
          </cell>
          <cell r="D27" t="str">
            <v>Post Merger</v>
          </cell>
        </row>
        <row r="28">
          <cell r="C28" t="str">
            <v>Combine Hills</v>
          </cell>
          <cell r="D28" t="str">
            <v>Post Merger</v>
          </cell>
        </row>
        <row r="29">
          <cell r="C29" t="str">
            <v>Constellation p177669</v>
          </cell>
          <cell r="D29" t="str">
            <v>Post Merger</v>
          </cell>
        </row>
        <row r="30">
          <cell r="C30" t="str">
            <v>Constellation p223699</v>
          </cell>
          <cell r="D30" t="str">
            <v>Post Merger</v>
          </cell>
        </row>
        <row r="31">
          <cell r="C31" t="str">
            <v>Constellation p257677</v>
          </cell>
          <cell r="D31" t="str">
            <v>Post Merger</v>
          </cell>
        </row>
        <row r="32">
          <cell r="C32" t="str">
            <v>Constellation p257678</v>
          </cell>
          <cell r="D32" t="str">
            <v>Post Merger</v>
          </cell>
        </row>
        <row r="33">
          <cell r="C33" t="str">
            <v>Constellation p268849</v>
          </cell>
          <cell r="D33" t="str">
            <v>Post Merger</v>
          </cell>
        </row>
        <row r="34">
          <cell r="C34" t="str">
            <v>Deseret Purchase</v>
          </cell>
          <cell r="D34" t="str">
            <v>Post Merger</v>
          </cell>
        </row>
        <row r="35">
          <cell r="C35" t="str">
            <v>Douglas PUD Settlement</v>
          </cell>
          <cell r="D35" t="str">
            <v>Mid Columbia</v>
          </cell>
        </row>
        <row r="36">
          <cell r="C36" t="str">
            <v>Duke HLH</v>
          </cell>
          <cell r="D36" t="str">
            <v>Post Merger</v>
          </cell>
        </row>
        <row r="37">
          <cell r="C37" t="str">
            <v>Duke p99206</v>
          </cell>
          <cell r="D37" t="str">
            <v>Post Merger</v>
          </cell>
        </row>
        <row r="38">
          <cell r="C38" t="str">
            <v>Gemstate</v>
          </cell>
          <cell r="D38" t="str">
            <v>Gemstate</v>
          </cell>
        </row>
        <row r="39">
          <cell r="C39" t="str">
            <v>Georgia-Pacific Camas</v>
          </cell>
          <cell r="D39" t="str">
            <v>Post Merger</v>
          </cell>
        </row>
        <row r="40">
          <cell r="C40" t="str">
            <v>Grant County 10 aMW purchase</v>
          </cell>
          <cell r="D40" t="str">
            <v>Misc/Pacific</v>
          </cell>
        </row>
        <row r="41">
          <cell r="C41" t="str">
            <v>Hermiston Purchase</v>
          </cell>
          <cell r="D41" t="str">
            <v>Post Merger</v>
          </cell>
        </row>
        <row r="42">
          <cell r="C42" t="str">
            <v>Hurricane Purchase</v>
          </cell>
          <cell r="D42" t="str">
            <v>Post Merger</v>
          </cell>
        </row>
        <row r="43">
          <cell r="C43" t="str">
            <v>Idaho Power RTSA Purchase</v>
          </cell>
          <cell r="D43" t="str">
            <v>Post Merger</v>
          </cell>
        </row>
        <row r="44">
          <cell r="C44" t="str">
            <v>IPP Purchase</v>
          </cell>
          <cell r="D44" t="str">
            <v>IPP Layoff</v>
          </cell>
        </row>
        <row r="45">
          <cell r="C45" t="str">
            <v>Kennecott Generation Incentive</v>
          </cell>
          <cell r="D45" t="str">
            <v>Post Merger</v>
          </cell>
        </row>
        <row r="46">
          <cell r="C46" t="str">
            <v>Magcorp</v>
          </cell>
          <cell r="D46" t="str">
            <v>Post Merger</v>
          </cell>
        </row>
        <row r="47">
          <cell r="C47" t="str">
            <v>MagCorp Reserves</v>
          </cell>
          <cell r="D47" t="str">
            <v>Post Merger</v>
          </cell>
        </row>
        <row r="48">
          <cell r="C48" t="str">
            <v>Morgan Stanley p189046</v>
          </cell>
          <cell r="D48" t="str">
            <v>Post Merger</v>
          </cell>
        </row>
        <row r="49">
          <cell r="C49" t="str">
            <v>Morgan Stanley p189047</v>
          </cell>
          <cell r="D49" t="str">
            <v>Post Merger</v>
          </cell>
        </row>
        <row r="50">
          <cell r="C50" t="str">
            <v>Morgan Stanley p196538</v>
          </cell>
          <cell r="D50" t="str">
            <v>Post Merger</v>
          </cell>
        </row>
        <row r="51">
          <cell r="C51" t="str">
            <v>Morgan Stanley p206006</v>
          </cell>
          <cell r="D51" t="str">
            <v>Post Merger</v>
          </cell>
        </row>
        <row r="52">
          <cell r="C52" t="str">
            <v>Morgan Stanley p206008</v>
          </cell>
          <cell r="D52" t="str">
            <v>Post Merger</v>
          </cell>
        </row>
        <row r="53">
          <cell r="C53" t="str">
            <v>Morgan Stanley p244840</v>
          </cell>
          <cell r="D53" t="str">
            <v>Post Merger</v>
          </cell>
        </row>
        <row r="54">
          <cell r="C54" t="str">
            <v>Morgan Stanley p244841</v>
          </cell>
          <cell r="D54" t="str">
            <v>Post Merger</v>
          </cell>
        </row>
        <row r="55">
          <cell r="C55" t="str">
            <v>Morgan Stanley p272153-6-8</v>
          </cell>
          <cell r="D55" t="str">
            <v>Post Merger</v>
          </cell>
        </row>
        <row r="56">
          <cell r="C56" t="str">
            <v>Morgan Stanley p272154-7</v>
          </cell>
          <cell r="D56" t="str">
            <v>Post Merger</v>
          </cell>
        </row>
        <row r="57">
          <cell r="C57" t="str">
            <v>Nebo Heat Rate Option</v>
          </cell>
          <cell r="D57" t="str">
            <v>Post Merger</v>
          </cell>
        </row>
        <row r="58">
          <cell r="C58" t="str">
            <v>NuCor</v>
          </cell>
          <cell r="D58" t="str">
            <v>Post Merger</v>
          </cell>
        </row>
        <row r="59">
          <cell r="C59" t="str">
            <v>P4 Production</v>
          </cell>
          <cell r="D59" t="str">
            <v>Post Merger</v>
          </cell>
        </row>
        <row r="60">
          <cell r="C60" t="str">
            <v>PGE Cove</v>
          </cell>
          <cell r="D60" t="str">
            <v>Misc/Pacific</v>
          </cell>
        </row>
        <row r="61">
          <cell r="C61" t="str">
            <v>Pinnacle West</v>
          </cell>
          <cell r="D61" t="str">
            <v>Post Merger</v>
          </cell>
        </row>
        <row r="62">
          <cell r="C62" t="str">
            <v>PowerEx p181986</v>
          </cell>
          <cell r="D62" t="str">
            <v>Post Merger</v>
          </cell>
        </row>
        <row r="63">
          <cell r="C63" t="str">
            <v>Public Service NM</v>
          </cell>
          <cell r="D63" t="str">
            <v>Post Merger</v>
          </cell>
        </row>
        <row r="64">
          <cell r="C64" t="str">
            <v>Rock River</v>
          </cell>
          <cell r="D64" t="str">
            <v>Post Merger</v>
          </cell>
        </row>
        <row r="65">
          <cell r="C65" t="str">
            <v>Roseburg Forest Products</v>
          </cell>
          <cell r="D65" t="str">
            <v>Post Merger</v>
          </cell>
        </row>
        <row r="66">
          <cell r="C66" t="str">
            <v>Small Purchases east</v>
          </cell>
          <cell r="D66" t="str">
            <v>QF UPL Pre Merger</v>
          </cell>
        </row>
        <row r="67">
          <cell r="C67" t="str">
            <v>Small Purchases west</v>
          </cell>
          <cell r="D67" t="str">
            <v>QF PPL Post Merger</v>
          </cell>
        </row>
        <row r="68">
          <cell r="C68" t="str">
            <v>TransAlta Purchase</v>
          </cell>
          <cell r="D68" t="str">
            <v>Post Merger</v>
          </cell>
        </row>
        <row r="69">
          <cell r="C69" t="str">
            <v>Tri-State Purchase</v>
          </cell>
          <cell r="D69" t="str">
            <v>Post Merger</v>
          </cell>
        </row>
        <row r="70">
          <cell r="C70" t="str">
            <v>UBS p223199</v>
          </cell>
          <cell r="D70" t="str">
            <v>Post Merger</v>
          </cell>
        </row>
        <row r="71">
          <cell r="C71" t="str">
            <v>UBS p268848</v>
          </cell>
          <cell r="D71" t="str">
            <v>Post Merger</v>
          </cell>
        </row>
        <row r="72">
          <cell r="C72" t="str">
            <v>UBS p268850</v>
          </cell>
          <cell r="D72" t="str">
            <v>Post Merger</v>
          </cell>
        </row>
        <row r="73">
          <cell r="C73" t="str">
            <v>UBS Summer Purchase</v>
          </cell>
          <cell r="D73" t="str">
            <v>Post Merger</v>
          </cell>
        </row>
        <row r="74">
          <cell r="C74" t="str">
            <v>Weyerhaeuser Reserve</v>
          </cell>
          <cell r="D74" t="str">
            <v>Post Merger</v>
          </cell>
        </row>
        <row r="75">
          <cell r="C75" t="str">
            <v>Wolverine Creek</v>
          </cell>
          <cell r="D75" t="str">
            <v>Post Merger</v>
          </cell>
        </row>
        <row r="76">
          <cell r="C76" t="str">
            <v>Place Holder</v>
          </cell>
          <cell r="D76" t="str">
            <v>Post Merger</v>
          </cell>
        </row>
        <row r="77">
          <cell r="C77" t="str">
            <v>BPA Conservation Rate Credit</v>
          </cell>
          <cell r="D77" t="str">
            <v>Post Merger</v>
          </cell>
        </row>
        <row r="78">
          <cell r="C78" t="str">
            <v>AMP Resources (Cove Fort)</v>
          </cell>
          <cell r="D78" t="str">
            <v>Post Merger</v>
          </cell>
        </row>
        <row r="79">
          <cell r="C79" t="str">
            <v>BPA Hermiston Loss Settlement</v>
          </cell>
          <cell r="D79" t="str">
            <v>Post Merger</v>
          </cell>
        </row>
        <row r="80">
          <cell r="C80" t="str">
            <v>Roseburg Forest Products CA</v>
          </cell>
          <cell r="D80" t="str">
            <v>Post Merger</v>
          </cell>
        </row>
        <row r="81">
          <cell r="C81" t="str">
            <v>DSM (Load Curtailment)</v>
          </cell>
          <cell r="D81" t="str">
            <v>Post Merger</v>
          </cell>
        </row>
        <row r="83">
          <cell r="C83" t="str">
            <v>QF California</v>
          </cell>
          <cell r="D83" t="str">
            <v>QF by State PPL</v>
          </cell>
        </row>
        <row r="84">
          <cell r="C84" t="str">
            <v>QF Idaho</v>
          </cell>
          <cell r="D84" t="str">
            <v>QF by State UPL</v>
          </cell>
        </row>
        <row r="85">
          <cell r="C85" t="str">
            <v>QF Oregon</v>
          </cell>
          <cell r="D85" t="str">
            <v>QF by State PPL</v>
          </cell>
        </row>
        <row r="86">
          <cell r="C86" t="str">
            <v>QF Utah</v>
          </cell>
          <cell r="D86" t="str">
            <v>QF by State UPL</v>
          </cell>
        </row>
        <row r="87">
          <cell r="C87" t="str">
            <v>QF Washington</v>
          </cell>
          <cell r="D87" t="str">
            <v>QF by State PPL</v>
          </cell>
        </row>
        <row r="88">
          <cell r="C88" t="str">
            <v>QF Wyoming</v>
          </cell>
          <cell r="D88" t="str">
            <v>QF by State UPL</v>
          </cell>
        </row>
        <row r="89">
          <cell r="C89" t="str">
            <v>Biomass</v>
          </cell>
          <cell r="D89" t="str">
            <v>QF PPL Pre Merger</v>
          </cell>
        </row>
        <row r="90">
          <cell r="C90" t="str">
            <v>Desert Power QF</v>
          </cell>
          <cell r="D90" t="str">
            <v>QF UPL Post Merger</v>
          </cell>
        </row>
        <row r="91">
          <cell r="C91" t="str">
            <v>Douglas County Forest Products QF</v>
          </cell>
          <cell r="D91" t="str">
            <v>QF PPL Post Merger</v>
          </cell>
        </row>
        <row r="92">
          <cell r="C92" t="str">
            <v>D.R. Johnson</v>
          </cell>
          <cell r="D92" t="str">
            <v>QF PPL Post Merger</v>
          </cell>
        </row>
        <row r="93">
          <cell r="C93" t="str">
            <v>ExxonMobil QF</v>
          </cell>
          <cell r="D93" t="str">
            <v>QF UPL Post Merger</v>
          </cell>
        </row>
        <row r="94">
          <cell r="C94" t="str">
            <v>Kennecott QF</v>
          </cell>
          <cell r="D94" t="str">
            <v>QF UPL Post Merger</v>
          </cell>
        </row>
        <row r="95">
          <cell r="C95" t="str">
            <v>Mountain Wind QF</v>
          </cell>
          <cell r="D95" t="str">
            <v>QF UPL Post Merger</v>
          </cell>
        </row>
        <row r="96">
          <cell r="C96" t="str">
            <v>Pioneer Ridge QF</v>
          </cell>
          <cell r="D96" t="str">
            <v>QF UPL Post Merger</v>
          </cell>
        </row>
        <row r="97">
          <cell r="C97" t="str">
            <v>Schwendiman QF</v>
          </cell>
          <cell r="D97" t="str">
            <v>QF UPL Post Merger</v>
          </cell>
        </row>
        <row r="98">
          <cell r="C98" t="str">
            <v>Simplot Phosphates</v>
          </cell>
          <cell r="D98" t="str">
            <v>QF UPL Post Merger</v>
          </cell>
        </row>
        <row r="99">
          <cell r="C99" t="str">
            <v>Spanish Fork Wind 2 QF</v>
          </cell>
          <cell r="D99" t="str">
            <v>QF UPL Post Merger</v>
          </cell>
        </row>
        <row r="100">
          <cell r="C100" t="str">
            <v>Sunnyside</v>
          </cell>
          <cell r="D100" t="str">
            <v>QF UPL Pre Merger</v>
          </cell>
        </row>
        <row r="101">
          <cell r="C101" t="str">
            <v>Tesoro QF</v>
          </cell>
          <cell r="D101" t="str">
            <v>QF UPL Post Merger</v>
          </cell>
        </row>
        <row r="102">
          <cell r="C102" t="str">
            <v>Evergreen BioPower QF</v>
          </cell>
          <cell r="D102" t="str">
            <v>QF PPL Post Merger</v>
          </cell>
        </row>
        <row r="103">
          <cell r="C103" t="str">
            <v>Mountain Wind 1 QF</v>
          </cell>
          <cell r="D103" t="str">
            <v>QF UPL Post Merger</v>
          </cell>
        </row>
        <row r="104">
          <cell r="C104" t="str">
            <v>Mountain Wind 2 QF</v>
          </cell>
          <cell r="D104" t="str">
            <v>QF UPL Post Merger</v>
          </cell>
        </row>
        <row r="105">
          <cell r="C105" t="str">
            <v>Weyerhaeuser QF</v>
          </cell>
          <cell r="D105" t="str">
            <v>QF PPL Post Merger</v>
          </cell>
        </row>
        <row r="106">
          <cell r="C106" t="str">
            <v>US Magnesium QF</v>
          </cell>
          <cell r="D106" t="str">
            <v>QF UPL Post Merger</v>
          </cell>
        </row>
        <row r="108">
          <cell r="C108" t="str">
            <v>Canadian Entitlement</v>
          </cell>
          <cell r="D108" t="str">
            <v>Post Merger</v>
          </cell>
        </row>
        <row r="109">
          <cell r="C109" t="str">
            <v>Chelan - Rocky Reach</v>
          </cell>
          <cell r="D109" t="str">
            <v>Mid Columbia</v>
          </cell>
        </row>
        <row r="110">
          <cell r="C110" t="str">
            <v>Douglas - Wells</v>
          </cell>
          <cell r="D110" t="str">
            <v>Mid Columbia</v>
          </cell>
        </row>
        <row r="111">
          <cell r="C111" t="str">
            <v>Grant Displacement</v>
          </cell>
          <cell r="D111" t="str">
            <v>Mid Columbia</v>
          </cell>
        </row>
        <row r="112">
          <cell r="C112" t="str">
            <v>Grant Reasonable</v>
          </cell>
          <cell r="D112" t="str">
            <v>Mid Columbia</v>
          </cell>
        </row>
        <row r="113">
          <cell r="C113" t="str">
            <v>Grant Meaningful Priority</v>
          </cell>
          <cell r="D113" t="str">
            <v>Mid Columbia</v>
          </cell>
        </row>
        <row r="114">
          <cell r="C114" t="str">
            <v>Grant Surplus</v>
          </cell>
          <cell r="D114" t="str">
            <v>Mid Columbia</v>
          </cell>
        </row>
        <row r="115">
          <cell r="C115" t="str">
            <v>Grant - Priest Rapids</v>
          </cell>
          <cell r="D115" t="str">
            <v>Mid Columbia</v>
          </cell>
        </row>
        <row r="116">
          <cell r="C116" t="str">
            <v>Grant - Wanapum</v>
          </cell>
          <cell r="D116" t="str">
            <v>Mid Columbia</v>
          </cell>
        </row>
        <row r="118">
          <cell r="C118" t="str">
            <v>APGI/Colockum Capacity Exchange</v>
          </cell>
          <cell r="D118" t="str">
            <v>Post Merger</v>
          </cell>
        </row>
        <row r="119">
          <cell r="C119" t="str">
            <v>APS Exchange</v>
          </cell>
          <cell r="D119" t="str">
            <v>Post Merger</v>
          </cell>
        </row>
        <row r="120">
          <cell r="C120" t="str">
            <v>APS s207860/p207861</v>
          </cell>
          <cell r="D120" t="str">
            <v>Post Merger</v>
          </cell>
        </row>
        <row r="121">
          <cell r="C121" t="str">
            <v>Black Hills CTs</v>
          </cell>
          <cell r="D121" t="str">
            <v>Pacific Capacity</v>
          </cell>
        </row>
        <row r="122">
          <cell r="C122" t="str">
            <v>BPA Exchange</v>
          </cell>
          <cell r="D122" t="str">
            <v>Pacific Pre Merger</v>
          </cell>
        </row>
        <row r="123">
          <cell r="C123" t="str">
            <v>BPA FC II Storage Agreement</v>
          </cell>
          <cell r="D123" t="str">
            <v>Post Merger</v>
          </cell>
        </row>
        <row r="124">
          <cell r="C124" t="str">
            <v>BPA FC IV Storage Agreement</v>
          </cell>
          <cell r="D124" t="str">
            <v>Post Merger</v>
          </cell>
        </row>
        <row r="125">
          <cell r="C125" t="str">
            <v>BPA Peaking</v>
          </cell>
          <cell r="D125" t="str">
            <v>BPA Peak Purchase</v>
          </cell>
        </row>
        <row r="126">
          <cell r="C126" t="str">
            <v>BPA So. Idaho Exchange</v>
          </cell>
          <cell r="D126" t="str">
            <v>Post Merger</v>
          </cell>
        </row>
        <row r="127">
          <cell r="C127" t="str">
            <v>Cowlitz Swift</v>
          </cell>
          <cell r="D127" t="str">
            <v>Pacific Pre Merger</v>
          </cell>
        </row>
        <row r="128">
          <cell r="C128" t="str">
            <v>CPU Shaping Capacity</v>
          </cell>
          <cell r="D128" t="str">
            <v>Post Merger</v>
          </cell>
        </row>
        <row r="129">
          <cell r="C129" t="str">
            <v>EWEB FC I Storage Agreement</v>
          </cell>
          <cell r="D129" t="str">
            <v>Post Merger</v>
          </cell>
        </row>
        <row r="130">
          <cell r="C130" t="str">
            <v>Morgan Stanley 207862/3</v>
          </cell>
          <cell r="D130" t="str">
            <v>Post Merger</v>
          </cell>
        </row>
        <row r="131">
          <cell r="C131" t="str">
            <v>NCPA 309008/9</v>
          </cell>
          <cell r="D131" t="str">
            <v>Post Merger</v>
          </cell>
        </row>
        <row r="132">
          <cell r="C132" t="str">
            <v>PSCo Exchange</v>
          </cell>
          <cell r="D132" t="str">
            <v>Post Merger</v>
          </cell>
        </row>
        <row r="133">
          <cell r="C133" t="str">
            <v>PSCO FC III Storage Agreement</v>
          </cell>
          <cell r="D133" t="str">
            <v>Post Merger</v>
          </cell>
        </row>
        <row r="134">
          <cell r="C134" t="str">
            <v>Redding Exchange</v>
          </cell>
          <cell r="D134" t="str">
            <v>Post Merger</v>
          </cell>
        </row>
        <row r="135">
          <cell r="C135" t="str">
            <v>SCL State Line Storage Agreement</v>
          </cell>
          <cell r="D135" t="str">
            <v>Post Merger</v>
          </cell>
        </row>
        <row r="136">
          <cell r="C136" t="str">
            <v>Tri-State Exchange</v>
          </cell>
          <cell r="D136" t="str">
            <v>Post Merger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0</v>
          </cell>
        </row>
      </sheetData>
      <sheetData sheetId="6"/>
      <sheetData sheetId="7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PLEASE_ READ"/>
      <sheetName val="TOT MW Annual_ADJ"/>
      <sheetName val="RMP_ADJ"/>
      <sheetName val="PPL_ADJ"/>
      <sheetName val="OR MW Annual_ADJ"/>
      <sheetName val="WA MW Annual_ADJ"/>
      <sheetName val="CA MW Annual_ADJ"/>
      <sheetName val="UT MW Annual_ADJ"/>
      <sheetName val="ID MW Annual_ADJ"/>
      <sheetName val="WYW MW Annual_ADJ"/>
      <sheetName val="WYE MW Annual_ADJ"/>
      <sheetName val="WY MW Annual_ADJ"/>
      <sheetName val="TOT MW Month_ADJ"/>
      <sheetName val="RMP MW Month_ADJ"/>
      <sheetName val="PPL MW Month_ADJ"/>
      <sheetName val="OR MW Month_ADJ"/>
      <sheetName val="WA MW Month_ADJ"/>
      <sheetName val="CA MW Month_ADJ"/>
      <sheetName val="UT MW Month_ADJ"/>
      <sheetName val="ID MW Month_ADJ"/>
      <sheetName val="WYW MW Month_ADJ"/>
      <sheetName val="WYE MW Month_ADJ"/>
      <sheetName val="&gt;PreDSM files"/>
      <sheetName val="Tot PReDSMChart"/>
      <sheetName val="TOT MW Annual"/>
      <sheetName val="OR MW Annual"/>
      <sheetName val="WA MW  Annual"/>
      <sheetName val="CA MW Annual"/>
      <sheetName val="UT MW Annual"/>
      <sheetName val="ID MW Annual"/>
      <sheetName val="WYE MW Annual"/>
      <sheetName val="WYW MW Annual"/>
      <sheetName val="TOT MW Monthly"/>
      <sheetName val="OR MW Month"/>
      <sheetName val="WA MW Month"/>
      <sheetName val="CA MW Month"/>
      <sheetName val="UT MW Month"/>
      <sheetName val="ID MW Month"/>
      <sheetName val="WYW MW Month"/>
      <sheetName val="WYE MW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/>
      <sheetData sheetId="39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Code"/>
      <sheetName val="MWh (HLH)"/>
      <sheetName val="MWh (LLH)"/>
      <sheetName val="MWhAdj"/>
      <sheetName val="MWhUnacct"/>
      <sheetName val="Total MWh"/>
      <sheetName val="Energy Dollars"/>
      <sheetName val="Other Dollars"/>
      <sheetName val="Fixed Dollars"/>
      <sheetName val="AdjDollars"/>
      <sheetName val="Unacct Dollars"/>
      <sheetName val="Total Dollars"/>
      <sheetName val="Market Value (HLH)"/>
      <sheetName val="Market Value (LLH)"/>
      <sheetName val="Rate"/>
      <sheetName val="HeatRate"/>
      <sheetName val="$MMBtu"/>
      <sheetName val="MMBtu"/>
      <sheetName val="Allocated Reserves"/>
      <sheetName val="Demand"/>
      <sheetName val="FPC"/>
      <sheetName val="Carbon Tax"/>
      <sheetName val="AncillaryServices"/>
      <sheetName val="GasPosition"/>
      <sheetName val="Tracking File"/>
      <sheetName val="Master Account Check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Summary Table - Earned"/>
      <sheetName val="Summary Table - Target"/>
      <sheetName val="Unit Costs -  Earned"/>
      <sheetName val="Unit Costs - Targe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>
        <row r="2">
          <cell r="A2" t="str">
            <v>ADVN</v>
          </cell>
          <cell r="AB2">
            <v>0</v>
          </cell>
        </row>
        <row r="15">
          <cell r="AB15">
            <v>4570000</v>
          </cell>
          <cell r="AE15" t="str">
            <v>Unassigned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Allocation"/>
      <sheetName val="2003 Plan"/>
      <sheetName val="Sheet1"/>
      <sheetName val="MGTSND FEB 03"/>
      <sheetName val="MGTFEE RECRS FEB 03"/>
      <sheetName val="Powercor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</sheetData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otal GRID Coal EFOR"/>
      <sheetName val="GRID Yearly OEA"/>
      <sheetName val="GRID Phantom 5"/>
      <sheetName val="GRID Station Service"/>
      <sheetName val="GRID Over MDC"/>
      <sheetName val="GRID Planned Maintenance"/>
      <sheetName val="GRID Forced Outage"/>
      <sheetName val="YearlyOEA"/>
      <sheetName val="Previous"/>
      <sheetName val="Delta"/>
      <sheetName val="AdjFactors"/>
      <sheetName val="PlannedMaint"/>
      <sheetName val="Sheet3"/>
      <sheetName val="Ra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">
          <cell r="B4">
            <v>39448</v>
          </cell>
          <cell r="C4">
            <v>39814</v>
          </cell>
          <cell r="D4">
            <v>40179</v>
          </cell>
          <cell r="E4">
            <v>40544</v>
          </cell>
          <cell r="F4">
            <v>40909</v>
          </cell>
          <cell r="G4">
            <v>41275</v>
          </cell>
          <cell r="H4">
            <v>41640</v>
          </cell>
          <cell r="I4">
            <v>42005</v>
          </cell>
          <cell r="J4">
            <v>42370</v>
          </cell>
          <cell r="K4">
            <v>42736</v>
          </cell>
        </row>
        <row r="10">
          <cell r="B10">
            <v>0.9562511333440199</v>
          </cell>
          <cell r="C10">
            <v>0.95614101731431855</v>
          </cell>
          <cell r="D10">
            <v>0.95614101731431855</v>
          </cell>
          <cell r="E10">
            <v>0.95614101731431855</v>
          </cell>
          <cell r="F10">
            <v>0.9562511333440199</v>
          </cell>
          <cell r="G10">
            <v>0.95355312723943908</v>
          </cell>
          <cell r="H10">
            <v>0.95614101731431855</v>
          </cell>
          <cell r="I10">
            <v>0.95614101731431855</v>
          </cell>
          <cell r="J10">
            <v>0.9562511333440199</v>
          </cell>
          <cell r="K10">
            <v>0.95614101731431855</v>
          </cell>
        </row>
        <row r="11">
          <cell r="B11">
            <v>0.96690495680684996</v>
          </cell>
          <cell r="C11">
            <v>0.96679361394802399</v>
          </cell>
          <cell r="D11">
            <v>0.96679361394802399</v>
          </cell>
          <cell r="E11">
            <v>0.96679361394802399</v>
          </cell>
          <cell r="F11">
            <v>0.96690495680684996</v>
          </cell>
          <cell r="G11">
            <v>0.96417689156849395</v>
          </cell>
          <cell r="H11">
            <v>0.96679361394802399</v>
          </cell>
          <cell r="I11">
            <v>0.96679361394802399</v>
          </cell>
          <cell r="J11">
            <v>0.96690495680684996</v>
          </cell>
          <cell r="K11">
            <v>0.96679361394802399</v>
          </cell>
        </row>
        <row r="12">
          <cell r="B12">
            <v>0.96282249435020695</v>
          </cell>
          <cell r="C12">
            <v>0.96271162160277901</v>
          </cell>
          <cell r="D12">
            <v>0.96271162160277901</v>
          </cell>
          <cell r="E12">
            <v>0.96271162160277901</v>
          </cell>
          <cell r="F12">
            <v>0.96282249435020695</v>
          </cell>
          <cell r="G12">
            <v>0.96010594753859657</v>
          </cell>
          <cell r="H12">
            <v>0.96271162160277901</v>
          </cell>
          <cell r="I12">
            <v>0.96271162160277901</v>
          </cell>
          <cell r="J12">
            <v>0.96282249435020695</v>
          </cell>
          <cell r="K12">
            <v>0.96271162160277901</v>
          </cell>
        </row>
        <row r="20">
          <cell r="B20">
            <v>0.93051165220984955</v>
          </cell>
          <cell r="C20">
            <v>0.94495881752329236</v>
          </cell>
          <cell r="D20">
            <v>0.93567270700087268</v>
          </cell>
          <cell r="E20">
            <v>0.93451815072358957</v>
          </cell>
          <cell r="F20">
            <v>0.92541575050004754</v>
          </cell>
          <cell r="G20">
            <v>0.93556319790081244</v>
          </cell>
          <cell r="H20">
            <v>0.94804993091629697</v>
          </cell>
          <cell r="I20">
            <v>0.94227492922934786</v>
          </cell>
          <cell r="J20">
            <v>0.92824680700549311</v>
          </cell>
          <cell r="K20">
            <v>0.92920392535672214</v>
          </cell>
        </row>
        <row r="21">
          <cell r="B21">
            <v>0.9465949316002602</v>
          </cell>
          <cell r="C21">
            <v>0.9612918066251116</v>
          </cell>
          <cell r="D21">
            <v>0.95184519181494054</v>
          </cell>
          <cell r="E21">
            <v>0.95067067979488362</v>
          </cell>
          <cell r="F21">
            <v>0.94141095059478241</v>
          </cell>
          <cell r="G21">
            <v>0.95173378992240654</v>
          </cell>
          <cell r="H21">
            <v>0.96443634787171584</v>
          </cell>
          <cell r="I21">
            <v>0.95856152909446957</v>
          </cell>
          <cell r="J21">
            <v>0.9442909400422701</v>
          </cell>
          <cell r="K21">
            <v>0.94526460155211078</v>
          </cell>
        </row>
        <row r="22">
          <cell r="B22">
            <v>0.93379686514570026</v>
          </cell>
          <cell r="C22">
            <v>0.94829503682135408</v>
          </cell>
          <cell r="D22">
            <v>0.9389761412711064</v>
          </cell>
          <cell r="E22">
            <v>0.93781750878133485</v>
          </cell>
          <cell r="F22">
            <v>0.92868297212737783</v>
          </cell>
          <cell r="G22">
            <v>0.93886624554427878</v>
          </cell>
          <cell r="H22">
            <v>0.95139706352821207</v>
          </cell>
          <cell r="I22">
            <v>0.94560167293995101</v>
          </cell>
          <cell r="J22">
            <v>0.93152402380422361</v>
          </cell>
          <cell r="K22">
            <v>0.93248452130452741</v>
          </cell>
        </row>
        <row r="30">
          <cell r="B30">
            <v>0.94161687269631522</v>
          </cell>
          <cell r="C30">
            <v>0.94878931750080409</v>
          </cell>
          <cell r="D30">
            <v>0.9368057195046392</v>
          </cell>
          <cell r="E30">
            <v>0.91095205676673607</v>
          </cell>
          <cell r="F30">
            <v>0.93051631300070869</v>
          </cell>
          <cell r="G30">
            <v>0.95210436451375891</v>
          </cell>
          <cell r="H30">
            <v>0.94554675321487147</v>
          </cell>
          <cell r="I30">
            <v>0.92444086875048226</v>
          </cell>
          <cell r="J30">
            <v>0.91843083053995345</v>
          </cell>
          <cell r="K30">
            <v>0.94273078330471483</v>
          </cell>
        </row>
        <row r="31">
          <cell r="B31">
            <v>0.93913632151852178</v>
          </cell>
          <cell r="C31">
            <v>0.94628987157194644</v>
          </cell>
          <cell r="D31">
            <v>0.93433784260240538</v>
          </cell>
          <cell r="E31">
            <v>0.90855228753696904</v>
          </cell>
          <cell r="F31">
            <v>0.92806500461499497</v>
          </cell>
          <cell r="G31">
            <v>0.94959618558105341</v>
          </cell>
          <cell r="H31">
            <v>0.94305584934477649</v>
          </cell>
          <cell r="I31">
            <v>0.92200556522919652</v>
          </cell>
          <cell r="J31">
            <v>0.9160113595805025</v>
          </cell>
          <cell r="K31">
            <v>0.94024729769323423</v>
          </cell>
        </row>
        <row r="32">
          <cell r="B32">
            <v>0.93854288793760998</v>
          </cell>
          <cell r="C32">
            <v>0.94569191771349115</v>
          </cell>
          <cell r="D32">
            <v>0.93374744114628827</v>
          </cell>
          <cell r="E32">
            <v>0.90797817979021833</v>
          </cell>
          <cell r="F32">
            <v>0.92747856692071318</v>
          </cell>
          <cell r="G32">
            <v>0.94899614248622521</v>
          </cell>
          <cell r="H32">
            <v>0.94245993904202985</v>
          </cell>
          <cell r="I32">
            <v>0.92142295645168715</v>
          </cell>
          <cell r="J32">
            <v>0.91543253849902972</v>
          </cell>
          <cell r="K32">
            <v>0.93965316209435701</v>
          </cell>
        </row>
        <row r="40">
          <cell r="B40">
            <v>0.94915698786752778</v>
          </cell>
          <cell r="C40">
            <v>0.95450341578171993</v>
          </cell>
          <cell r="D40">
            <v>0.95391661270714734</v>
          </cell>
          <cell r="E40">
            <v>0.95450341578171993</v>
          </cell>
          <cell r="F40">
            <v>0.95085685387102692</v>
          </cell>
          <cell r="G40">
            <v>0.95450341578171993</v>
          </cell>
          <cell r="H40">
            <v>0.95391661270714734</v>
          </cell>
          <cell r="I40">
            <v>0.95450341578171993</v>
          </cell>
          <cell r="J40">
            <v>0.95461885246752776</v>
          </cell>
          <cell r="K40">
            <v>0.95450341578171993</v>
          </cell>
        </row>
        <row r="41">
          <cell r="B41">
            <v>0.96068419668989169</v>
          </cell>
          <cell r="C41">
            <v>0.96609555526551127</v>
          </cell>
          <cell r="D41">
            <v>0.96550162565479702</v>
          </cell>
          <cell r="E41">
            <v>0.96609555526551127</v>
          </cell>
          <cell r="F41">
            <v>0.96240470702372061</v>
          </cell>
          <cell r="G41">
            <v>0.96609555526551127</v>
          </cell>
          <cell r="H41">
            <v>0.96550162565479702</v>
          </cell>
          <cell r="I41">
            <v>0.96609555526551127</v>
          </cell>
          <cell r="J41">
            <v>0.96621239389304214</v>
          </cell>
          <cell r="K41">
            <v>0.96609555526551127</v>
          </cell>
        </row>
        <row r="42">
          <cell r="B42">
            <v>0.94894062899730003</v>
          </cell>
          <cell r="C42">
            <v>0.95428583820150215</v>
          </cell>
          <cell r="D42">
            <v>0.95369916888778461</v>
          </cell>
          <cell r="E42">
            <v>0.95428583820150215</v>
          </cell>
          <cell r="F42">
            <v>0.95064010751896766</v>
          </cell>
          <cell r="G42">
            <v>0.95428583820150215</v>
          </cell>
          <cell r="H42">
            <v>0.95369916888778461</v>
          </cell>
          <cell r="I42">
            <v>0.95428583820150215</v>
          </cell>
          <cell r="J42">
            <v>0.95440124857369557</v>
          </cell>
          <cell r="K42">
            <v>0.95428583820150215</v>
          </cell>
        </row>
        <row r="50">
          <cell r="B50">
            <v>0.95611845695507258</v>
          </cell>
          <cell r="C50">
            <v>0.95600892154574602</v>
          </cell>
          <cell r="D50">
            <v>0.95051351868545031</v>
          </cell>
          <cell r="E50">
            <v>0.95600892154574602</v>
          </cell>
          <cell r="F50">
            <v>0.95611845695507258</v>
          </cell>
          <cell r="G50">
            <v>0.95051351868545031</v>
          </cell>
          <cell r="H50">
            <v>0.95600892154574602</v>
          </cell>
          <cell r="I50">
            <v>0.95600892154574602</v>
          </cell>
          <cell r="J50">
            <v>0.95065509786563818</v>
          </cell>
          <cell r="K50">
            <v>0.95600892154574602</v>
          </cell>
        </row>
        <row r="51">
          <cell r="B51">
            <v>0.96833500681934226</v>
          </cell>
          <cell r="C51">
            <v>0.96822407185038994</v>
          </cell>
          <cell r="D51">
            <v>0.96265845293832908</v>
          </cell>
          <cell r="E51">
            <v>0.96822407185038994</v>
          </cell>
          <cell r="F51">
            <v>0.96833500681934226</v>
          </cell>
          <cell r="G51">
            <v>0.96265845293832908</v>
          </cell>
          <cell r="H51">
            <v>0.96822407185038994</v>
          </cell>
          <cell r="I51">
            <v>0.96822407185038994</v>
          </cell>
          <cell r="J51">
            <v>0.96280184110892186</v>
          </cell>
          <cell r="K51">
            <v>0.96822407185038994</v>
          </cell>
        </row>
        <row r="52">
          <cell r="B52">
            <v>0.95830451101166303</v>
          </cell>
          <cell r="C52">
            <v>0.95819472516231607</v>
          </cell>
          <cell r="D52">
            <v>0.95268675770018885</v>
          </cell>
          <cell r="E52">
            <v>0.95819472516231607</v>
          </cell>
          <cell r="F52">
            <v>0.95830451101166303</v>
          </cell>
          <cell r="G52">
            <v>0.95268675770018885</v>
          </cell>
          <cell r="H52">
            <v>0.95819472516231607</v>
          </cell>
          <cell r="I52">
            <v>0.95819472516231607</v>
          </cell>
          <cell r="J52">
            <v>0.95282866058476612</v>
          </cell>
          <cell r="K52">
            <v>0.95819472516231607</v>
          </cell>
        </row>
        <row r="60">
          <cell r="B60">
            <v>0.96665154945382392</v>
          </cell>
          <cell r="C60">
            <v>0.961467344138772</v>
          </cell>
          <cell r="D60">
            <v>0.96656578335957066</v>
          </cell>
          <cell r="E60">
            <v>0.96656578335957066</v>
          </cell>
          <cell r="F60">
            <v>0.96237389891436165</v>
          </cell>
          <cell r="G60">
            <v>0.96656578335957066</v>
          </cell>
          <cell r="H60">
            <v>0.96656578335957066</v>
          </cell>
          <cell r="I60">
            <v>0.96226305070581986</v>
          </cell>
          <cell r="J60">
            <v>0.96665154945382392</v>
          </cell>
          <cell r="K60">
            <v>0.96656578335957066</v>
          </cell>
        </row>
        <row r="61">
          <cell r="B61">
            <v>0.9745326708372295</v>
          </cell>
          <cell r="C61">
            <v>0.96930619863563772</v>
          </cell>
          <cell r="D61">
            <v>0.97444620549100713</v>
          </cell>
          <cell r="E61">
            <v>0.97444620549100713</v>
          </cell>
          <cell r="F61">
            <v>0.97022014456291084</v>
          </cell>
          <cell r="G61">
            <v>0.97444620549100713</v>
          </cell>
          <cell r="H61">
            <v>0.97444620549100713</v>
          </cell>
          <cell r="I61">
            <v>0.97010839260762893</v>
          </cell>
          <cell r="J61">
            <v>0.9745326708372295</v>
          </cell>
          <cell r="K61">
            <v>0.97444620549100713</v>
          </cell>
        </row>
        <row r="62">
          <cell r="B62">
            <v>0.96616687978029003</v>
          </cell>
          <cell r="C62">
            <v>0.96098527377529874</v>
          </cell>
          <cell r="D62">
            <v>0.96608115668832117</v>
          </cell>
          <cell r="E62">
            <v>0.96608115668832117</v>
          </cell>
          <cell r="F62">
            <v>0.96189137401315195</v>
          </cell>
          <cell r="G62">
            <v>0.96608115668832117</v>
          </cell>
          <cell r="H62">
            <v>0.96608115668832117</v>
          </cell>
          <cell r="I62">
            <v>0.96178058138282241</v>
          </cell>
          <cell r="J62">
            <v>0.96616687978029003</v>
          </cell>
          <cell r="K62">
            <v>0.96608115668832117</v>
          </cell>
        </row>
        <row r="70">
          <cell r="B70">
            <v>0.95959670837677302</v>
          </cell>
          <cell r="C70">
            <v>0.95753834573959495</v>
          </cell>
          <cell r="D70">
            <v>0.95948093584488348</v>
          </cell>
          <cell r="E70">
            <v>0.95948093584488348</v>
          </cell>
          <cell r="F70">
            <v>0.9538224634632716</v>
          </cell>
          <cell r="G70">
            <v>0.95948093584488348</v>
          </cell>
          <cell r="H70">
            <v>0.95948093584488348</v>
          </cell>
          <cell r="I70">
            <v>0.95753834573959495</v>
          </cell>
          <cell r="J70">
            <v>0.95959670837677302</v>
          </cell>
          <cell r="K70">
            <v>0.95948093584488348</v>
          </cell>
        </row>
        <row r="71">
          <cell r="B71">
            <v>0.95689016009865502</v>
          </cell>
          <cell r="C71">
            <v>0.95483760308565491</v>
          </cell>
          <cell r="D71">
            <v>0.9567747141038867</v>
          </cell>
          <cell r="E71">
            <v>0.9567747141038867</v>
          </cell>
          <cell r="F71">
            <v>0.95113220147760502</v>
          </cell>
          <cell r="G71">
            <v>0.9567747141038867</v>
          </cell>
          <cell r="H71">
            <v>0.9567747141038867</v>
          </cell>
          <cell r="I71">
            <v>0.95483760308565491</v>
          </cell>
          <cell r="J71">
            <v>0.95689016009865502</v>
          </cell>
          <cell r="K71">
            <v>0.9567747141038867</v>
          </cell>
        </row>
        <row r="72">
          <cell r="B72">
            <v>0.95302507147069648</v>
          </cell>
          <cell r="C72">
            <v>0.95098080518436501</v>
          </cell>
          <cell r="D72">
            <v>0.95291009178754904</v>
          </cell>
          <cell r="E72">
            <v>0.95291009178754904</v>
          </cell>
          <cell r="F72">
            <v>0.94729037050377907</v>
          </cell>
          <cell r="G72">
            <v>0.95291009178754904</v>
          </cell>
          <cell r="H72">
            <v>0.95291009178754904</v>
          </cell>
          <cell r="I72">
            <v>0.95098080518436501</v>
          </cell>
          <cell r="J72">
            <v>0.95302507147069648</v>
          </cell>
          <cell r="K72">
            <v>0.95291009178754904</v>
          </cell>
        </row>
        <row r="80">
          <cell r="B80">
            <v>0.98117532087301529</v>
          </cell>
          <cell r="C80">
            <v>0.98113124107590222</v>
          </cell>
          <cell r="D80">
            <v>0.98039160986703677</v>
          </cell>
          <cell r="E80">
            <v>0.98113124107590222</v>
          </cell>
          <cell r="F80">
            <v>0.98117532087301529</v>
          </cell>
          <cell r="G80">
            <v>0.97891983592727727</v>
          </cell>
          <cell r="H80">
            <v>0.98113124107590222</v>
          </cell>
          <cell r="I80">
            <v>0.98113124107590222</v>
          </cell>
          <cell r="J80">
            <v>0.98043981797261459</v>
          </cell>
          <cell r="K80">
            <v>0.98113124107590222</v>
          </cell>
        </row>
        <row r="81">
          <cell r="B81">
            <v>0.98833401461312254</v>
          </cell>
          <cell r="C81">
            <v>0.98828961320807562</v>
          </cell>
          <cell r="D81">
            <v>0.98754458562081349</v>
          </cell>
          <cell r="E81">
            <v>0.98828961320807562</v>
          </cell>
          <cell r="F81">
            <v>0.98833401461312254</v>
          </cell>
          <cell r="G81">
            <v>0.98606207356049058</v>
          </cell>
          <cell r="H81">
            <v>0.98828961320807562</v>
          </cell>
          <cell r="I81">
            <v>0.98828961320807562</v>
          </cell>
          <cell r="J81">
            <v>0.98759314545462618</v>
          </cell>
          <cell r="K81">
            <v>0.98828961320807562</v>
          </cell>
        </row>
        <row r="82">
          <cell r="B82">
            <v>0.98600510614889925</v>
          </cell>
          <cell r="C82">
            <v>0.98596080937124198</v>
          </cell>
          <cell r="D82">
            <v>0.98521753736562379</v>
          </cell>
          <cell r="E82">
            <v>0.98596080937124198</v>
          </cell>
          <cell r="F82">
            <v>0.98600510614889925</v>
          </cell>
          <cell r="G82">
            <v>0.98373851869400797</v>
          </cell>
          <cell r="H82">
            <v>0.98596080937124198</v>
          </cell>
          <cell r="I82">
            <v>0.98596080937124198</v>
          </cell>
          <cell r="J82">
            <v>0.98526598277313282</v>
          </cell>
          <cell r="K82">
            <v>0.98596080937124198</v>
          </cell>
        </row>
        <row r="93">
          <cell r="B93">
            <v>0.90838544553890221</v>
          </cell>
          <cell r="C93">
            <v>0.96178363623435181</v>
          </cell>
          <cell r="D93">
            <v>0.93856103349477027</v>
          </cell>
          <cell r="E93">
            <v>0.92775447578427195</v>
          </cell>
          <cell r="F93">
            <v>0.91535979007167279</v>
          </cell>
          <cell r="G93">
            <v>0.92952163733596893</v>
          </cell>
          <cell r="H93">
            <v>0.92683476874508053</v>
          </cell>
          <cell r="I93">
            <v>0.92189134340942713</v>
          </cell>
          <cell r="J93">
            <v>0.91856996969617255</v>
          </cell>
          <cell r="K93">
            <v>0.91487857723559307</v>
          </cell>
        </row>
        <row r="94">
          <cell r="B94">
            <v>0.89757019918126146</v>
          </cell>
          <cell r="C94">
            <v>0.95033263047495076</v>
          </cell>
          <cell r="D94">
            <v>0.92738651627988256</v>
          </cell>
          <cell r="E94">
            <v>0.91670862155544497</v>
          </cell>
          <cell r="F94">
            <v>0.90446150709705908</v>
          </cell>
          <cell r="G94">
            <v>0.91845474326372611</v>
          </cell>
          <cell r="H94">
            <v>0.91579986455762041</v>
          </cell>
          <cell r="I94">
            <v>0.91091529569431384</v>
          </cell>
          <cell r="J94">
            <v>0.90763346629028518</v>
          </cell>
          <cell r="K94">
            <v>0.90398602358590219</v>
          </cell>
        </row>
        <row r="95">
          <cell r="B95">
            <v>0.88950848618116551</v>
          </cell>
          <cell r="C95">
            <v>0.94179702074937865</v>
          </cell>
          <cell r="D95">
            <v>0.9190570018405364</v>
          </cell>
          <cell r="E95">
            <v>0.90847501284335241</v>
          </cell>
          <cell r="F95">
            <v>0.89633789838489175</v>
          </cell>
          <cell r="G95">
            <v>0.91020545139717024</v>
          </cell>
          <cell r="H95">
            <v>0.90757441803508132</v>
          </cell>
          <cell r="I95">
            <v>0.90273372094062487</v>
          </cell>
          <cell r="J95">
            <v>0.89948136796840583</v>
          </cell>
          <cell r="K95">
            <v>0.89586668552755866</v>
          </cell>
        </row>
        <row r="103">
          <cell r="B103">
            <v>0.96506607295026403</v>
          </cell>
          <cell r="C103">
            <v>0.96446509876030118</v>
          </cell>
          <cell r="D103">
            <v>0.94896252773661594</v>
          </cell>
          <cell r="E103">
            <v>0.92924234547854567</v>
          </cell>
          <cell r="F103">
            <v>0.91276734557165728</v>
          </cell>
          <cell r="G103">
            <v>0.9450868849806946</v>
          </cell>
          <cell r="H103">
            <v>0.93152213533497008</v>
          </cell>
          <cell r="I103">
            <v>0.91647552228256968</v>
          </cell>
          <cell r="J103">
            <v>0.90669609584927402</v>
          </cell>
          <cell r="K103">
            <v>0.92370838499269592</v>
          </cell>
        </row>
        <row r="104">
          <cell r="B104">
            <v>0.97816409288950867</v>
          </cell>
          <cell r="C104">
            <v>0.97755496218866667</v>
          </cell>
          <cell r="D104">
            <v>0.96184198797076592</v>
          </cell>
          <cell r="E104">
            <v>0.94185416047299508</v>
          </cell>
          <cell r="F104">
            <v>0.92515555942279848</v>
          </cell>
          <cell r="G104">
            <v>0.95791374441629074</v>
          </cell>
          <cell r="H104">
            <v>0.94416489197562747</v>
          </cell>
          <cell r="I104">
            <v>0.92891406405825327</v>
          </cell>
          <cell r="J104">
            <v>0.91900190979832697</v>
          </cell>
          <cell r="K104">
            <v>0.93624509225429842</v>
          </cell>
        </row>
        <row r="105">
          <cell r="B105">
            <v>0.95294536202374369</v>
          </cell>
          <cell r="C105">
            <v>0.95235193574644195</v>
          </cell>
          <cell r="D105">
            <v>0.93704406867854029</v>
          </cell>
          <cell r="E105">
            <v>0.91757156130540063</v>
          </cell>
          <cell r="F105">
            <v>0.90130347853815984</v>
          </cell>
          <cell r="G105">
            <v>0.93321710191156493</v>
          </cell>
          <cell r="H105">
            <v>0.91982271822715089</v>
          </cell>
          <cell r="I105">
            <v>0.90496508254359931</v>
          </cell>
          <cell r="J105">
            <v>0.89530848044756672</v>
          </cell>
          <cell r="K105">
            <v>0.91210710438744924</v>
          </cell>
        </row>
        <row r="113">
          <cell r="B113">
            <v>0.90823465010999549</v>
          </cell>
          <cell r="C113">
            <v>0.90273516726519454</v>
          </cell>
          <cell r="D113">
            <v>0.91779713150902453</v>
          </cell>
          <cell r="E113">
            <v>0.92373166211752622</v>
          </cell>
          <cell r="F113">
            <v>0.91676962050947552</v>
          </cell>
          <cell r="G113">
            <v>0.90935362759908178</v>
          </cell>
          <cell r="H113">
            <v>0.93396515721431395</v>
          </cell>
          <cell r="I113">
            <v>0.927839671979939</v>
          </cell>
          <cell r="J113">
            <v>0.91950081103730907</v>
          </cell>
          <cell r="K113">
            <v>0.91072296421988597</v>
          </cell>
        </row>
        <row r="114">
          <cell r="B114">
            <v>0.90680970091525148</v>
          </cell>
          <cell r="C114">
            <v>0.90131884632929327</v>
          </cell>
          <cell r="D114">
            <v>0.91635717952819684</v>
          </cell>
          <cell r="E114">
            <v>0.92228239932190992</v>
          </cell>
          <cell r="F114">
            <v>0.91533128061311431</v>
          </cell>
          <cell r="G114">
            <v>0.90792692281609644</v>
          </cell>
          <cell r="H114">
            <v>0.93249983886455656</v>
          </cell>
          <cell r="I114">
            <v>0.92638396403785661</v>
          </cell>
          <cell r="J114">
            <v>0.91805818611643042</v>
          </cell>
          <cell r="K114">
            <v>0.90929411105474534</v>
          </cell>
        </row>
        <row r="115">
          <cell r="B115">
            <v>0.91451674805217742</v>
          </cell>
          <cell r="C115">
            <v>0.90897922626021865</v>
          </cell>
          <cell r="D115">
            <v>0.92414537143853515</v>
          </cell>
          <cell r="E115">
            <v>0.93012095014239293</v>
          </cell>
          <cell r="F115">
            <v>0.92311075332769599</v>
          </cell>
          <cell r="G115">
            <v>0.91564346531003449</v>
          </cell>
          <cell r="H115">
            <v>0.94042522850921006</v>
          </cell>
          <cell r="I115">
            <v>0.93425737438020962</v>
          </cell>
          <cell r="J115">
            <v>0.9258608350158618</v>
          </cell>
          <cell r="K115">
            <v>0.91702227338930675</v>
          </cell>
        </row>
        <row r="123">
          <cell r="B123">
            <v>0.86548608754872536</v>
          </cell>
          <cell r="C123">
            <v>0.86205162329188301</v>
          </cell>
          <cell r="D123">
            <v>0.89657855262920061</v>
          </cell>
          <cell r="E123">
            <v>0.8962393250269951</v>
          </cell>
          <cell r="F123">
            <v>0.88965579674715467</v>
          </cell>
          <cell r="G123">
            <v>0.90370233227551677</v>
          </cell>
          <cell r="H123">
            <v>0.91048688431962721</v>
          </cell>
          <cell r="I123">
            <v>0.91184379472844934</v>
          </cell>
          <cell r="J123">
            <v>0.89721060892145599</v>
          </cell>
          <cell r="K123">
            <v>0.91184379472844934</v>
          </cell>
        </row>
        <row r="124">
          <cell r="B124">
            <v>0.88914571280153454</v>
          </cell>
          <cell r="C124">
            <v>0.88561736126166113</v>
          </cell>
          <cell r="D124">
            <v>0.92108814656732219</v>
          </cell>
          <cell r="E124">
            <v>0.92073964556597254</v>
          </cell>
          <cell r="F124">
            <v>0.91397614465088906</v>
          </cell>
          <cell r="G124">
            <v>0.92840666759566659</v>
          </cell>
          <cell r="H124">
            <v>0.93537668762266102</v>
          </cell>
          <cell r="I124">
            <v>0.93677069162805993</v>
          </cell>
          <cell r="J124">
            <v>0.92173748125980681</v>
          </cell>
          <cell r="K124">
            <v>0.93677069162805993</v>
          </cell>
        </row>
        <row r="125">
          <cell r="B125">
            <v>0.87732735041410703</v>
          </cell>
          <cell r="C125">
            <v>0.87384589707835048</v>
          </cell>
          <cell r="D125">
            <v>0.90884521118545158</v>
          </cell>
          <cell r="E125">
            <v>0.90850134239574842</v>
          </cell>
          <cell r="F125">
            <v>0.90182774069928717</v>
          </cell>
          <cell r="G125">
            <v>0.91606645576921808</v>
          </cell>
          <cell r="H125">
            <v>0.9229438315632813</v>
          </cell>
          <cell r="I125">
            <v>0.92431930672209395</v>
          </cell>
          <cell r="J125">
            <v>0.90948591503982257</v>
          </cell>
          <cell r="K125">
            <v>0.92431930672209395</v>
          </cell>
        </row>
        <row r="128">
          <cell r="B128">
            <v>0.95515695067264572</v>
          </cell>
          <cell r="C128">
            <v>0.96306818181818177</v>
          </cell>
          <cell r="D128">
            <v>0.92391304347826086</v>
          </cell>
          <cell r="E128">
            <v>0.95738636363636365</v>
          </cell>
          <cell r="F128">
            <v>0.95515695067264572</v>
          </cell>
          <cell r="G128">
            <v>0.95170454545454541</v>
          </cell>
          <cell r="H128">
            <v>0.94886363636363635</v>
          </cell>
          <cell r="I128">
            <v>0.89673913043478259</v>
          </cell>
          <cell r="J128">
            <v>0.9467488789237668</v>
          </cell>
          <cell r="K128">
            <v>0.94602272727272729</v>
          </cell>
        </row>
        <row r="129">
          <cell r="B129">
            <v>0.87802419354838712</v>
          </cell>
          <cell r="C129">
            <v>0.90869565217391302</v>
          </cell>
          <cell r="D129">
            <v>0.87908163265306127</v>
          </cell>
          <cell r="E129">
            <v>0.77946428571428572</v>
          </cell>
          <cell r="F129">
            <v>0.87046370967741937</v>
          </cell>
          <cell r="G129">
            <v>0.86377551020408161</v>
          </cell>
          <cell r="H129">
            <v>0.85867346938775513</v>
          </cell>
          <cell r="I129">
            <v>0.89601449275362322</v>
          </cell>
          <cell r="J129">
            <v>0.85236625514403297</v>
          </cell>
          <cell r="K129">
            <v>0.85052083333333328</v>
          </cell>
        </row>
        <row r="130">
          <cell r="B130">
            <v>0.95328065956715902</v>
          </cell>
          <cell r="C130">
            <v>0.93111871030776749</v>
          </cell>
          <cell r="D130">
            <v>0.94942847246276407</v>
          </cell>
          <cell r="E130">
            <v>0.94769657083477654</v>
          </cell>
          <cell r="F130">
            <v>0.94641016832703539</v>
          </cell>
          <cell r="G130">
            <v>0.94423276757880148</v>
          </cell>
          <cell r="H130">
            <v>0.91890571568148505</v>
          </cell>
          <cell r="I130">
            <v>0.94076896432282642</v>
          </cell>
          <cell r="J130">
            <v>0.94125729989694262</v>
          </cell>
          <cell r="K130">
            <v>0.94076896432282642</v>
          </cell>
        </row>
        <row r="131">
          <cell r="B131">
            <v>0.97706422018348627</v>
          </cell>
          <cell r="C131">
            <v>0.97826086956521741</v>
          </cell>
          <cell r="D131">
            <v>0.97826086956521741</v>
          </cell>
          <cell r="E131">
            <v>0.97826086956521741</v>
          </cell>
          <cell r="F131">
            <v>0.97844827586206895</v>
          </cell>
          <cell r="G131">
            <v>0.97826086956521741</v>
          </cell>
          <cell r="H131">
            <v>0.97619047619047616</v>
          </cell>
          <cell r="I131">
            <v>0.97681159420289854</v>
          </cell>
          <cell r="J131">
            <v>0.97701149425287359</v>
          </cell>
          <cell r="K131">
            <v>0.97681159420289854</v>
          </cell>
        </row>
        <row r="132">
          <cell r="B132">
            <v>0.97706422018348627</v>
          </cell>
          <cell r="C132">
            <v>0.97826086956521741</v>
          </cell>
          <cell r="D132">
            <v>0.97826086956521741</v>
          </cell>
          <cell r="E132">
            <v>0.97826086956521741</v>
          </cell>
          <cell r="F132">
            <v>0.97844827586206895</v>
          </cell>
          <cell r="G132">
            <v>0.97826086956521741</v>
          </cell>
          <cell r="H132">
            <v>0.97619047619047616</v>
          </cell>
          <cell r="I132">
            <v>0.97826086956521741</v>
          </cell>
          <cell r="J132">
            <v>0.97844827586206895</v>
          </cell>
          <cell r="K132">
            <v>0.97826086956521741</v>
          </cell>
        </row>
        <row r="133">
          <cell r="B133">
            <v>0.97844827586206895</v>
          </cell>
          <cell r="C133">
            <v>0.97685185185185186</v>
          </cell>
          <cell r="D133">
            <v>0.97826086956521741</v>
          </cell>
          <cell r="E133">
            <v>0.97826086956521741</v>
          </cell>
          <cell r="F133">
            <v>0.97844827586206895</v>
          </cell>
          <cell r="G133">
            <v>0.97826086956521741</v>
          </cell>
          <cell r="H133">
            <v>0.97826086956521741</v>
          </cell>
          <cell r="I133">
            <v>0.97619047619047616</v>
          </cell>
          <cell r="J133">
            <v>0.97844827586206895</v>
          </cell>
          <cell r="K133">
            <v>0.97826086956521741</v>
          </cell>
        </row>
        <row r="139">
          <cell r="B139">
            <v>0.95560489813347671</v>
          </cell>
          <cell r="C139">
            <v>0.98071488106430804</v>
          </cell>
          <cell r="D139">
            <v>0.96347103014345115</v>
          </cell>
          <cell r="E139">
            <v>0.95548488779767937</v>
          </cell>
          <cell r="F139">
            <v>0.98154448711320352</v>
          </cell>
          <cell r="G139">
            <v>0.98286594726889653</v>
          </cell>
          <cell r="H139">
            <v>0.98286594726889653</v>
          </cell>
          <cell r="I139">
            <v>0.98149147766636002</v>
          </cell>
          <cell r="J139">
            <v>0.98291114596679408</v>
          </cell>
          <cell r="K139">
            <v>0.98286594726889653</v>
          </cell>
        </row>
        <row r="140">
          <cell r="B140">
            <v>0.9575696149623929</v>
          </cell>
          <cell r="C140">
            <v>0.98273122383835521</v>
          </cell>
          <cell r="D140">
            <v>0.96545191968346233</v>
          </cell>
          <cell r="E140">
            <v>0.95744935788620444</v>
          </cell>
          <cell r="F140">
            <v>0.98356253555134776</v>
          </cell>
          <cell r="G140">
            <v>0.98488671261965988</v>
          </cell>
          <cell r="H140">
            <v>0.98488671261965988</v>
          </cell>
          <cell r="I140">
            <v>0.98350941711746109</v>
          </cell>
          <cell r="J140">
            <v>0.98493200424575678</v>
          </cell>
          <cell r="K140">
            <v>0.98488671261965988</v>
          </cell>
        </row>
        <row r="141">
          <cell r="B141">
            <v>0.95594497881552343</v>
          </cell>
          <cell r="C141">
            <v>0.98106389788736659</v>
          </cell>
          <cell r="D141">
            <v>0.96381391022464735</v>
          </cell>
          <cell r="E141">
            <v>0.95582492577044642</v>
          </cell>
          <cell r="F141">
            <v>0.98189379917647224</v>
          </cell>
          <cell r="G141">
            <v>0.98321572961342052</v>
          </cell>
          <cell r="H141">
            <v>0.98321572961342052</v>
          </cell>
          <cell r="I141">
            <v>0.98184077086462618</v>
          </cell>
          <cell r="J141">
            <v>0.98326094439663125</v>
          </cell>
          <cell r="K141">
            <v>0.98321572961342052</v>
          </cell>
        </row>
        <row r="149">
          <cell r="B149">
            <v>0.97172704409007615</v>
          </cell>
          <cell r="C149">
            <v>0.96781451870842361</v>
          </cell>
          <cell r="D149">
            <v>0.98486351199160216</v>
          </cell>
          <cell r="E149">
            <v>0.97006074155765254</v>
          </cell>
          <cell r="F149">
            <v>0.96789060255823023</v>
          </cell>
          <cell r="G149">
            <v>0.96781451870842361</v>
          </cell>
          <cell r="H149">
            <v>0.96532078536252597</v>
          </cell>
          <cell r="I149">
            <v>0.96781451870842361</v>
          </cell>
          <cell r="J149">
            <v>0.96789060255823023</v>
          </cell>
          <cell r="K149">
            <v>0.96532078536252597</v>
          </cell>
        </row>
        <row r="150">
          <cell r="B150">
            <v>0.98418806126765257</v>
          </cell>
          <cell r="C150">
            <v>0.9802253633130692</v>
          </cell>
          <cell r="D150">
            <v>0.99749298568499667</v>
          </cell>
          <cell r="E150">
            <v>0.98250039077536222</v>
          </cell>
          <cell r="F150">
            <v>0.98030242283002966</v>
          </cell>
          <cell r="G150">
            <v>0.9802253633130692</v>
          </cell>
          <cell r="H150">
            <v>0.97769965138404114</v>
          </cell>
          <cell r="I150">
            <v>0.9802253633130692</v>
          </cell>
          <cell r="J150">
            <v>0.98030242283002966</v>
          </cell>
          <cell r="K150">
            <v>0.97769965138404114</v>
          </cell>
        </row>
        <row r="151">
          <cell r="B151">
            <v>0.97650098586207679</v>
          </cell>
          <cell r="C151">
            <v>0.97256923886004532</v>
          </cell>
          <cell r="D151">
            <v>0.98970199115940027</v>
          </cell>
          <cell r="E151">
            <v>0.97482649704800883</v>
          </cell>
          <cell r="F151">
            <v>0.97264569649781107</v>
          </cell>
          <cell r="G151">
            <v>0.97256923886004532</v>
          </cell>
          <cell r="H151">
            <v>0.97006325419536366</v>
          </cell>
          <cell r="I151">
            <v>0.97256923886004532</v>
          </cell>
          <cell r="J151">
            <v>0.97264569649781107</v>
          </cell>
          <cell r="K151">
            <v>0.97006325419536366</v>
          </cell>
        </row>
        <row r="159">
          <cell r="B159">
            <v>0.97698691872998777</v>
          </cell>
          <cell r="C159">
            <v>0.97863460540093772</v>
          </cell>
          <cell r="D159">
            <v>0.97690490428394172</v>
          </cell>
          <cell r="E159">
            <v>0.97690490428394172</v>
          </cell>
          <cell r="F159">
            <v>0.97371347257911378</v>
          </cell>
          <cell r="G159">
            <v>0.97690490428394172</v>
          </cell>
          <cell r="H159">
            <v>0.97690490428394172</v>
          </cell>
          <cell r="I159">
            <v>0.97743323711539776</v>
          </cell>
          <cell r="J159">
            <v>0.97815808501952239</v>
          </cell>
          <cell r="K159">
            <v>0.9780793511513185</v>
          </cell>
        </row>
        <row r="160">
          <cell r="B160">
            <v>0.96379635680416886</v>
          </cell>
          <cell r="C160">
            <v>0.96542179761629432</v>
          </cell>
          <cell r="D160">
            <v>0.96371544965711387</v>
          </cell>
          <cell r="E160">
            <v>0.96371544965711387</v>
          </cell>
          <cell r="F160">
            <v>0.96056710632606812</v>
          </cell>
          <cell r="G160">
            <v>0.96371544965711387</v>
          </cell>
          <cell r="H160">
            <v>0.96371544965711387</v>
          </cell>
          <cell r="I160">
            <v>0.96423664932557951</v>
          </cell>
          <cell r="J160">
            <v>0.96495171086411125</v>
          </cell>
          <cell r="K160">
            <v>0.96487404000293886</v>
          </cell>
        </row>
        <row r="161">
          <cell r="B161">
            <v>0.96165635511543945</v>
          </cell>
          <cell r="C161">
            <v>0.96327818681858846</v>
          </cell>
          <cell r="D161">
            <v>0.96157562761362825</v>
          </cell>
          <cell r="E161">
            <v>0.96157562761362825</v>
          </cell>
          <cell r="F161">
            <v>0.95843427482575838</v>
          </cell>
          <cell r="G161">
            <v>0.96157562761362825</v>
          </cell>
          <cell r="H161">
            <v>0.96157562761362825</v>
          </cell>
          <cell r="I161">
            <v>0.96209567001669971</v>
          </cell>
          <cell r="J161">
            <v>0.96280914384130289</v>
          </cell>
          <cell r="K161">
            <v>0.96273164543956435</v>
          </cell>
        </row>
        <row r="169">
          <cell r="B169">
            <v>0.97662378345163436</v>
          </cell>
          <cell r="C169">
            <v>0.97420613386044386</v>
          </cell>
          <cell r="D169">
            <v>0.97353495771545895</v>
          </cell>
          <cell r="E169">
            <v>0.97420613386044386</v>
          </cell>
          <cell r="F169">
            <v>0.97428792173565337</v>
          </cell>
          <cell r="G169">
            <v>0.97092238888941917</v>
          </cell>
          <cell r="H169">
            <v>0.97420613386044386</v>
          </cell>
          <cell r="I169">
            <v>0.97420613386044386</v>
          </cell>
          <cell r="J169">
            <v>0.97362053267394444</v>
          </cell>
          <cell r="K169">
            <v>0.97420613386044386</v>
          </cell>
        </row>
        <row r="170">
          <cell r="B170">
            <v>0.97589643257238445</v>
          </cell>
          <cell r="C170">
            <v>0.97348058355126577</v>
          </cell>
          <cell r="D170">
            <v>0.97280990727180483</v>
          </cell>
          <cell r="E170">
            <v>0.97348058355126577</v>
          </cell>
          <cell r="F170">
            <v>0.97356231051409126</v>
          </cell>
          <cell r="G170">
            <v>0.97019928418399592</v>
          </cell>
          <cell r="H170">
            <v>0.97348058355126577</v>
          </cell>
          <cell r="I170">
            <v>0.97348058355126577</v>
          </cell>
          <cell r="J170">
            <v>0.97289541849743588</v>
          </cell>
          <cell r="K170">
            <v>0.97348058355126577</v>
          </cell>
        </row>
        <row r="171">
          <cell r="B171">
            <v>0.95809047468667996</v>
          </cell>
          <cell r="C171">
            <v>0.95571870463182507</v>
          </cell>
          <cell r="D171">
            <v>0.95506026534103261</v>
          </cell>
          <cell r="E171">
            <v>0.95571870463182507</v>
          </cell>
          <cell r="F171">
            <v>0.95579894042529112</v>
          </cell>
          <cell r="G171">
            <v>0.95249727501752679</v>
          </cell>
          <cell r="H171">
            <v>0.95571870463182507</v>
          </cell>
          <cell r="I171">
            <v>0.95571870463182507</v>
          </cell>
          <cell r="J171">
            <v>0.95514421635060853</v>
          </cell>
          <cell r="K171">
            <v>0.95571870463182507</v>
          </cell>
        </row>
        <row r="179">
          <cell r="B179">
            <v>0.90187815589653231</v>
          </cell>
          <cell r="C179">
            <v>0.90907240670577105</v>
          </cell>
          <cell r="D179">
            <v>0.92564266622788793</v>
          </cell>
          <cell r="E179">
            <v>0.92635296189597072</v>
          </cell>
          <cell r="F179">
            <v>0.92370705393734009</v>
          </cell>
          <cell r="G179">
            <v>0.91506299917170697</v>
          </cell>
          <cell r="H179">
            <v>0.92649591283016608</v>
          </cell>
          <cell r="I179">
            <v>0.92520092488329064</v>
          </cell>
          <cell r="J179">
            <v>0.92026038582563363</v>
          </cell>
          <cell r="K179">
            <v>0.92024716572876675</v>
          </cell>
        </row>
        <row r="180">
          <cell r="B180">
            <v>0.87933824688891671</v>
          </cell>
          <cell r="C180">
            <v>0.88635269762476632</v>
          </cell>
          <cell r="D180">
            <v>0.90250883009499805</v>
          </cell>
          <cell r="E180">
            <v>0.90320137391974986</v>
          </cell>
          <cell r="F180">
            <v>0.90062159299196054</v>
          </cell>
          <cell r="G180">
            <v>0.89219357207369399</v>
          </cell>
          <cell r="H180">
            <v>0.90334075219723076</v>
          </cell>
          <cell r="I180">
            <v>0.90207812883341754</v>
          </cell>
          <cell r="J180">
            <v>0.89726106465990096</v>
          </cell>
          <cell r="K180">
            <v>0.897248174962189</v>
          </cell>
        </row>
        <row r="181">
          <cell r="B181">
            <v>0.88916182031651858</v>
          </cell>
          <cell r="C181">
            <v>0.89625463335731936</v>
          </cell>
          <cell r="D181">
            <v>0.91259125491032311</v>
          </cell>
          <cell r="E181">
            <v>0.91329153552480113</v>
          </cell>
          <cell r="F181">
            <v>0.91068293443882919</v>
          </cell>
          <cell r="G181">
            <v>0.90216075944204643</v>
          </cell>
          <cell r="H181">
            <v>0.91343247087403201</v>
          </cell>
          <cell r="I181">
            <v>0.91215574204696892</v>
          </cell>
          <cell r="J181">
            <v>0.90728486378793816</v>
          </cell>
          <cell r="K181">
            <v>0.90727183009229084</v>
          </cell>
        </row>
        <row r="189">
          <cell r="B189">
            <v>0.93136565655589609</v>
          </cell>
          <cell r="C189">
            <v>0.92836389277737164</v>
          </cell>
          <cell r="D189">
            <v>0.92229615491608163</v>
          </cell>
          <cell r="E189">
            <v>0.92735260313382328</v>
          </cell>
          <cell r="F189">
            <v>0.92836389277737164</v>
          </cell>
          <cell r="G189">
            <v>0.92533002384672658</v>
          </cell>
          <cell r="H189">
            <v>0.91723970669833987</v>
          </cell>
          <cell r="I189">
            <v>0.92836389277737164</v>
          </cell>
          <cell r="J189">
            <v>0.92735260313382328</v>
          </cell>
          <cell r="K189">
            <v>0.92229615491608163</v>
          </cell>
        </row>
        <row r="190">
          <cell r="B190">
            <v>0.90852074537048344</v>
          </cell>
          <cell r="C190">
            <v>0.90559261006047431</v>
          </cell>
          <cell r="D190">
            <v>0.89967370411236658</v>
          </cell>
          <cell r="E190">
            <v>0.90460612573578969</v>
          </cell>
          <cell r="F190">
            <v>0.90559261006047431</v>
          </cell>
          <cell r="G190">
            <v>0.90263315708642045</v>
          </cell>
          <cell r="H190">
            <v>0.89474128248894347</v>
          </cell>
          <cell r="I190">
            <v>0.90559261006047431</v>
          </cell>
          <cell r="J190">
            <v>0.90460612573578969</v>
          </cell>
          <cell r="K190">
            <v>0.89967370411236658</v>
          </cell>
        </row>
        <row r="191">
          <cell r="B191">
            <v>0.9064969667569116</v>
          </cell>
          <cell r="C191">
            <v>0.90357535402511346</v>
          </cell>
          <cell r="D191">
            <v>0.89766963275697542</v>
          </cell>
          <cell r="E191">
            <v>0.90259106714709048</v>
          </cell>
          <cell r="F191">
            <v>0.90357535402511346</v>
          </cell>
          <cell r="G191">
            <v>0.9006224933910445</v>
          </cell>
          <cell r="H191">
            <v>0.89274819836686037</v>
          </cell>
          <cell r="I191">
            <v>0.90357535402511346</v>
          </cell>
          <cell r="J191">
            <v>0.90259106714709048</v>
          </cell>
          <cell r="K191">
            <v>0.89766963275697542</v>
          </cell>
        </row>
        <row r="199">
          <cell r="B199">
            <v>0.92568435011361971</v>
          </cell>
          <cell r="C199">
            <v>0.92266048344797214</v>
          </cell>
          <cell r="D199">
            <v>0.91765146887985072</v>
          </cell>
          <cell r="E199">
            <v>0.91063884848448073</v>
          </cell>
          <cell r="F199">
            <v>0.92375116492696852</v>
          </cell>
          <cell r="G199">
            <v>0.918653271793475</v>
          </cell>
          <cell r="H199">
            <v>0.91464606013897787</v>
          </cell>
          <cell r="I199">
            <v>0.90963704557085645</v>
          </cell>
          <cell r="J199">
            <v>0.9056773277425163</v>
          </cell>
          <cell r="K199">
            <v>0.90562983391635921</v>
          </cell>
        </row>
        <row r="200">
          <cell r="B200">
            <v>0.92184475140940259</v>
          </cell>
          <cell r="C200">
            <v>0.91883342728542128</v>
          </cell>
          <cell r="D200">
            <v>0.91384518935227577</v>
          </cell>
          <cell r="E200">
            <v>0.90686165624587201</v>
          </cell>
          <cell r="F200">
            <v>0.91991958478257341</v>
          </cell>
          <cell r="G200">
            <v>0.91484283693890478</v>
          </cell>
          <cell r="H200">
            <v>0.9108522465923885</v>
          </cell>
          <cell r="I200">
            <v>0.90586400865924277</v>
          </cell>
          <cell r="J200">
            <v>0.90192071514167438</v>
          </cell>
          <cell r="K200">
            <v>0.90187341831272627</v>
          </cell>
        </row>
        <row r="201">
          <cell r="B201">
            <v>0.92122379348584937</v>
          </cell>
          <cell r="C201">
            <v>0.91821449780057462</v>
          </cell>
          <cell r="D201">
            <v>0.91322961996235219</v>
          </cell>
          <cell r="E201">
            <v>0.90625079098884087</v>
          </cell>
          <cell r="F201">
            <v>0.91929992365814961</v>
          </cell>
          <cell r="G201">
            <v>0.91422659552999663</v>
          </cell>
          <cell r="H201">
            <v>0.91023869325941886</v>
          </cell>
          <cell r="I201">
            <v>0.90525381542119632</v>
          </cell>
          <cell r="J201">
            <v>0.90131317812025313</v>
          </cell>
          <cell r="K201">
            <v>0.90126591315061833</v>
          </cell>
        </row>
        <row r="209">
          <cell r="B209">
            <v>0.91935280679365539</v>
          </cell>
          <cell r="C209">
            <v>0.90935233790595582</v>
          </cell>
          <cell r="D209">
            <v>0.89576516478033974</v>
          </cell>
          <cell r="E209">
            <v>0.92938312782728838</v>
          </cell>
          <cell r="F209">
            <v>0.92162281372401011</v>
          </cell>
          <cell r="G209">
            <v>0.90889709268047103</v>
          </cell>
          <cell r="H209">
            <v>0.90368127296699163</v>
          </cell>
          <cell r="I209">
            <v>0.92710690169986432</v>
          </cell>
          <cell r="J209">
            <v>0.91821780332847802</v>
          </cell>
          <cell r="K209">
            <v>0.90889709268047103</v>
          </cell>
        </row>
        <row r="210">
          <cell r="B210">
            <v>0.92875715598631647</v>
          </cell>
          <cell r="C210">
            <v>0.91865438915509046</v>
          </cell>
          <cell r="D210">
            <v>0.90492822855951704</v>
          </cell>
          <cell r="E210">
            <v>0.93889008033047161</v>
          </cell>
          <cell r="F210">
            <v>0.93105038353196168</v>
          </cell>
          <cell r="G210">
            <v>0.91819448708292273</v>
          </cell>
          <cell r="H210">
            <v>0.91292531310810976</v>
          </cell>
          <cell r="I210">
            <v>0.93659056996963286</v>
          </cell>
          <cell r="J210">
            <v>0.92761054221349393</v>
          </cell>
          <cell r="K210">
            <v>0.91819448708292273</v>
          </cell>
        </row>
        <row r="211">
          <cell r="B211">
            <v>0.92058388679212633</v>
          </cell>
          <cell r="C211">
            <v>0.9105700265522364</v>
          </cell>
          <cell r="D211">
            <v>0.89696465921766477</v>
          </cell>
          <cell r="E211">
            <v>0.93062763915213542</v>
          </cell>
          <cell r="F211">
            <v>0.92285693342618103</v>
          </cell>
          <cell r="G211">
            <v>0.91011417172042053</v>
          </cell>
          <cell r="H211">
            <v>0.90489136764655487</v>
          </cell>
          <cell r="I211">
            <v>0.92834836499305606</v>
          </cell>
          <cell r="J211">
            <v>0.91944736347509903</v>
          </cell>
          <cell r="K211">
            <v>0.91011417172042053</v>
          </cell>
        </row>
        <row r="219">
          <cell r="B219">
            <v>0.92076488175301263</v>
          </cell>
          <cell r="C219">
            <v>0.90985706076993722</v>
          </cell>
          <cell r="D219">
            <v>0.89790622371954387</v>
          </cell>
          <cell r="E219">
            <v>0.88874981439176437</v>
          </cell>
          <cell r="F219">
            <v>0.92724837411565231</v>
          </cell>
          <cell r="G219">
            <v>0.91896246042737961</v>
          </cell>
          <cell r="H219">
            <v>0.90758071085557657</v>
          </cell>
          <cell r="I219">
            <v>0.88923552888998392</v>
          </cell>
          <cell r="J219">
            <v>0.93098046845885229</v>
          </cell>
          <cell r="K219">
            <v>0.91896246042737961</v>
          </cell>
        </row>
        <row r="220">
          <cell r="B220">
            <v>0.92883191208749005</v>
          </cell>
          <cell r="C220">
            <v>0.91782852520643421</v>
          </cell>
          <cell r="D220">
            <v>0.90577298415731289</v>
          </cell>
          <cell r="E220">
            <v>0.89653635344700033</v>
          </cell>
          <cell r="F220">
            <v>0.93537220779982211</v>
          </cell>
          <cell r="G220">
            <v>0.92701369933909794</v>
          </cell>
          <cell r="H220">
            <v>0.91553223167326814</v>
          </cell>
          <cell r="I220">
            <v>0.89702632340029709</v>
          </cell>
          <cell r="J220">
            <v>0.93913699986952581</v>
          </cell>
          <cell r="K220">
            <v>0.92701369933909794</v>
          </cell>
        </row>
        <row r="221">
          <cell r="B221">
            <v>0.92456297171145441</v>
          </cell>
          <cell r="C221">
            <v>0.91361015673896284</v>
          </cell>
          <cell r="D221">
            <v>0.90161002333170848</v>
          </cell>
          <cell r="E221">
            <v>0.89241584446361255</v>
          </cell>
          <cell r="F221">
            <v>0.93107320802113869</v>
          </cell>
          <cell r="G221">
            <v>0.92275311552544226</v>
          </cell>
          <cell r="H221">
            <v>0.9113244170423429</v>
          </cell>
          <cell r="I221">
            <v>0.89290356249975478</v>
          </cell>
          <cell r="J221">
            <v>0.93482069698931813</v>
          </cell>
          <cell r="K221">
            <v>0.92275311552544226</v>
          </cell>
        </row>
        <row r="229">
          <cell r="B229">
            <v>0.88020870814256247</v>
          </cell>
          <cell r="C229">
            <v>0.86287123710717195</v>
          </cell>
          <cell r="D229">
            <v>0.84261586367772223</v>
          </cell>
          <cell r="E229">
            <v>0.88427351310254798</v>
          </cell>
          <cell r="F229">
            <v>0.88708027962600577</v>
          </cell>
          <cell r="G229">
            <v>0.87779405036773328</v>
          </cell>
          <cell r="H229">
            <v>0.87582257753114856</v>
          </cell>
          <cell r="I229">
            <v>0.89502705181855557</v>
          </cell>
          <cell r="J229">
            <v>0.90366988372942358</v>
          </cell>
          <cell r="K229">
            <v>0.90231758654127259</v>
          </cell>
        </row>
        <row r="230">
          <cell r="B230">
            <v>0.88489154113625634</v>
          </cell>
          <cell r="C230">
            <v>0.86746183233879792</v>
          </cell>
          <cell r="D230">
            <v>0.84709869749990341</v>
          </cell>
          <cell r="E230">
            <v>0.88897797142510249</v>
          </cell>
          <cell r="F230">
            <v>0.89179967033761753</v>
          </cell>
          <cell r="G230">
            <v>0.88246403704555698</v>
          </cell>
          <cell r="H230">
            <v>0.88048207569873616</v>
          </cell>
          <cell r="I230">
            <v>0.89978872046569836</v>
          </cell>
          <cell r="J230">
            <v>0.90847753344680204</v>
          </cell>
          <cell r="K230">
            <v>0.90711804184915323</v>
          </cell>
        </row>
        <row r="231">
          <cell r="B231">
            <v>0.88356339128009587</v>
          </cell>
          <cell r="C231">
            <v>0.86615984305052196</v>
          </cell>
          <cell r="D231">
            <v>0.84582727161216853</v>
          </cell>
          <cell r="E231">
            <v>0.88764368817117745</v>
          </cell>
          <cell r="F231">
            <v>0.89046115194432163</v>
          </cell>
          <cell r="G231">
            <v>0.88113953067456852</v>
          </cell>
          <cell r="H231">
            <v>0.87916054408968769</v>
          </cell>
          <cell r="I231">
            <v>0.89843821116133016</v>
          </cell>
          <cell r="J231">
            <v>0.90711398294453027</v>
          </cell>
          <cell r="K231">
            <v>0.90575653183262006</v>
          </cell>
        </row>
        <row r="239">
          <cell r="B239">
            <v>0.88704766847354533</v>
          </cell>
          <cell r="C239">
            <v>0.88225493479097616</v>
          </cell>
          <cell r="D239">
            <v>0.90476168861494122</v>
          </cell>
          <cell r="E239">
            <v>0.90340164093366704</v>
          </cell>
          <cell r="F239">
            <v>0.88636457942351077</v>
          </cell>
          <cell r="G239">
            <v>0.90626509838197655</v>
          </cell>
          <cell r="H239">
            <v>0.91914585967950402</v>
          </cell>
          <cell r="I239">
            <v>0.91779831829998459</v>
          </cell>
          <cell r="J239">
            <v>0.90184793122429341</v>
          </cell>
          <cell r="K239">
            <v>0.90562990886898698</v>
          </cell>
        </row>
        <row r="240">
          <cell r="B240">
            <v>0.89131625770514611</v>
          </cell>
          <cell r="C240">
            <v>0.88650046076215194</v>
          </cell>
          <cell r="D240">
            <v>0.90911552002496288</v>
          </cell>
          <cell r="E240">
            <v>0.90774892761662052</v>
          </cell>
          <cell r="F240">
            <v>0.89062988154138945</v>
          </cell>
          <cell r="G240">
            <v>0.91062616439614674</v>
          </cell>
          <cell r="H240">
            <v>0.92356890959930127</v>
          </cell>
          <cell r="I240">
            <v>0.92221488367467108</v>
          </cell>
          <cell r="J240">
            <v>0.90618774125320645</v>
          </cell>
          <cell r="K240">
            <v>0.9099879182682632</v>
          </cell>
        </row>
        <row r="241">
          <cell r="B241">
            <v>0.87983514363271531</v>
          </cell>
          <cell r="C241">
            <v>0.87508137934488062</v>
          </cell>
          <cell r="D241">
            <v>0.89740513226955787</v>
          </cell>
          <cell r="E241">
            <v>0.89605614304436731</v>
          </cell>
          <cell r="F241">
            <v>0.87915760873373372</v>
          </cell>
          <cell r="G241">
            <v>0.89889631791304703</v>
          </cell>
          <cell r="H241">
            <v>0.91167234660811236</v>
          </cell>
          <cell r="I241">
            <v>0.91033576199677946</v>
          </cell>
          <cell r="J241">
            <v>0.89451506644398271</v>
          </cell>
          <cell r="K241">
            <v>0.89826629308320127</v>
          </cell>
        </row>
        <row r="249">
          <cell r="B249">
            <v>0.89814745064437185</v>
          </cell>
          <cell r="C249">
            <v>0.89751081861390014</v>
          </cell>
          <cell r="D249">
            <v>0.87848023709285394</v>
          </cell>
          <cell r="E249">
            <v>0.87817162396586712</v>
          </cell>
          <cell r="F249">
            <v>0.903724633469567</v>
          </cell>
          <cell r="G249">
            <v>0.91927602716744183</v>
          </cell>
          <cell r="H249">
            <v>0.90027942873826017</v>
          </cell>
          <cell r="I249">
            <v>0.89950364036700181</v>
          </cell>
          <cell r="J249">
            <v>0.91549362743130536</v>
          </cell>
          <cell r="K249">
            <v>0.91526266370794052</v>
          </cell>
        </row>
        <row r="250">
          <cell r="B250">
            <v>0.89815228345750053</v>
          </cell>
          <cell r="C250">
            <v>0.89751564800139572</v>
          </cell>
          <cell r="D250">
            <v>0.8784849640792971</v>
          </cell>
          <cell r="E250">
            <v>0.87817634929170363</v>
          </cell>
          <cell r="F250">
            <v>0.90372949629278188</v>
          </cell>
          <cell r="G250">
            <v>0.91928097367065775</v>
          </cell>
          <cell r="H250">
            <v>0.90028427302328218</v>
          </cell>
          <cell r="I250">
            <v>0.89950848047760879</v>
          </cell>
          <cell r="J250">
            <v>0.91549855358192644</v>
          </cell>
          <cell r="K250">
            <v>0.9152675886157764</v>
          </cell>
        </row>
        <row r="251">
          <cell r="B251">
            <v>0.89973220557290023</v>
          </cell>
          <cell r="C251">
            <v>0.89909445022381607</v>
          </cell>
          <cell r="D251">
            <v>0.88003028979784004</v>
          </cell>
          <cell r="E251">
            <v>0.87972113213200975</v>
          </cell>
          <cell r="F251">
            <v>0.90531922917419871</v>
          </cell>
          <cell r="G251">
            <v>0.9208980628517679</v>
          </cell>
          <cell r="H251">
            <v>0.90186794547982874</v>
          </cell>
          <cell r="I251">
            <v>0.90109078825266142</v>
          </cell>
          <cell r="J251">
            <v>0.91710898918183659</v>
          </cell>
          <cell r="K251">
            <v>0.91687761792973177</v>
          </cell>
        </row>
        <row r="259">
          <cell r="B259">
            <v>0.85718690301471978</v>
          </cell>
          <cell r="C259">
            <v>0.8923463119502999</v>
          </cell>
          <cell r="D259">
            <v>0.89305702794132658</v>
          </cell>
          <cell r="E259">
            <v>0.8728874836341437</v>
          </cell>
          <cell r="F259">
            <v>0.84936877224782192</v>
          </cell>
          <cell r="G259">
            <v>0.90219714333238954</v>
          </cell>
          <cell r="H259">
            <v>0.91490093121184124</v>
          </cell>
          <cell r="I259">
            <v>0.9160127739833992</v>
          </cell>
          <cell r="J259">
            <v>0.90382231678880021</v>
          </cell>
          <cell r="K259">
            <v>0.922198179734944</v>
          </cell>
        </row>
        <row r="260">
          <cell r="B260">
            <v>0.85140226164234456</v>
          </cell>
          <cell r="C260">
            <v>0.88632440077032304</v>
          </cell>
          <cell r="D260">
            <v>0.88703032056449782</v>
          </cell>
          <cell r="E260">
            <v>0.86699688844014333</v>
          </cell>
          <cell r="F260">
            <v>0.84363689076075266</v>
          </cell>
          <cell r="G260">
            <v>0.89610875478724905</v>
          </cell>
          <cell r="H260">
            <v>0.90872681240566333</v>
          </cell>
          <cell r="I260">
            <v>0.90983115201580644</v>
          </cell>
          <cell r="J260">
            <v>0.89772296092068715</v>
          </cell>
          <cell r="K260">
            <v>0.91597481616596954</v>
          </cell>
        </row>
        <row r="261">
          <cell r="B261">
            <v>0.84926954118889841</v>
          </cell>
          <cell r="C261">
            <v>0.88410420208977814</v>
          </cell>
          <cell r="D261">
            <v>0.88480835358986754</v>
          </cell>
          <cell r="E261">
            <v>0.86482510421974013</v>
          </cell>
          <cell r="F261">
            <v>0.8415236221763629</v>
          </cell>
          <cell r="G261">
            <v>0.89386404678499365</v>
          </cell>
          <cell r="H261">
            <v>0.90645049679466883</v>
          </cell>
          <cell r="I261">
            <v>0.90755207008884098</v>
          </cell>
          <cell r="J261">
            <v>0.89547420941209876</v>
          </cell>
          <cell r="K261">
            <v>0.91368034466490677</v>
          </cell>
        </row>
        <row r="267">
          <cell r="B267">
            <v>0.9663569118666927</v>
          </cell>
          <cell r="C267">
            <v>0.96886577747699998</v>
          </cell>
          <cell r="D267">
            <v>0.96886577747699998</v>
          </cell>
          <cell r="E267">
            <v>0.96886577747699998</v>
          </cell>
          <cell r="F267">
            <v>0.96898143483152688</v>
          </cell>
          <cell r="G267">
            <v>0.96622081172198504</v>
          </cell>
          <cell r="H267">
            <v>0.96622081172198504</v>
          </cell>
          <cell r="I267">
            <v>0.96886577747699998</v>
          </cell>
          <cell r="J267">
            <v>0.96898143483152688</v>
          </cell>
          <cell r="K267">
            <v>0.96886577747699998</v>
          </cell>
        </row>
        <row r="273">
          <cell r="B273">
            <v>0.94504399539432149</v>
          </cell>
          <cell r="C273">
            <v>0.9443221496094254</v>
          </cell>
          <cell r="D273">
            <v>0.93861351613336796</v>
          </cell>
          <cell r="E273">
            <v>0.94203869621900249</v>
          </cell>
          <cell r="F273">
            <v>0.9572696986320578</v>
          </cell>
          <cell r="G273">
            <v>0.96373150342802083</v>
          </cell>
          <cell r="H273">
            <v>0.95688114325675189</v>
          </cell>
          <cell r="I273">
            <v>0.95461661174133383</v>
          </cell>
          <cell r="J273">
            <v>0.95699937123967127</v>
          </cell>
          <cell r="K273">
            <v>0.96420182666366039</v>
          </cell>
        </row>
        <row r="274">
          <cell r="B274">
            <v>0.94840053764424981</v>
          </cell>
          <cell r="C274">
            <v>0.94767612805715329</v>
          </cell>
          <cell r="D274">
            <v>0.94194721904943268</v>
          </cell>
          <cell r="E274">
            <v>0.94538456445406505</v>
          </cell>
          <cell r="F274">
            <v>0.96066966329369663</v>
          </cell>
          <cell r="G274">
            <v>0.96715441868340368</v>
          </cell>
          <cell r="H274">
            <v>0.96027972787413884</v>
          </cell>
          <cell r="I274">
            <v>0.95800715335146946</v>
          </cell>
          <cell r="J274">
            <v>0.96039837577107467</v>
          </cell>
          <cell r="K274">
            <v>0.96762641238075631</v>
          </cell>
        </row>
        <row r="275">
          <cell r="B275">
            <v>0.93805369187527132</v>
          </cell>
          <cell r="C275">
            <v>0.9373371854408763</v>
          </cell>
          <cell r="D275">
            <v>0.93167077759756312</v>
          </cell>
          <cell r="E275">
            <v>0.93507062230355109</v>
          </cell>
          <cell r="F275">
            <v>0.95018896400421049</v>
          </cell>
          <cell r="G275">
            <v>0.95660297210814138</v>
          </cell>
          <cell r="H275">
            <v>0.94980328269616554</v>
          </cell>
          <cell r="I275">
            <v>0.94755550147247825</v>
          </cell>
          <cell r="J275">
            <v>0.94992063617007894</v>
          </cell>
          <cell r="K275">
            <v>0.95706981645582945</v>
          </cell>
        </row>
        <row r="283">
          <cell r="B283">
            <v>0.92296342936883791</v>
          </cell>
          <cell r="C283">
            <v>0.91417633521011832</v>
          </cell>
          <cell r="D283">
            <v>0.92732090617150398</v>
          </cell>
          <cell r="E283">
            <v>0.92539481130739998</v>
          </cell>
          <cell r="F283">
            <v>0.94633103502779947</v>
          </cell>
          <cell r="G283">
            <v>0.93589345245066868</v>
          </cell>
          <cell r="H283">
            <v>0.93365463727446585</v>
          </cell>
          <cell r="I283">
            <v>0.92732090617150398</v>
          </cell>
          <cell r="J283">
            <v>0.93707966153302769</v>
          </cell>
          <cell r="K283">
            <v>0.93520764874833551</v>
          </cell>
        </row>
        <row r="284">
          <cell r="B284">
            <v>0.92406748754629975</v>
          </cell>
          <cell r="C284">
            <v>0.91526988217678529</v>
          </cell>
          <cell r="D284">
            <v>0.9284301768067339</v>
          </cell>
          <cell r="E284">
            <v>0.92650177792849719</v>
          </cell>
          <cell r="F284">
            <v>0.94746304577119689</v>
          </cell>
          <cell r="G284">
            <v>0.9370129776523527</v>
          </cell>
          <cell r="H284">
            <v>0.93477148438282087</v>
          </cell>
          <cell r="I284">
            <v>0.9284301768067339</v>
          </cell>
          <cell r="J284">
            <v>0.93820060568999852</v>
          </cell>
          <cell r="K284">
            <v>0.93632635358470329</v>
          </cell>
        </row>
        <row r="285">
          <cell r="B285">
            <v>0.91369300900698291</v>
          </cell>
          <cell r="C285">
            <v>0.90499417409453298</v>
          </cell>
          <cell r="D285">
            <v>0.918006718483239</v>
          </cell>
          <cell r="E285">
            <v>0.9160999696825638</v>
          </cell>
          <cell r="F285">
            <v>0.93682590598690541</v>
          </cell>
          <cell r="G285">
            <v>0.92649316047587338</v>
          </cell>
          <cell r="H285">
            <v>0.92427683238543745</v>
          </cell>
          <cell r="I285">
            <v>0.918006718483239</v>
          </cell>
          <cell r="J285">
            <v>0.92766745504842563</v>
          </cell>
          <cell r="K285">
            <v>0.92581424511646271</v>
          </cell>
        </row>
        <row r="293">
          <cell r="B293">
            <v>0.83319460880394358</v>
          </cell>
          <cell r="C293">
            <v>0.8947865539743125</v>
          </cell>
          <cell r="D293">
            <v>0.92542298836859904</v>
          </cell>
          <cell r="E293">
            <v>0.92056903015338154</v>
          </cell>
          <cell r="F293">
            <v>0.91824030670103418</v>
          </cell>
          <cell r="G293">
            <v>0.90948704514945944</v>
          </cell>
          <cell r="H293">
            <v>0.92944243466118792</v>
          </cell>
          <cell r="I293">
            <v>0.93361861630987075</v>
          </cell>
          <cell r="J293">
            <v>0.93379215761190593</v>
          </cell>
          <cell r="K293">
            <v>0.93089649702937682</v>
          </cell>
        </row>
        <row r="294">
          <cell r="B294">
            <v>0.84338514110342133</v>
          </cell>
          <cell r="C294">
            <v>0.90573039732503113</v>
          </cell>
          <cell r="D294">
            <v>0.93674153598520815</v>
          </cell>
          <cell r="E294">
            <v>0.93182821058560195</v>
          </cell>
          <cell r="F294">
            <v>0.92947100527402637</v>
          </cell>
          <cell r="G294">
            <v>0.92061068542703717</v>
          </cell>
          <cell r="H294">
            <v>0.94081014281824915</v>
          </cell>
          <cell r="I294">
            <v>0.94503740198655306</v>
          </cell>
          <cell r="J294">
            <v>0.94521306581581666</v>
          </cell>
          <cell r="K294">
            <v>0.94228198935039209</v>
          </cell>
        </row>
        <row r="295">
          <cell r="B295">
            <v>0.83040898000304531</v>
          </cell>
          <cell r="C295">
            <v>0.89179500413821189</v>
          </cell>
          <cell r="D295">
            <v>0.922329011400705</v>
          </cell>
          <cell r="E295">
            <v>0.91749128147796544</v>
          </cell>
          <cell r="F295">
            <v>0.91517034367263217</v>
          </cell>
          <cell r="G295">
            <v>0.90644634699774074</v>
          </cell>
          <cell r="H295">
            <v>0.92633501943380692</v>
          </cell>
          <cell r="I295">
            <v>0.93049723880794366</v>
          </cell>
          <cell r="J295">
            <v>0.93067019990741395</v>
          </cell>
          <cell r="K295">
            <v>0.92778422041911079</v>
          </cell>
        </row>
        <row r="298">
          <cell r="B298">
            <v>0.98304208107581037</v>
          </cell>
          <cell r="C298">
            <v>0.98452902483865057</v>
          </cell>
          <cell r="D298">
            <v>0.97780958404065288</v>
          </cell>
          <cell r="E298">
            <v>0.97888550665986307</v>
          </cell>
          <cell r="F298">
            <v>0.98070541020297908</v>
          </cell>
          <cell r="G298">
            <v>0.97744471134869348</v>
          </cell>
          <cell r="H298">
            <v>0.97744471134869348</v>
          </cell>
          <cell r="I298">
            <v>0.97744471134869348</v>
          </cell>
          <cell r="J298">
            <v>0.97744471134869348</v>
          </cell>
          <cell r="K298">
            <v>0.97744471134869348</v>
          </cell>
        </row>
        <row r="299">
          <cell r="B299">
            <v>0.98304208107581037</v>
          </cell>
          <cell r="C299">
            <v>0.98452902483865057</v>
          </cell>
          <cell r="D299">
            <v>0.97780958404065288</v>
          </cell>
          <cell r="E299">
            <v>0.97888550665986307</v>
          </cell>
          <cell r="F299">
            <v>0.98070541020297908</v>
          </cell>
          <cell r="G299">
            <v>0.97744471134869348</v>
          </cell>
          <cell r="H299">
            <v>0.97744471134869348</v>
          </cell>
          <cell r="I299">
            <v>0.97744471134869348</v>
          </cell>
          <cell r="J299">
            <v>0.97744471134869348</v>
          </cell>
          <cell r="K299">
            <v>0.97744471134869348</v>
          </cell>
        </row>
        <row r="300">
          <cell r="B300">
            <v>0.98219674378443822</v>
          </cell>
          <cell r="C300">
            <v>0.98452902483865057</v>
          </cell>
          <cell r="D300">
            <v>0.97780958404065288</v>
          </cell>
          <cell r="E300">
            <v>0.97888550665986307</v>
          </cell>
          <cell r="F300">
            <v>0.98070541020297908</v>
          </cell>
          <cell r="G300">
            <v>0.97744471134869348</v>
          </cell>
          <cell r="H300">
            <v>0.97744471134869348</v>
          </cell>
          <cell r="I300">
            <v>0.97520794337494265</v>
          </cell>
          <cell r="J300">
            <v>0.97520794337494265</v>
          </cell>
          <cell r="K300">
            <v>0.97744471134869348</v>
          </cell>
        </row>
        <row r="301">
          <cell r="B301">
            <v>0.98219674378443822</v>
          </cell>
          <cell r="C301">
            <v>0.98452902483865057</v>
          </cell>
          <cell r="D301">
            <v>0.97780958404065288</v>
          </cell>
          <cell r="E301">
            <v>0.97888550665986307</v>
          </cell>
          <cell r="F301">
            <v>0.98070541020297908</v>
          </cell>
          <cell r="G301">
            <v>0.97744471134869348</v>
          </cell>
          <cell r="H301">
            <v>0.97744471134869348</v>
          </cell>
          <cell r="I301">
            <v>0.97355513959993889</v>
          </cell>
          <cell r="J301">
            <v>0.97355513959993889</v>
          </cell>
          <cell r="K301">
            <v>0.97594102543860639</v>
          </cell>
        </row>
        <row r="302">
          <cell r="B302">
            <v>0.98219674378443822</v>
          </cell>
          <cell r="C302">
            <v>0.98452902483865057</v>
          </cell>
          <cell r="D302">
            <v>0.97780958404065288</v>
          </cell>
          <cell r="E302">
            <v>0.97888550665986307</v>
          </cell>
          <cell r="F302">
            <v>0.98169436918796227</v>
          </cell>
          <cell r="G302">
            <v>0.9759242094112266</v>
          </cell>
          <cell r="H302">
            <v>0.97744471134869348</v>
          </cell>
          <cell r="I302">
            <v>0.97744471134869348</v>
          </cell>
          <cell r="J302">
            <v>0.97744471134869348</v>
          </cell>
          <cell r="K302">
            <v>0.97744471134869348</v>
          </cell>
        </row>
        <row r="308">
          <cell r="B308">
            <v>0.9709899612847307</v>
          </cell>
          <cell r="C308">
            <v>0.96965140967005758</v>
          </cell>
          <cell r="D308">
            <v>0.964395846474014</v>
          </cell>
          <cell r="E308">
            <v>0.95552527076864424</v>
          </cell>
          <cell r="F308">
            <v>0.97406631999802418</v>
          </cell>
          <cell r="G308">
            <v>0.97216493989425234</v>
          </cell>
          <cell r="H308">
            <v>0.9703369179130199</v>
          </cell>
          <cell r="I308">
            <v>0.96850889593178735</v>
          </cell>
          <cell r="J308">
            <v>0.96783339762792164</v>
          </cell>
          <cell r="K308">
            <v>0.97422146462313919</v>
          </cell>
        </row>
        <row r="309">
          <cell r="B309">
            <v>0.97745018351350399</v>
          </cell>
          <cell r="C309">
            <v>0.97610272620336513</v>
          </cell>
          <cell r="D309">
            <v>0.97081219652204609</v>
          </cell>
          <cell r="E309">
            <v>0.96188260281171367</v>
          </cell>
          <cell r="F309">
            <v>0.98054700995739796</v>
          </cell>
          <cell r="G309">
            <v>0.97863297952921335</v>
          </cell>
          <cell r="H309">
            <v>0.97679279529223295</v>
          </cell>
          <cell r="I309">
            <v>0.97495261105525244</v>
          </cell>
          <cell r="J309">
            <v>0.97427261850393609</v>
          </cell>
          <cell r="K309">
            <v>0.98070318679581669</v>
          </cell>
        </row>
        <row r="310">
          <cell r="B310">
            <v>0.95511211490879444</v>
          </cell>
          <cell r="C310">
            <v>0.95379545159137613</v>
          </cell>
          <cell r="D310">
            <v>0.94862582854752053</v>
          </cell>
          <cell r="E310">
            <v>0.93990030649247858</v>
          </cell>
          <cell r="F310">
            <v>0.95813816831204923</v>
          </cell>
          <cell r="G310">
            <v>0.95626788000365492</v>
          </cell>
          <cell r="H310">
            <v>0.9544697502492705</v>
          </cell>
          <cell r="I310">
            <v>0.95267162049488596</v>
          </cell>
          <cell r="J310">
            <v>0.95200716809131136</v>
          </cell>
          <cell r="K310">
            <v>0.95829077597733781</v>
          </cell>
        </row>
        <row r="313">
          <cell r="B313">
            <v>0.97299999999999986</v>
          </cell>
          <cell r="C313">
            <v>0.97299999999999986</v>
          </cell>
          <cell r="D313">
            <v>0.97299999999999986</v>
          </cell>
          <cell r="E313">
            <v>0.97299999999999986</v>
          </cell>
          <cell r="F313">
            <v>0.97299999999999986</v>
          </cell>
          <cell r="G313">
            <v>0.97299999999999986</v>
          </cell>
          <cell r="H313">
            <v>0.97299999999999986</v>
          </cell>
          <cell r="I313">
            <v>0.97299999999999986</v>
          </cell>
          <cell r="J313">
            <v>0.97299999999999986</v>
          </cell>
          <cell r="K313">
            <v>0.97299999999999986</v>
          </cell>
        </row>
        <row r="314">
          <cell r="B314">
            <v>0.97299999999999986</v>
          </cell>
          <cell r="C314">
            <v>0.97299999999999986</v>
          </cell>
          <cell r="D314">
            <v>0.97299999999999986</v>
          </cell>
          <cell r="E314">
            <v>0.97299999999999986</v>
          </cell>
          <cell r="F314">
            <v>0.97299999999999986</v>
          </cell>
          <cell r="G314">
            <v>0.97299999999999986</v>
          </cell>
          <cell r="H314">
            <v>0.97299999999999986</v>
          </cell>
          <cell r="I314">
            <v>0.97299999999999986</v>
          </cell>
          <cell r="J314">
            <v>0.97299999999999986</v>
          </cell>
          <cell r="K314">
            <v>0.97299999999999986</v>
          </cell>
        </row>
        <row r="315">
          <cell r="B315">
            <v>0.97299999999999998</v>
          </cell>
          <cell r="C315">
            <v>0.97299999999999998</v>
          </cell>
          <cell r="D315">
            <v>0.97299999999999998</v>
          </cell>
          <cell r="E315">
            <v>0.97299999999999998</v>
          </cell>
          <cell r="F315">
            <v>0.97299999999999998</v>
          </cell>
          <cell r="G315">
            <v>0.97299999999999998</v>
          </cell>
          <cell r="H315">
            <v>0.97299999999999998</v>
          </cell>
          <cell r="I315">
            <v>0.97299999999999998</v>
          </cell>
          <cell r="J315">
            <v>0.97299999999999998</v>
          </cell>
          <cell r="K315">
            <v>0.97299999999999998</v>
          </cell>
        </row>
        <row r="319">
          <cell r="B319">
            <v>0.92</v>
          </cell>
          <cell r="C319">
            <v>0.92</v>
          </cell>
          <cell r="D319">
            <v>0.92</v>
          </cell>
          <cell r="E319">
            <v>0.92</v>
          </cell>
          <cell r="F319">
            <v>0.92</v>
          </cell>
          <cell r="G319">
            <v>0.92</v>
          </cell>
          <cell r="H319">
            <v>0.92</v>
          </cell>
          <cell r="I319">
            <v>0.92</v>
          </cell>
          <cell r="J319">
            <v>0.92</v>
          </cell>
          <cell r="K319">
            <v>0.92</v>
          </cell>
        </row>
        <row r="320">
          <cell r="B320">
            <v>0.92</v>
          </cell>
          <cell r="C320">
            <v>0.92</v>
          </cell>
          <cell r="D320">
            <v>0.92</v>
          </cell>
          <cell r="E320">
            <v>0.92</v>
          </cell>
          <cell r="F320">
            <v>0.92</v>
          </cell>
          <cell r="G320">
            <v>0.92</v>
          </cell>
          <cell r="H320">
            <v>0.92</v>
          </cell>
          <cell r="I320">
            <v>0.92</v>
          </cell>
          <cell r="J320">
            <v>0.92</v>
          </cell>
          <cell r="K320">
            <v>0.92</v>
          </cell>
        </row>
        <row r="321">
          <cell r="B321">
            <v>0.92</v>
          </cell>
          <cell r="C321">
            <v>0.92</v>
          </cell>
          <cell r="D321">
            <v>0.92</v>
          </cell>
          <cell r="E321">
            <v>0.92</v>
          </cell>
          <cell r="F321">
            <v>0.92</v>
          </cell>
          <cell r="G321">
            <v>0.92</v>
          </cell>
          <cell r="H321">
            <v>0.92</v>
          </cell>
          <cell r="I321">
            <v>0.92</v>
          </cell>
          <cell r="J321">
            <v>0.92</v>
          </cell>
          <cell r="K321">
            <v>0.92</v>
          </cell>
        </row>
        <row r="322">
          <cell r="B322">
            <v>0.92</v>
          </cell>
          <cell r="C322">
            <v>0.92</v>
          </cell>
          <cell r="D322">
            <v>0.92</v>
          </cell>
          <cell r="E322">
            <v>0.92</v>
          </cell>
          <cell r="F322">
            <v>0.92</v>
          </cell>
          <cell r="G322">
            <v>0.92</v>
          </cell>
          <cell r="H322">
            <v>0.92</v>
          </cell>
          <cell r="I322">
            <v>0.92</v>
          </cell>
          <cell r="J322">
            <v>0.92</v>
          </cell>
          <cell r="K322">
            <v>0.92</v>
          </cell>
        </row>
      </sheetData>
      <sheetData sheetId="8" refreshError="1"/>
      <sheetData sheetId="9" refreshError="1"/>
      <sheetData sheetId="10" refreshError="1">
        <row r="6">
          <cell r="D6">
            <v>1.888041442223579E-2</v>
          </cell>
          <cell r="E6">
            <v>1.6325938831142479E-2</v>
          </cell>
          <cell r="F6">
            <v>1.2639180544498233E-2</v>
          </cell>
          <cell r="H6">
            <v>1.8986513687600624E-4</v>
          </cell>
          <cell r="I6">
            <v>1.9039400912357208E-4</v>
          </cell>
          <cell r="J6">
            <v>1.9039400912357208E-4</v>
          </cell>
          <cell r="K6">
            <v>1.9039400912357208E-4</v>
          </cell>
          <cell r="L6">
            <v>1.8986513687600624E-4</v>
          </cell>
          <cell r="M6">
            <v>2.0282329161828589E-4</v>
          </cell>
          <cell r="N6">
            <v>1.9039400912357208E-4</v>
          </cell>
          <cell r="O6">
            <v>1.9039400912357208E-4</v>
          </cell>
          <cell r="P6">
            <v>1.8986513687600624E-4</v>
          </cell>
          <cell r="Q6">
            <v>1.9039400912357208E-4</v>
          </cell>
        </row>
        <row r="7">
          <cell r="D7">
            <v>1.888041442223579E-2</v>
          </cell>
          <cell r="E7">
            <v>1.6325938831142479E-2</v>
          </cell>
          <cell r="F7">
            <v>1.2639180544498233E-2</v>
          </cell>
          <cell r="H7">
            <v>1.8986513687600624E-4</v>
          </cell>
          <cell r="I7">
            <v>1.9039400912357208E-4</v>
          </cell>
          <cell r="J7">
            <v>1.9039400912357208E-4</v>
          </cell>
          <cell r="K7">
            <v>1.9039400912357208E-4</v>
          </cell>
          <cell r="L7">
            <v>1.8986513687600624E-4</v>
          </cell>
          <cell r="M7">
            <v>2.0282329161828589E-4</v>
          </cell>
          <cell r="N7">
            <v>1.9039400912357208E-4</v>
          </cell>
          <cell r="O7">
            <v>1.9039400912357208E-4</v>
          </cell>
          <cell r="P7">
            <v>1.8986513687600624E-4</v>
          </cell>
          <cell r="Q7">
            <v>1.9039400912357208E-4</v>
          </cell>
        </row>
        <row r="8">
          <cell r="D8">
            <v>1.9831430773621411E-2</v>
          </cell>
          <cell r="E8">
            <v>2.7822070314313958E-2</v>
          </cell>
          <cell r="F8">
            <v>4.7793974012998161E-2</v>
          </cell>
          <cell r="H8">
            <v>9.0079826278443816E-4</v>
          </cell>
          <cell r="I8">
            <v>6.9811466981203364E-4</v>
          </cell>
          <cell r="J8">
            <v>8.2839228514959519E-4</v>
          </cell>
          <cell r="K8">
            <v>8.4458989966369302E-4</v>
          </cell>
          <cell r="L8">
            <v>9.7229018840225138E-4</v>
          </cell>
          <cell r="M8">
            <v>8.2992862099000569E-4</v>
          </cell>
          <cell r="N8">
            <v>6.547485176855455E-4</v>
          </cell>
          <cell r="O8">
            <v>7.3576773951471728E-4</v>
          </cell>
          <cell r="P8">
            <v>9.3257245194791074E-4</v>
          </cell>
          <cell r="Q8">
            <v>9.1914475301056774E-4</v>
          </cell>
        </row>
        <row r="9">
          <cell r="D9">
            <v>2.728889936313604E-2</v>
          </cell>
          <cell r="E9">
            <v>3.9122053998925203E-2</v>
          </cell>
          <cell r="F9">
            <v>5.196878726217706E-2</v>
          </cell>
          <cell r="H9">
            <v>8.1270341995894003E-4</v>
          </cell>
          <cell r="I9">
            <v>7.151554685801265E-4</v>
          </cell>
          <cell r="J9">
            <v>8.7813691584641288E-4</v>
          </cell>
          <cell r="K9">
            <v>1.2297564687975642E-3</v>
          </cell>
          <cell r="L9">
            <v>9.6367521367521304E-4</v>
          </cell>
          <cell r="M9">
            <v>6.7006958034355319E-4</v>
          </cell>
          <cell r="N9">
            <v>7.5925556442316253E-4</v>
          </cell>
          <cell r="O9">
            <v>1.0463035442487502E-3</v>
          </cell>
          <cell r="P9">
            <v>1.128042328042328E-3</v>
          </cell>
          <cell r="Q9">
            <v>7.975538160469672E-4</v>
          </cell>
        </row>
        <row r="10">
          <cell r="D10">
            <v>2.3544566351618532E-2</v>
          </cell>
          <cell r="E10">
            <v>2.8904187592866476E-2</v>
          </cell>
          <cell r="F10">
            <v>3.8028880235886638E-2</v>
          </cell>
          <cell r="H10">
            <v>6.6349163302552967E-4</v>
          </cell>
          <cell r="I10">
            <v>5.8896244593680837E-4</v>
          </cell>
          <cell r="J10">
            <v>5.9714247881688452E-4</v>
          </cell>
          <cell r="K10">
            <v>5.8896244593680837E-4</v>
          </cell>
          <cell r="L10">
            <v>6.3979550667091298E-4</v>
          </cell>
          <cell r="M10">
            <v>5.8896244593680837E-4</v>
          </cell>
          <cell r="N10">
            <v>5.9714247881688452E-4</v>
          </cell>
          <cell r="O10">
            <v>5.8896244593680837E-4</v>
          </cell>
          <cell r="P10">
            <v>5.8735325892605192E-4</v>
          </cell>
          <cell r="Q10">
            <v>5.8896244593680837E-4</v>
          </cell>
        </row>
        <row r="11">
          <cell r="D11">
            <v>2.0100784355773452E-2</v>
          </cell>
          <cell r="E11">
            <v>1.2511588523907793E-2</v>
          </cell>
          <cell r="F11">
            <v>1.4070073219123617E-2</v>
          </cell>
          <cell r="H11">
            <v>5.6665382580883207E-5</v>
          </cell>
          <cell r="I11">
            <v>5.6820671806305066E-5</v>
          </cell>
          <cell r="J11">
            <v>6.4611548371281633E-5</v>
          </cell>
          <cell r="K11">
            <v>5.6820671806305066E-5</v>
          </cell>
          <cell r="L11">
            <v>5.6665382580883207E-5</v>
          </cell>
          <cell r="M11">
            <v>6.4611548371281633E-5</v>
          </cell>
          <cell r="N11">
            <v>5.6820671806305066E-5</v>
          </cell>
          <cell r="O11">
            <v>5.6820671806305066E-5</v>
          </cell>
          <cell r="P11">
            <v>6.4410830435753368E-5</v>
          </cell>
          <cell r="Q11">
            <v>5.6820671806305066E-5</v>
          </cell>
        </row>
        <row r="12">
          <cell r="D12">
            <v>1.2836928130132284E-2</v>
          </cell>
          <cell r="E12">
            <v>1.7324959114657333E-2</v>
          </cell>
          <cell r="F12">
            <v>1.4611287464959308E-2</v>
          </cell>
          <cell r="H12">
            <v>4.429774296699208E-5</v>
          </cell>
          <cell r="I12">
            <v>5.1633674923309398E-5</v>
          </cell>
          <cell r="J12">
            <v>4.4419106646353684E-5</v>
          </cell>
          <cell r="K12">
            <v>4.4419106646353684E-5</v>
          </cell>
          <cell r="L12">
            <v>5.0350850701612341E-5</v>
          </cell>
          <cell r="M12">
            <v>4.4419106646353684E-5</v>
          </cell>
          <cell r="N12">
            <v>4.4419106646353684E-5</v>
          </cell>
          <cell r="O12">
            <v>5.0507706934327696E-5</v>
          </cell>
          <cell r="P12">
            <v>4.429774296699208E-5</v>
          </cell>
          <cell r="Q12">
            <v>4.4419106646353684E-5</v>
          </cell>
        </row>
        <row r="13">
          <cell r="D13">
            <v>4.8972775072221126E-3</v>
          </cell>
          <cell r="E13">
            <v>8.3254930630333075E-3</v>
          </cell>
          <cell r="F13">
            <v>3.8167247300351045E-3</v>
          </cell>
          <cell r="H13">
            <v>1.1382359861372323E-4</v>
          </cell>
          <cell r="I13">
            <v>1.1936801459204219E-4</v>
          </cell>
          <cell r="J13">
            <v>1.1413544408937747E-4</v>
          </cell>
          <cell r="K13">
            <v>1.1413544408937747E-4</v>
          </cell>
          <cell r="L13">
            <v>1.2937713382802103E-4</v>
          </cell>
          <cell r="M13">
            <v>1.1413544408937747E-4</v>
          </cell>
          <cell r="N13">
            <v>1.1413544408937747E-4</v>
          </cell>
          <cell r="O13">
            <v>1.1936801459204219E-4</v>
          </cell>
          <cell r="P13">
            <v>1.1382359861372323E-4</v>
          </cell>
          <cell r="Q13">
            <v>1.1413544408937747E-4</v>
          </cell>
        </row>
        <row r="14">
          <cell r="D14">
            <v>7.4844751487801965E-3</v>
          </cell>
          <cell r="E14">
            <v>1.0314316101786179E-2</v>
          </cell>
          <cell r="F14">
            <v>1.1714014794614085E-2</v>
          </cell>
          <cell r="H14">
            <v>4.3537183486223977E-5</v>
          </cell>
          <cell r="I14">
            <v>4.3656463440980711E-5</v>
          </cell>
          <cell r="J14">
            <v>4.5657905890997117E-5</v>
          </cell>
          <cell r="K14">
            <v>4.3656463440980711E-5</v>
          </cell>
          <cell r="L14">
            <v>4.3537183486223977E-5</v>
          </cell>
          <cell r="M14">
            <v>4.9640526965601308E-5</v>
          </cell>
          <cell r="N14">
            <v>4.3656463440980711E-5</v>
          </cell>
          <cell r="O14">
            <v>4.3656463440980711E-5</v>
          </cell>
          <cell r="P14">
            <v>4.5527454731308719E-5</v>
          </cell>
          <cell r="Q14">
            <v>4.3656463440980711E-5</v>
          </cell>
        </row>
        <row r="15">
          <cell r="D15">
            <v>0</v>
          </cell>
          <cell r="E15">
            <v>0</v>
          </cell>
          <cell r="F15">
            <v>0</v>
          </cell>
          <cell r="H15">
            <v>2.121428571428582E-4</v>
          </cell>
          <cell r="I15">
            <v>2.121428571428582E-4</v>
          </cell>
          <cell r="J15">
            <v>2.121428571428582E-4</v>
          </cell>
          <cell r="K15">
            <v>2.121428571428582E-4</v>
          </cell>
          <cell r="L15">
            <v>2.121428571428582E-4</v>
          </cell>
          <cell r="M15">
            <v>2.121428571428582E-4</v>
          </cell>
          <cell r="N15">
            <v>2.121428571428582E-4</v>
          </cell>
          <cell r="O15">
            <v>2.121428571428582E-4</v>
          </cell>
          <cell r="P15">
            <v>2.121428571428582E-4</v>
          </cell>
          <cell r="Q15">
            <v>2.121428571428582E-4</v>
          </cell>
        </row>
        <row r="16">
          <cell r="D16">
            <v>0</v>
          </cell>
          <cell r="E16">
            <v>0</v>
          </cell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H17">
            <v>2.121428571428582E-4</v>
          </cell>
          <cell r="I17">
            <v>2.121428571428582E-4</v>
          </cell>
          <cell r="J17">
            <v>2.121428571428582E-4</v>
          </cell>
          <cell r="K17">
            <v>2.121428571428582E-4</v>
          </cell>
          <cell r="L17">
            <v>2.121428571428582E-4</v>
          </cell>
          <cell r="M17">
            <v>2.121428571428582E-4</v>
          </cell>
          <cell r="N17">
            <v>2.121428571428582E-4</v>
          </cell>
          <cell r="O17">
            <v>2.121428571428582E-4</v>
          </cell>
          <cell r="P17">
            <v>2.121428571428582E-4</v>
          </cell>
          <cell r="Q17">
            <v>2.121428571428582E-4</v>
          </cell>
        </row>
        <row r="18">
          <cell r="D18">
            <v>0</v>
          </cell>
          <cell r="E18">
            <v>0</v>
          </cell>
          <cell r="F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D19">
            <v>4.136916356734277E-2</v>
          </cell>
          <cell r="E19">
            <v>4.2712172636638006E-2</v>
          </cell>
          <cell r="F19">
            <v>3.7615780373938909E-2</v>
          </cell>
          <cell r="H19">
            <v>1.3729245283018866E-3</v>
          </cell>
          <cell r="I19">
            <v>6.301046782114238E-4</v>
          </cell>
          <cell r="J19">
            <v>9.531532695787031E-4</v>
          </cell>
          <cell r="K19">
            <v>1.1034828120961488E-3</v>
          </cell>
          <cell r="L19">
            <v>1.2759047324466435E-3</v>
          </cell>
          <cell r="M19">
            <v>1.078899906536597E-3</v>
          </cell>
          <cell r="N19">
            <v>1.1162768157146554E-3</v>
          </cell>
          <cell r="O19">
            <v>1.185044585164125E-3</v>
          </cell>
          <cell r="P19">
            <v>1.2312480668110113E-3</v>
          </cell>
          <cell r="Q19">
            <v>1.2825988627552343E-3</v>
          </cell>
        </row>
        <row r="20">
          <cell r="D20">
            <v>3.6691804129612315E-2</v>
          </cell>
          <cell r="E20">
            <v>3.7233393670811847E-2</v>
          </cell>
          <cell r="F20">
            <v>3.4179765693202045E-2</v>
          </cell>
          <cell r="H20">
            <v>4.6974433404041465E-4</v>
          </cell>
          <cell r="I20">
            <v>4.7817588524166492E-4</v>
          </cell>
          <cell r="J20">
            <v>6.9567394675626828E-4</v>
          </cell>
          <cell r="K20">
            <v>9.7234427500646138E-4</v>
          </cell>
          <cell r="L20">
            <v>1.2034853249475893E-3</v>
          </cell>
          <cell r="M20">
            <v>7.5004846213491802E-4</v>
          </cell>
          <cell r="N20">
            <v>9.4035926596019667E-4</v>
          </cell>
          <cell r="O20">
            <v>1.1514603256655468E-3</v>
          </cell>
          <cell r="P20">
            <v>1.288663779771111E-3</v>
          </cell>
          <cell r="Q20">
            <v>1.0499846661604069E-3</v>
          </cell>
        </row>
        <row r="21">
          <cell r="D21">
            <v>2.4605679673954942E-2</v>
          </cell>
          <cell r="E21">
            <v>3.2778493827522209E-2</v>
          </cell>
          <cell r="F21">
            <v>3.534086409769107E-2</v>
          </cell>
          <cell r="H21">
            <v>1.256972905282332E-3</v>
          </cell>
          <cell r="I21">
            <v>1.3326198630136984E-3</v>
          </cell>
          <cell r="J21">
            <v>1.1254382416396986E-3</v>
          </cell>
          <cell r="K21">
            <v>1.0438070776255706E-3</v>
          </cell>
          <cell r="L21">
            <v>1.1395719489981793E-3</v>
          </cell>
          <cell r="M21">
            <v>1.2415810502283101E-3</v>
          </cell>
          <cell r="N21">
            <v>9.030424288617887E-4</v>
          </cell>
          <cell r="O21">
            <v>9.8730022831050178E-4</v>
          </cell>
          <cell r="P21">
            <v>1.1020036429872505E-3</v>
          </cell>
          <cell r="Q21">
            <v>1.2227454337899548E-3</v>
          </cell>
        </row>
        <row r="22">
          <cell r="D22">
            <v>1.6919615080308703E-2</v>
          </cell>
          <cell r="E22">
            <v>2.4131664321721022E-2</v>
          </cell>
          <cell r="F22">
            <v>2.7414813774461616E-2</v>
          </cell>
          <cell r="H22">
            <v>1.746489829993929E-3</v>
          </cell>
          <cell r="I22">
            <v>1.7944534340165407E-3</v>
          </cell>
          <cell r="J22">
            <v>1.3122716894977172E-3</v>
          </cell>
          <cell r="K22">
            <v>1.3170091324200919E-3</v>
          </cell>
          <cell r="L22">
            <v>1.4089506172839511E-3</v>
          </cell>
          <cell r="M22">
            <v>1.2127853881278537E-3</v>
          </cell>
          <cell r="N22">
            <v>1.1180365296803649E-3</v>
          </cell>
          <cell r="O22">
            <v>1.0990867579908678E-3</v>
          </cell>
          <cell r="P22">
            <v>1.3034447821681872E-3</v>
          </cell>
          <cell r="Q22">
            <v>1.0990867579908678E-3</v>
          </cell>
        </row>
        <row r="23">
          <cell r="D23">
            <v>0</v>
          </cell>
          <cell r="E23">
            <v>0</v>
          </cell>
          <cell r="F23">
            <v>0</v>
          </cell>
          <cell r="H23">
            <v>5.343796711509719E-4</v>
          </cell>
          <cell r="I23">
            <v>4.4010416666666731E-4</v>
          </cell>
          <cell r="J23">
            <v>9.0670289855072483E-4</v>
          </cell>
          <cell r="K23">
            <v>5.0781249999999991E-4</v>
          </cell>
          <cell r="L23">
            <v>5.343796711509719E-4</v>
          </cell>
          <cell r="M23">
            <v>5.7552083333333392E-4</v>
          </cell>
          <cell r="N23">
            <v>6.0937500000000022E-4</v>
          </cell>
          <cell r="O23">
            <v>1.2305253623188408E-3</v>
          </cell>
          <cell r="P23">
            <v>6.3457585949177903E-4</v>
          </cell>
          <cell r="Q23">
            <v>6.4322916666666652E-4</v>
          </cell>
        </row>
        <row r="24">
          <cell r="D24">
            <v>0</v>
          </cell>
          <cell r="E24">
            <v>0</v>
          </cell>
          <cell r="F24">
            <v>0</v>
          </cell>
          <cell r="H24">
            <v>1.1628360215053762E-3</v>
          </cell>
          <cell r="I24">
            <v>8.7043478260869596E-4</v>
          </cell>
          <cell r="J24">
            <v>1.152755102040816E-3</v>
          </cell>
          <cell r="K24">
            <v>2.1024404761904761E-3</v>
          </cell>
          <cell r="L24">
            <v>1.2349126344086022E-3</v>
          </cell>
          <cell r="M24">
            <v>1.2986734693877554E-3</v>
          </cell>
          <cell r="N24">
            <v>1.3473129251700678E-3</v>
          </cell>
          <cell r="O24">
            <v>9.9132850241545872E-4</v>
          </cell>
          <cell r="P24">
            <v>1.4074417009602191E-3</v>
          </cell>
          <cell r="Q24">
            <v>1.4250347222222227E-3</v>
          </cell>
        </row>
        <row r="25">
          <cell r="D25">
            <v>0</v>
          </cell>
          <cell r="E25">
            <v>0</v>
          </cell>
          <cell r="F25">
            <v>0</v>
          </cell>
          <cell r="H25">
            <v>3.8543455857093813E-4</v>
          </cell>
          <cell r="I25">
            <v>5.6827063996091819E-4</v>
          </cell>
          <cell r="J25">
            <v>4.1721510218219643E-4</v>
          </cell>
          <cell r="K25">
            <v>4.3150329061309356E-4</v>
          </cell>
          <cell r="L25">
            <v>4.4211611130195804E-4</v>
          </cell>
          <cell r="M25">
            <v>4.6007966747488782E-4</v>
          </cell>
          <cell r="N25">
            <v>6.6902784562774837E-4</v>
          </cell>
          <cell r="O25">
            <v>4.8865604433668208E-4</v>
          </cell>
          <cell r="P25">
            <v>4.8462727585022337E-4</v>
          </cell>
          <cell r="Q25">
            <v>4.8865604433668208E-4</v>
          </cell>
        </row>
        <row r="26">
          <cell r="D26">
            <v>0</v>
          </cell>
          <cell r="E26">
            <v>0</v>
          </cell>
          <cell r="F26">
            <v>0</v>
          </cell>
          <cell r="H26">
            <v>1.2614678899082555E-4</v>
          </cell>
          <cell r="I26">
            <v>1.1956521739130428E-4</v>
          </cell>
          <cell r="J26">
            <v>1.1956521739130428E-4</v>
          </cell>
          <cell r="K26">
            <v>1.1956521739130428E-4</v>
          </cell>
          <cell r="L26">
            <v>1.1853448275862079E-4</v>
          </cell>
          <cell r="M26">
            <v>1.1956521739130428E-4</v>
          </cell>
          <cell r="N26">
            <v>1.3095238095238112E-4</v>
          </cell>
          <cell r="O26">
            <v>1.2753623188405805E-4</v>
          </cell>
          <cell r="P26">
            <v>1.2643678160919526E-4</v>
          </cell>
          <cell r="Q26">
            <v>1.2753623188405805E-4</v>
          </cell>
        </row>
        <row r="27">
          <cell r="D27">
            <v>0</v>
          </cell>
          <cell r="E27">
            <v>0</v>
          </cell>
          <cell r="F27">
            <v>0</v>
          </cell>
          <cell r="H27">
            <v>1.2614678899082555E-4</v>
          </cell>
          <cell r="I27">
            <v>1.1956521739130428E-4</v>
          </cell>
          <cell r="J27">
            <v>1.1956521739130428E-4</v>
          </cell>
          <cell r="K27">
            <v>1.1956521739130428E-4</v>
          </cell>
          <cell r="L27">
            <v>1.1853448275862079E-4</v>
          </cell>
          <cell r="M27">
            <v>1.1956521739130428E-4</v>
          </cell>
          <cell r="N27">
            <v>1.3095238095238112E-4</v>
          </cell>
          <cell r="O27">
            <v>1.1956521739130428E-4</v>
          </cell>
          <cell r="P27">
            <v>1.1853448275862079E-4</v>
          </cell>
          <cell r="Q27">
            <v>1.1956521739130428E-4</v>
          </cell>
        </row>
        <row r="28">
          <cell r="D28">
            <v>0</v>
          </cell>
          <cell r="E28">
            <v>0</v>
          </cell>
          <cell r="F28">
            <v>0</v>
          </cell>
          <cell r="H28">
            <v>1.1853448275862079E-4</v>
          </cell>
          <cell r="I28">
            <v>1.2731481481481478E-4</v>
          </cell>
          <cell r="J28">
            <v>1.1956521739130428E-4</v>
          </cell>
          <cell r="K28">
            <v>1.1956521739130428E-4</v>
          </cell>
          <cell r="L28">
            <v>1.1853448275862079E-4</v>
          </cell>
          <cell r="M28">
            <v>1.1956521739130428E-4</v>
          </cell>
          <cell r="N28">
            <v>1.1956521739130428E-4</v>
          </cell>
          <cell r="O28">
            <v>1.3095238095238112E-4</v>
          </cell>
          <cell r="P28">
            <v>1.1853448275862079E-4</v>
          </cell>
          <cell r="Q28">
            <v>1.1956521739130428E-4</v>
          </cell>
        </row>
        <row r="29">
          <cell r="D29">
            <v>2.7284451739501884E-3</v>
          </cell>
          <cell r="E29">
            <v>0</v>
          </cell>
          <cell r="F29">
            <v>3.0125028357803489E-4</v>
          </cell>
          <cell r="H29">
            <v>1.441139274966341E-4</v>
          </cell>
          <cell r="I29">
            <v>6.1502361241979494E-5</v>
          </cell>
          <cell r="J29">
            <v>1.1823444014294216E-4</v>
          </cell>
          <cell r="K29">
            <v>1.4450876017470734E-4</v>
          </cell>
          <cell r="L29">
            <v>5.8772966512306053E-5</v>
          </cell>
          <cell r="M29">
            <v>5.4425377208656103E-5</v>
          </cell>
          <cell r="N29">
            <v>5.4425377208656103E-5</v>
          </cell>
          <cell r="O29">
            <v>5.8947367006407886E-5</v>
          </cell>
          <cell r="P29">
            <v>5.4276673992238993E-5</v>
          </cell>
          <cell r="Q29">
            <v>5.4425377208656103E-5</v>
          </cell>
        </row>
        <row r="30">
          <cell r="D30">
            <v>1.3728279373707755E-3</v>
          </cell>
          <cell r="E30">
            <v>1.9196376622399151E-3</v>
          </cell>
          <cell r="F30">
            <v>0</v>
          </cell>
          <cell r="H30">
            <v>4.0369935408103391E-5</v>
          </cell>
          <cell r="I30">
            <v>4.6969221652898357E-5</v>
          </cell>
          <cell r="J30">
            <v>1.8212555334797229E-5</v>
          </cell>
          <cell r="K30">
            <v>4.3180500531452267E-5</v>
          </cell>
          <cell r="L30">
            <v>4.6840890446196479E-5</v>
          </cell>
          <cell r="M30">
            <v>4.6969221652898357E-5</v>
          </cell>
          <cell r="N30">
            <v>5.1175420606889199E-5</v>
          </cell>
          <cell r="O30">
            <v>4.6969221652898357E-5</v>
          </cell>
          <cell r="P30">
            <v>4.6840890446196479E-5</v>
          </cell>
          <cell r="Q30">
            <v>5.1175420606889199E-5</v>
          </cell>
        </row>
        <row r="31">
          <cell r="D31">
            <v>2.1653990050321904E-2</v>
          </cell>
          <cell r="E31">
            <v>2.6161137254866341E-2</v>
          </cell>
          <cell r="F31">
            <v>3.3007472010193342E-2</v>
          </cell>
          <cell r="H31">
            <v>4.0008147113593999E-4</v>
          </cell>
          <cell r="I31">
            <v>3.7756685768863476E-4</v>
          </cell>
          <cell r="J31">
            <v>4.0120214752567708E-4</v>
          </cell>
          <cell r="K31">
            <v>4.0120214752567708E-4</v>
          </cell>
          <cell r="L31">
            <v>4.4481107660455493E-4</v>
          </cell>
          <cell r="M31">
            <v>4.0120214752567708E-4</v>
          </cell>
          <cell r="N31">
            <v>4.0120214752567708E-4</v>
          </cell>
          <cell r="O31">
            <v>3.9398280802292344E-4</v>
          </cell>
          <cell r="P31">
            <v>3.840782122905032E-4</v>
          </cell>
          <cell r="Q31">
            <v>3.8515406162465006E-4</v>
          </cell>
        </row>
        <row r="32">
          <cell r="D32">
            <v>2.389210728478364E-2</v>
          </cell>
          <cell r="E32">
            <v>2.8920486272036975E-2</v>
          </cell>
          <cell r="F32">
            <v>3.5353190451099775E-2</v>
          </cell>
          <cell r="H32">
            <v>3.6807495344506495E-4</v>
          </cell>
          <cell r="I32">
            <v>4.0120214752567708E-4</v>
          </cell>
          <cell r="J32">
            <v>4.1039875835721055E-4</v>
          </cell>
          <cell r="K32">
            <v>4.0120214752567708E-4</v>
          </cell>
          <cell r="L32">
            <v>4.0008147113593999E-4</v>
          </cell>
          <cell r="M32">
            <v>4.4619678089304201E-4</v>
          </cell>
          <cell r="N32">
            <v>4.0120214752567708E-4</v>
          </cell>
          <cell r="O32">
            <v>4.0120214752567708E-4</v>
          </cell>
          <cell r="P32">
            <v>4.0922619047619059E-4</v>
          </cell>
          <cell r="Q32">
            <v>4.0120214752567708E-4</v>
          </cell>
        </row>
        <row r="33">
          <cell r="D33">
            <v>1.8790039327377005E-2</v>
          </cell>
          <cell r="E33">
            <v>3.14088476032802E-2</v>
          </cell>
          <cell r="F33">
            <v>4.4287445713489235E-2</v>
          </cell>
          <cell r="H33">
            <v>1.3872315414919297E-3</v>
          </cell>
          <cell r="I33">
            <v>1.2942258681108627E-3</v>
          </cell>
          <cell r="J33">
            <v>1.0800092407207758E-3</v>
          </cell>
          <cell r="K33">
            <v>1.0708266964001272E-3</v>
          </cell>
          <cell r="L33">
            <v>1.105032405642394E-3</v>
          </cell>
          <cell r="M33">
            <v>1.2167808219178077E-3</v>
          </cell>
          <cell r="N33">
            <v>1.068978658536585E-3</v>
          </cell>
          <cell r="O33">
            <v>1.0857199745141768E-3</v>
          </cell>
          <cell r="P33">
            <v>1.1495901639344264E-3</v>
          </cell>
          <cell r="Q33">
            <v>1.1497610704045873E-3</v>
          </cell>
        </row>
        <row r="34">
          <cell r="D34">
            <v>2.0077618424270444E-2</v>
          </cell>
          <cell r="E34">
            <v>3.3979453272111326E-2</v>
          </cell>
          <cell r="F34">
            <v>4.5646874036433763E-2</v>
          </cell>
          <cell r="H34">
            <v>6.570662665237063E-4</v>
          </cell>
          <cell r="I34">
            <v>6.8174418604651128E-4</v>
          </cell>
          <cell r="J34">
            <v>7.3162790697674392E-4</v>
          </cell>
          <cell r="K34">
            <v>6.9005813953488344E-4</v>
          </cell>
          <cell r="L34">
            <v>6.8174418604651128E-4</v>
          </cell>
          <cell r="M34">
            <v>7.0668604651162766E-4</v>
          </cell>
          <cell r="N34">
            <v>7.7319767441860439E-4</v>
          </cell>
          <cell r="O34">
            <v>6.8174418604651128E-4</v>
          </cell>
          <cell r="P34">
            <v>6.9005813953488344E-4</v>
          </cell>
          <cell r="Q34">
            <v>7.3162790697674392E-4</v>
          </cell>
        </row>
        <row r="35">
          <cell r="D35">
            <v>2.0961582935209618E-2</v>
          </cell>
          <cell r="E35">
            <v>2.4227448069953694E-2</v>
          </cell>
          <cell r="F35">
            <v>3.621773190716198E-2</v>
          </cell>
          <cell r="H35">
            <v>1.0538314138516605E-3</v>
          </cell>
          <cell r="I35">
            <v>1.0956956521739141E-3</v>
          </cell>
          <cell r="J35">
            <v>1.1650434782608692E-3</v>
          </cell>
          <cell r="K35">
            <v>1.2621304347826085E-3</v>
          </cell>
          <cell r="L35">
            <v>1.0805955983623171E-3</v>
          </cell>
          <cell r="M35">
            <v>1.1511739130434795E-3</v>
          </cell>
          <cell r="N35">
            <v>1.2066521739130432E-3</v>
          </cell>
          <cell r="O35">
            <v>1.2759999999999996E-3</v>
          </cell>
          <cell r="P35">
            <v>1.3308207276258996E-3</v>
          </cell>
          <cell r="Q35">
            <v>1.331478260869565E-3</v>
          </cell>
        </row>
        <row r="36">
          <cell r="D36">
            <v>7.8449663949515074E-3</v>
          </cell>
          <cell r="E36">
            <v>1.2458652066573862E-2</v>
          </cell>
          <cell r="F36">
            <v>1.845059275159985E-2</v>
          </cell>
          <cell r="H36">
            <v>1.080430327868853E-3</v>
          </cell>
          <cell r="I36">
            <v>1.2196061643835615E-3</v>
          </cell>
          <cell r="J36">
            <v>1.4086979166666666E-3</v>
          </cell>
          <cell r="K36">
            <v>9.4083904109589075E-4</v>
          </cell>
          <cell r="L36">
            <v>1.0488387978142078E-3</v>
          </cell>
          <cell r="M36">
            <v>1.2259417808219179E-3</v>
          </cell>
          <cell r="N36">
            <v>1.2985299844236761E-3</v>
          </cell>
          <cell r="O36">
            <v>9.725171232876712E-4</v>
          </cell>
          <cell r="P36">
            <v>1.0962260928961754E-3</v>
          </cell>
          <cell r="Q36">
            <v>1.2259417808219179E-3</v>
          </cell>
        </row>
        <row r="37">
          <cell r="D37">
            <v>7.5250219074909251E-3</v>
          </cell>
          <cell r="E37">
            <v>1.3540559677095235E-2</v>
          </cell>
          <cell r="F37">
            <v>1.9547084414757356E-2</v>
          </cell>
          <cell r="H37">
            <v>1.063472047078604E-3</v>
          </cell>
          <cell r="I37">
            <v>1.2155527121280542E-3</v>
          </cell>
          <cell r="J37">
            <v>1.3821754729288972E-3</v>
          </cell>
          <cell r="K37">
            <v>1.5098373425355138E-3</v>
          </cell>
          <cell r="L37">
            <v>9.7307692307692254E-4</v>
          </cell>
          <cell r="M37">
            <v>1.0886020372321739E-3</v>
          </cell>
          <cell r="N37">
            <v>1.2472903808520256E-3</v>
          </cell>
          <cell r="O37">
            <v>1.5030653406821639E-3</v>
          </cell>
          <cell r="P37">
            <v>9.2104275505914851E-4</v>
          </cell>
          <cell r="Q37">
            <v>1.0886020372321739E-3</v>
          </cell>
        </row>
        <row r="38">
          <cell r="D38">
            <v>1.6625549999069643E-2</v>
          </cell>
          <cell r="E38">
            <v>2.1027009715521412E-2</v>
          </cell>
          <cell r="F38">
            <v>2.7161974982835256E-2</v>
          </cell>
          <cell r="H38">
            <v>1.0892006676884597E-3</v>
          </cell>
          <cell r="I38">
            <v>1.2496652020332554E-3</v>
          </cell>
          <cell r="J38">
            <v>1.4371359732144675E-3</v>
          </cell>
          <cell r="K38">
            <v>1.051579434823813E-3</v>
          </cell>
          <cell r="L38">
            <v>1.025601800468616E-3</v>
          </cell>
          <cell r="M38">
            <v>1.1115491944516237E-3</v>
          </cell>
          <cell r="N38">
            <v>1.1297958851050776E-3</v>
          </cell>
          <cell r="O38">
            <v>9.5205156371155333E-4</v>
          </cell>
          <cell r="P38">
            <v>8.7205904374328363E-4</v>
          </cell>
          <cell r="Q38">
            <v>8.8457504092358111E-4</v>
          </cell>
        </row>
        <row r="39">
          <cell r="D39">
            <v>1.8308431530807096E-2</v>
          </cell>
          <cell r="E39">
            <v>2.5667713904755137E-2</v>
          </cell>
          <cell r="F39">
            <v>2.9102598608743157E-2</v>
          </cell>
          <cell r="H39">
            <v>1.0435577858112514E-3</v>
          </cell>
          <cell r="I39">
            <v>1.0878208752780336E-3</v>
          </cell>
          <cell r="J39">
            <v>8.7996070108555273E-4</v>
          </cell>
          <cell r="K39">
            <v>8.9252136399371003E-4</v>
          </cell>
          <cell r="L39">
            <v>1.0498664258772378E-3</v>
          </cell>
          <cell r="M39">
            <v>8.6607602369036642E-4</v>
          </cell>
          <cell r="N39">
            <v>7.4711629684673061E-4</v>
          </cell>
          <cell r="O39">
            <v>7.5956145833333403E-4</v>
          </cell>
          <cell r="P39">
            <v>9.0687058438155145E-4</v>
          </cell>
          <cell r="Q39">
            <v>8.7194228960538384E-4</v>
          </cell>
        </row>
        <row r="40">
          <cell r="D40">
            <v>2.0861008215264029E-2</v>
          </cell>
          <cell r="E40">
            <v>2.6469016297356859E-2</v>
          </cell>
          <cell r="F40">
            <v>3.7658965852702224E-2</v>
          </cell>
          <cell r="H40">
            <v>9.3899712362958488E-4</v>
          </cell>
          <cell r="I40">
            <v>9.4487816430817656E-4</v>
          </cell>
          <cell r="J40">
            <v>1.120677713664169E-3</v>
          </cell>
          <cell r="K40">
            <v>1.1235286012521092E-3</v>
          </cell>
          <cell r="L40">
            <v>8.8747656309069636E-4</v>
          </cell>
          <cell r="M40">
            <v>7.4381684355345962E-4</v>
          </cell>
          <cell r="N40">
            <v>9.1930246596881257E-4</v>
          </cell>
          <cell r="O40">
            <v>9.2646899663483635E-4</v>
          </cell>
          <cell r="P40">
            <v>7.7875766595353509E-4</v>
          </cell>
          <cell r="Q40">
            <v>7.8089124859998243E-4</v>
          </cell>
        </row>
        <row r="41">
          <cell r="D41">
            <v>1.8527179448928528E-2</v>
          </cell>
          <cell r="E41">
            <v>2.3885241804704683E-2</v>
          </cell>
          <cell r="F41">
            <v>3.0655749438521774E-2</v>
          </cell>
          <cell r="H41">
            <v>1.3459070110160558E-3</v>
          </cell>
          <cell r="I41">
            <v>1.0222836589988795E-3</v>
          </cell>
          <cell r="J41">
            <v>1.0157419025157229E-3</v>
          </cell>
          <cell r="K41">
            <v>1.2013916541742048E-3</v>
          </cell>
          <cell r="L41">
            <v>1.4178686782308787E-3</v>
          </cell>
          <cell r="M41">
            <v>9.3161208150254176E-4</v>
          </cell>
          <cell r="N41">
            <v>8.1468058176100593E-4</v>
          </cell>
          <cell r="O41">
            <v>8.0444667011286266E-4</v>
          </cell>
          <cell r="P41">
            <v>9.1665323840775048E-4</v>
          </cell>
          <cell r="Q41">
            <v>7.4751335401051057E-4</v>
          </cell>
        </row>
        <row r="42">
          <cell r="D42">
            <v>0</v>
          </cell>
          <cell r="E42">
            <v>0</v>
          </cell>
          <cell r="F42">
            <v>0</v>
          </cell>
          <cell r="H42">
            <v>2.1214285714285733E-4</v>
          </cell>
          <cell r="I42">
            <v>2.1214285714285733E-4</v>
          </cell>
          <cell r="J42">
            <v>2.1214285714285733E-4</v>
          </cell>
          <cell r="K42">
            <v>2.1214285714285733E-4</v>
          </cell>
          <cell r="L42">
            <v>2.1214285714285733E-4</v>
          </cell>
          <cell r="M42">
            <v>2.1214285714285733E-4</v>
          </cell>
          <cell r="N42">
            <v>2.1214285714285733E-4</v>
          </cell>
          <cell r="O42">
            <v>2.1214285714285733E-4</v>
          </cell>
          <cell r="P42">
            <v>2.1214285714285733E-4</v>
          </cell>
          <cell r="Q42">
            <v>2.1214285714285733E-4</v>
          </cell>
        </row>
        <row r="43">
          <cell r="D43">
            <v>0</v>
          </cell>
          <cell r="E43">
            <v>0</v>
          </cell>
          <cell r="F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H46">
            <v>5.2867709923768618E-4</v>
          </cell>
          <cell r="I46">
            <v>4.8925206821857188E-4</v>
          </cell>
          <cell r="J46">
            <v>4.8925206821857188E-4</v>
          </cell>
          <cell r="K46">
            <v>4.8925206821857188E-4</v>
          </cell>
          <cell r="L46">
            <v>4.8743459550457769E-4</v>
          </cell>
          <cell r="M46">
            <v>5.3081581579737802E-4</v>
          </cell>
          <cell r="N46">
            <v>5.3081581579737802E-4</v>
          </cell>
          <cell r="O46">
            <v>4.8925206821857188E-4</v>
          </cell>
          <cell r="P46">
            <v>4.8743459550457769E-4</v>
          </cell>
          <cell r="Q46">
            <v>4.8925206821857188E-4</v>
          </cell>
        </row>
        <row r="47">
          <cell r="D47">
            <v>3.8586286605100252E-2</v>
          </cell>
          <cell r="E47">
            <v>4.5035221644411948E-2</v>
          </cell>
          <cell r="F47">
            <v>5.2810260838735211E-2</v>
          </cell>
          <cell r="H47">
            <v>7.5762750455373471E-4</v>
          </cell>
          <cell r="I47">
            <v>7.6755136986301434E-4</v>
          </cell>
          <cell r="J47">
            <v>8.4603310502283152E-4</v>
          </cell>
          <cell r="K47">
            <v>7.9894406392694089E-4</v>
          </cell>
          <cell r="L47">
            <v>5.8954973118279538E-4</v>
          </cell>
          <cell r="M47">
            <v>5.0071347031963465E-4</v>
          </cell>
          <cell r="N47">
            <v>5.9489155251141591E-4</v>
          </cell>
          <cell r="O47">
            <v>6.2602411048689099E-4</v>
          </cell>
          <cell r="P47">
            <v>5.9326616575592055E-4</v>
          </cell>
          <cell r="Q47">
            <v>4.9424751243781035E-4</v>
          </cell>
        </row>
        <row r="48">
          <cell r="D48">
            <v>3.646049286819824E-2</v>
          </cell>
          <cell r="E48">
            <v>4.6051144552089487E-2</v>
          </cell>
          <cell r="F48">
            <v>6.4442565213570183E-2</v>
          </cell>
          <cell r="H48">
            <v>1.0856345953682018E-3</v>
          </cell>
          <cell r="I48">
            <v>1.2074527071102407E-3</v>
          </cell>
          <cell r="J48">
            <v>1.0252255925201133E-3</v>
          </cell>
          <cell r="K48">
            <v>1.0519276211023781E-3</v>
          </cell>
          <cell r="L48">
            <v>7.6168249631364379E-4</v>
          </cell>
          <cell r="M48">
            <v>9.0638182213524752E-4</v>
          </cell>
          <cell r="N48">
            <v>9.3741918583913021E-4</v>
          </cell>
          <cell r="O48">
            <v>1.0252255925201133E-3</v>
          </cell>
          <cell r="P48">
            <v>8.8993705120937218E-4</v>
          </cell>
          <cell r="Q48">
            <v>9.158893237660356E-4</v>
          </cell>
        </row>
        <row r="49">
          <cell r="D49">
            <v>2.5498639393450859E-2</v>
          </cell>
          <cell r="E49">
            <v>3.3877854050771539E-2</v>
          </cell>
          <cell r="F49">
            <v>4.8220036760761836E-2</v>
          </cell>
          <cell r="H49">
            <v>2.2743550174105735E-3</v>
          </cell>
          <cell r="I49">
            <v>1.4198848238482389E-3</v>
          </cell>
          <cell r="J49">
            <v>9.948630136986296E-4</v>
          </cell>
          <cell r="K49">
            <v>1.0622023809523803E-3</v>
          </cell>
          <cell r="L49">
            <v>1.094508955676988E-3</v>
          </cell>
          <cell r="M49">
            <v>1.2159436834094368E-3</v>
          </cell>
          <cell r="N49">
            <v>9.3910089996538651E-4</v>
          </cell>
          <cell r="O49">
            <v>8.8116438356164375E-4</v>
          </cell>
          <cell r="P49">
            <v>8.7875683060109286E-4</v>
          </cell>
          <cell r="Q49">
            <v>9.1892857142857108E-4</v>
          </cell>
        </row>
        <row r="50">
          <cell r="D50">
            <v>0</v>
          </cell>
          <cell r="E50">
            <v>0</v>
          </cell>
          <cell r="F50">
            <v>0</v>
          </cell>
          <cell r="H50">
            <v>6.9951415562282226E-5</v>
          </cell>
          <cell r="I50">
            <v>6.3817772540566406E-5</v>
          </cell>
          <cell r="J50">
            <v>9.1535465832306875E-5</v>
          </cell>
          <cell r="K50">
            <v>8.7097285028064854E-5</v>
          </cell>
          <cell r="L50">
            <v>7.9590182912711306E-5</v>
          </cell>
          <cell r="M50">
            <v>9.304056568663938E-5</v>
          </cell>
          <cell r="N50">
            <v>9.304056568663938E-5</v>
          </cell>
          <cell r="O50">
            <v>9.304056568663938E-5</v>
          </cell>
          <cell r="P50">
            <v>9.304056568663938E-5</v>
          </cell>
          <cell r="Q50">
            <v>9.304056568663938E-5</v>
          </cell>
        </row>
        <row r="51">
          <cell r="D51">
            <v>0</v>
          </cell>
          <cell r="E51">
            <v>0</v>
          </cell>
          <cell r="F51">
            <v>0</v>
          </cell>
          <cell r="H51">
            <v>6.9951415562282226E-5</v>
          </cell>
          <cell r="I51">
            <v>6.3817772540566406E-5</v>
          </cell>
          <cell r="J51">
            <v>9.1535465832306875E-5</v>
          </cell>
          <cell r="K51">
            <v>8.7097285028064854E-5</v>
          </cell>
          <cell r="L51">
            <v>7.9590182912711306E-5</v>
          </cell>
          <cell r="M51">
            <v>9.304056568663938E-5</v>
          </cell>
          <cell r="N51">
            <v>9.304056568663938E-5</v>
          </cell>
          <cell r="O51">
            <v>9.304056568663938E-5</v>
          </cell>
          <cell r="P51">
            <v>9.304056568663938E-5</v>
          </cell>
          <cell r="Q51">
            <v>9.304056568663938E-5</v>
          </cell>
        </row>
        <row r="52">
          <cell r="D52">
            <v>0</v>
          </cell>
          <cell r="E52">
            <v>0</v>
          </cell>
          <cell r="F52">
            <v>0</v>
          </cell>
          <cell r="H52">
            <v>7.3438431889192348E-5</v>
          </cell>
          <cell r="I52">
            <v>6.3817772540566406E-5</v>
          </cell>
          <cell r="J52">
            <v>9.1535465832306875E-5</v>
          </cell>
          <cell r="K52">
            <v>8.7097285028064854E-5</v>
          </cell>
          <cell r="L52">
            <v>7.9590182912711306E-5</v>
          </cell>
          <cell r="M52">
            <v>9.304056568663938E-5</v>
          </cell>
          <cell r="N52">
            <v>9.304056568663938E-5</v>
          </cell>
          <cell r="O52">
            <v>1.0226723357836156E-4</v>
          </cell>
          <cell r="P52">
            <v>1.0226723357836156E-4</v>
          </cell>
          <cell r="Q52">
            <v>9.304056568663938E-5</v>
          </cell>
        </row>
        <row r="53">
          <cell r="D53">
            <v>0</v>
          </cell>
          <cell r="E53">
            <v>0</v>
          </cell>
          <cell r="F53">
            <v>0</v>
          </cell>
          <cell r="H53">
            <v>7.3438431889192348E-5</v>
          </cell>
          <cell r="I53">
            <v>6.3817772540566406E-5</v>
          </cell>
          <cell r="J53">
            <v>9.1535465832306875E-5</v>
          </cell>
          <cell r="K53">
            <v>8.7097285028064854E-5</v>
          </cell>
          <cell r="L53">
            <v>7.9590182912711306E-5</v>
          </cell>
          <cell r="M53">
            <v>9.304056568663938E-5</v>
          </cell>
          <cell r="N53">
            <v>9.304056568663938E-5</v>
          </cell>
          <cell r="O53">
            <v>1.0908504915025208E-4</v>
          </cell>
          <cell r="P53">
            <v>1.0908504915025208E-4</v>
          </cell>
          <cell r="Q53">
            <v>9.9243270065748639E-5</v>
          </cell>
        </row>
        <row r="54">
          <cell r="D54">
            <v>0</v>
          </cell>
          <cell r="E54">
            <v>0</v>
          </cell>
          <cell r="F54">
            <v>0</v>
          </cell>
          <cell r="H54">
            <v>7.3438431889192348E-5</v>
          </cell>
          <cell r="I54">
            <v>6.3817772540566406E-5</v>
          </cell>
          <cell r="J54">
            <v>9.1535465832306875E-5</v>
          </cell>
          <cell r="K54">
            <v>8.7097285028064854E-5</v>
          </cell>
          <cell r="L54">
            <v>7.5510727099655645E-5</v>
          </cell>
          <cell r="M54">
            <v>9.9312636178690308E-5</v>
          </cell>
          <cell r="N54">
            <v>9.304056568663938E-5</v>
          </cell>
          <cell r="O54">
            <v>9.304056568663938E-5</v>
          </cell>
          <cell r="P54">
            <v>9.304056568663938E-5</v>
          </cell>
          <cell r="Q54">
            <v>9.304056568663938E-5</v>
          </cell>
        </row>
        <row r="55">
          <cell r="D55">
            <v>7.6270963397521508E-3</v>
          </cell>
          <cell r="E55">
            <v>9.2651070029787543E-3</v>
          </cell>
          <cell r="F55">
            <v>6.5482399399978131E-3</v>
          </cell>
          <cell r="H55">
            <v>4.9949025364978369E-4</v>
          </cell>
          <cell r="I55">
            <v>5.2188713964424491E-4</v>
          </cell>
          <cell r="J55">
            <v>6.0982416683704756E-4</v>
          </cell>
          <cell r="K55">
            <v>7.582482325216019E-4</v>
          </cell>
          <cell r="L55">
            <v>4.4801606720495924E-4</v>
          </cell>
          <cell r="M55">
            <v>4.7983030055203507E-4</v>
          </cell>
          <cell r="N55">
            <v>5.104170926190963E-4</v>
          </cell>
          <cell r="O55">
            <v>5.4100388468615742E-4</v>
          </cell>
          <cell r="P55">
            <v>5.5230644361275278E-4</v>
          </cell>
          <cell r="Q55">
            <v>4.4542015947658913E-4</v>
          </cell>
        </row>
        <row r="56">
          <cell r="D56">
            <v>0</v>
          </cell>
          <cell r="E56">
            <v>0</v>
          </cell>
          <cell r="F56">
            <v>0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</row>
        <row r="57">
          <cell r="D57">
            <v>0</v>
          </cell>
          <cell r="E57">
            <v>0</v>
          </cell>
          <cell r="F57">
            <v>0</v>
          </cell>
          <cell r="H57" t="e">
            <v>#N/A</v>
          </cell>
          <cell r="I57" t="e">
            <v>#N/A</v>
          </cell>
          <cell r="J57" t="e">
            <v>#N/A</v>
          </cell>
          <cell r="K57" t="e">
            <v>#N/A</v>
          </cell>
          <cell r="L57" t="e">
            <v>#N/A</v>
          </cell>
          <cell r="M57" t="e">
            <v>#N/A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</row>
        <row r="58">
          <cell r="D58">
            <v>0</v>
          </cell>
          <cell r="E58">
            <v>0</v>
          </cell>
          <cell r="F58">
            <v>0</v>
          </cell>
          <cell r="H58" t="e">
            <v>#N/A</v>
          </cell>
          <cell r="I58" t="e">
            <v>#N/A</v>
          </cell>
          <cell r="J58" t="e">
            <v>#N/A</v>
          </cell>
          <cell r="K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</row>
        <row r="59">
          <cell r="D59">
            <v>0</v>
          </cell>
          <cell r="E59">
            <v>0</v>
          </cell>
          <cell r="F59">
            <v>0</v>
          </cell>
          <cell r="H59" t="e">
            <v>#N/A</v>
          </cell>
          <cell r="I59" t="e">
            <v>#N/A</v>
          </cell>
          <cell r="J59" t="e">
            <v>#N/A</v>
          </cell>
          <cell r="K59" t="e">
            <v>#N/A</v>
          </cell>
          <cell r="L59" t="e">
            <v>#N/A</v>
          </cell>
          <cell r="M59" t="e">
            <v>#N/A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</row>
        <row r="60">
          <cell r="D60">
            <v>0</v>
          </cell>
          <cell r="E60">
            <v>0</v>
          </cell>
          <cell r="F60">
            <v>0</v>
          </cell>
          <cell r="H60" t="e">
            <v>#N/A</v>
          </cell>
          <cell r="I60" t="e">
            <v>#N/A</v>
          </cell>
          <cell r="J60" t="e">
            <v>#N/A</v>
          </cell>
          <cell r="K60" t="e">
            <v>#N/A</v>
          </cell>
          <cell r="L60" t="e">
            <v>#N/A</v>
          </cell>
          <cell r="M60" t="e">
            <v>#N/A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>
        <row r="86">
          <cell r="F86">
            <v>5.9243639404432336E-2</v>
          </cell>
        </row>
      </sheetData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tabSelected="1" workbookViewId="0">
      <selection activeCell="M29" sqref="M29"/>
    </sheetView>
  </sheetViews>
  <sheetFormatPr defaultRowHeight="12.75"/>
  <cols>
    <col min="1" max="1" width="4.28515625" style="177" bestFit="1" customWidth="1"/>
    <col min="2" max="2" width="1.7109375" style="176" customWidth="1"/>
    <col min="3" max="3" width="42.42578125" style="176" customWidth="1"/>
    <col min="4" max="4" width="1.7109375" style="176" customWidth="1"/>
    <col min="5" max="5" width="11.7109375" style="176" customWidth="1"/>
    <col min="6" max="6" width="2.7109375" style="176" customWidth="1"/>
    <col min="7" max="7" width="11.7109375" style="176" customWidth="1"/>
    <col min="8" max="8" width="2.7109375" style="176" customWidth="1"/>
    <col min="9" max="9" width="10.7109375" style="176" bestFit="1" customWidth="1"/>
    <col min="10" max="11" width="9.140625" style="176"/>
    <col min="12" max="12" width="13" style="176" customWidth="1"/>
    <col min="13" max="16384" width="9.140625" style="176"/>
  </cols>
  <sheetData>
    <row r="1" spans="1:13" ht="15.75">
      <c r="A1" s="197" t="s">
        <v>159</v>
      </c>
      <c r="B1" s="197"/>
      <c r="C1" s="197"/>
      <c r="D1" s="197"/>
      <c r="E1" s="197"/>
      <c r="F1" s="197"/>
      <c r="G1" s="197"/>
      <c r="H1" s="197"/>
      <c r="I1" s="197"/>
      <c r="J1" s="197"/>
    </row>
    <row r="2" spans="1:13" ht="15.75">
      <c r="A2" s="197" t="s">
        <v>198</v>
      </c>
      <c r="B2" s="197"/>
      <c r="C2" s="197"/>
      <c r="D2" s="197"/>
      <c r="E2" s="197"/>
      <c r="F2" s="197"/>
      <c r="G2" s="197"/>
      <c r="H2" s="197"/>
      <c r="I2" s="197"/>
      <c r="J2" s="197"/>
    </row>
    <row r="3" spans="1:13" ht="15.75">
      <c r="A3" s="197" t="s">
        <v>184</v>
      </c>
      <c r="B3" s="197"/>
      <c r="C3" s="197"/>
      <c r="D3" s="197"/>
      <c r="E3" s="197"/>
      <c r="F3" s="197"/>
      <c r="G3" s="197"/>
      <c r="H3" s="197"/>
      <c r="I3" s="197"/>
      <c r="J3" s="197"/>
    </row>
    <row r="5" spans="1:13">
      <c r="C5" s="176" t="s">
        <v>160</v>
      </c>
    </row>
    <row r="6" spans="1:13">
      <c r="C6" s="176" t="s">
        <v>182</v>
      </c>
    </row>
    <row r="7" spans="1:13">
      <c r="C7" s="176" t="s">
        <v>183</v>
      </c>
    </row>
    <row r="9" spans="1:13">
      <c r="A9" s="177" t="s">
        <v>23</v>
      </c>
      <c r="E9" s="177" t="s">
        <v>193</v>
      </c>
      <c r="G9" s="177" t="s">
        <v>195</v>
      </c>
      <c r="I9" s="201" t="s">
        <v>4</v>
      </c>
      <c r="J9" s="201"/>
    </row>
    <row r="10" spans="1:13" ht="15.75">
      <c r="A10" s="179" t="s">
        <v>170</v>
      </c>
      <c r="C10" s="178" t="s">
        <v>163</v>
      </c>
      <c r="E10" s="179" t="s">
        <v>194</v>
      </c>
      <c r="G10" s="179" t="s">
        <v>162</v>
      </c>
      <c r="I10" s="179" t="s">
        <v>164</v>
      </c>
      <c r="J10" s="179" t="s">
        <v>165</v>
      </c>
    </row>
    <row r="11" spans="1:13">
      <c r="A11" s="177">
        <v>1</v>
      </c>
      <c r="C11" s="176" t="s">
        <v>168</v>
      </c>
      <c r="E11" s="186">
        <f>+'Stipulated Method'!G7</f>
        <v>122112892.63859966</v>
      </c>
      <c r="G11" s="189">
        <f>+'UT Hypothetical Actual NPC'!M34</f>
        <v>134507909.745</v>
      </c>
      <c r="I11" s="186">
        <f>+G11-E11</f>
        <v>12395017.106400341</v>
      </c>
      <c r="J11" s="183">
        <f>+I11/E11</f>
        <v>0.1015045736659775</v>
      </c>
    </row>
    <row r="12" spans="1:13">
      <c r="A12" s="177">
        <v>2</v>
      </c>
      <c r="C12" s="176" t="s">
        <v>187</v>
      </c>
      <c r="E12" s="187">
        <f>+'Stipulated Method'!G8</f>
        <v>5392624</v>
      </c>
      <c r="G12" s="187">
        <f>+'Stipulated Method'!G23</f>
        <v>5940000</v>
      </c>
      <c r="I12" s="187">
        <f>+G12-E12</f>
        <v>547376</v>
      </c>
      <c r="J12" s="183">
        <f>+I12/E12</f>
        <v>0.10150457365468091</v>
      </c>
    </row>
    <row r="13" spans="1:13">
      <c r="A13" s="177">
        <v>3</v>
      </c>
      <c r="C13" s="176" t="s">
        <v>174</v>
      </c>
      <c r="E13" s="190">
        <f>+ROUND(E11/E12,8)</f>
        <v>22.644429250000002</v>
      </c>
      <c r="G13" s="190">
        <f>+G11/G12</f>
        <v>22.644429250000002</v>
      </c>
      <c r="I13" s="188">
        <f>+G13-E13</f>
        <v>0</v>
      </c>
      <c r="J13" s="183">
        <f>+I13/E13</f>
        <v>0</v>
      </c>
      <c r="L13" s="195"/>
    </row>
    <row r="14" spans="1:13">
      <c r="J14" s="177"/>
    </row>
    <row r="15" spans="1:13">
      <c r="A15" s="177">
        <v>4</v>
      </c>
      <c r="C15" s="176" t="s">
        <v>188</v>
      </c>
      <c r="E15" s="187">
        <f>+'Stipulated Method'!G12</f>
        <v>2188691</v>
      </c>
      <c r="G15" s="187">
        <f>+E15</f>
        <v>2188691</v>
      </c>
      <c r="I15" s="187">
        <f>+G15-E15</f>
        <v>0</v>
      </c>
      <c r="J15" s="183">
        <f>+I15/E15</f>
        <v>0</v>
      </c>
      <c r="L15" s="181"/>
      <c r="M15" s="181"/>
    </row>
    <row r="16" spans="1:13">
      <c r="A16" s="177">
        <v>5</v>
      </c>
      <c r="C16" s="176" t="s">
        <v>189</v>
      </c>
      <c r="E16" s="187">
        <f>+E12-E15</f>
        <v>3203933</v>
      </c>
      <c r="G16" s="187">
        <f>+G12-G15</f>
        <v>3751309</v>
      </c>
      <c r="I16" s="187">
        <f>+G16-E16</f>
        <v>547376</v>
      </c>
      <c r="J16" s="183">
        <f>+I16/E16</f>
        <v>0.17084502079163327</v>
      </c>
      <c r="L16" s="181"/>
      <c r="M16" s="181"/>
    </row>
    <row r="18" spans="1:13">
      <c r="A18" s="177">
        <v>6</v>
      </c>
      <c r="C18" s="176" t="s">
        <v>191</v>
      </c>
      <c r="E18" s="186">
        <v>49568600</v>
      </c>
      <c r="F18" s="191"/>
      <c r="G18" s="177" t="s">
        <v>186</v>
      </c>
      <c r="H18" s="191"/>
      <c r="I18" s="191"/>
      <c r="J18" s="191"/>
    </row>
    <row r="20" spans="1:13">
      <c r="C20" s="176" t="s">
        <v>192</v>
      </c>
    </row>
    <row r="22" spans="1:13">
      <c r="I22" s="201" t="s">
        <v>4</v>
      </c>
      <c r="J22" s="201"/>
    </row>
    <row r="23" spans="1:13">
      <c r="C23" s="184" t="s">
        <v>167</v>
      </c>
      <c r="E23" s="179" t="s">
        <v>161</v>
      </c>
      <c r="G23" s="179" t="s">
        <v>162</v>
      </c>
      <c r="I23" s="179" t="s">
        <v>164</v>
      </c>
      <c r="J23" s="179" t="s">
        <v>165</v>
      </c>
    </row>
    <row r="24" spans="1:13">
      <c r="A24" s="177">
        <v>7</v>
      </c>
      <c r="C24" s="176" t="s">
        <v>173</v>
      </c>
      <c r="E24" s="190">
        <f>+E11/E12</f>
        <v>22.644429249767768</v>
      </c>
      <c r="G24" s="190">
        <f>+G13</f>
        <v>22.644429250000002</v>
      </c>
      <c r="I24" s="188">
        <f>+G24-E24</f>
        <v>2.3223378775583114E-10</v>
      </c>
      <c r="J24" s="183">
        <f>+I24/E24</f>
        <v>1.0255669736441374E-11</v>
      </c>
    </row>
    <row r="25" spans="1:13">
      <c r="A25" s="177">
        <f>+A24+1</f>
        <v>8</v>
      </c>
      <c r="C25" s="176" t="s">
        <v>197</v>
      </c>
      <c r="E25" s="185">
        <f>+'Stipulated Method'!G10</f>
        <v>1.0001400489293799</v>
      </c>
      <c r="G25" s="185">
        <f>+E25</f>
        <v>1.0001400489293799</v>
      </c>
    </row>
    <row r="26" spans="1:13">
      <c r="A26" s="177">
        <f t="shared" ref="A26:A32" si="0">+A25+1</f>
        <v>9</v>
      </c>
      <c r="C26" s="176" t="s">
        <v>171</v>
      </c>
      <c r="E26" s="190">
        <f>+E24*E25</f>
        <v>22.647600577840617</v>
      </c>
      <c r="G26" s="190">
        <f>+G24*G25</f>
        <v>22.647600578072883</v>
      </c>
      <c r="I26" s="188">
        <f>+G26-E26</f>
        <v>2.3226576217894035E-10</v>
      </c>
      <c r="J26" s="183">
        <f t="shared" ref="J26:J28" si="1">+I26/E26</f>
        <v>1.0255645465868871E-11</v>
      </c>
    </row>
    <row r="27" spans="1:13">
      <c r="A27" s="177">
        <f t="shared" si="0"/>
        <v>10</v>
      </c>
      <c r="C27" s="176" t="s">
        <v>190</v>
      </c>
      <c r="E27" s="187">
        <f>+E15</f>
        <v>2188691</v>
      </c>
      <c r="G27" s="187">
        <f>+G15</f>
        <v>2188691</v>
      </c>
      <c r="I27" s="187">
        <f>+G27-E27</f>
        <v>0</v>
      </c>
      <c r="J27" s="183">
        <f t="shared" si="1"/>
        <v>0</v>
      </c>
    </row>
    <row r="28" spans="1:13">
      <c r="A28" s="177">
        <f t="shared" si="0"/>
        <v>11</v>
      </c>
      <c r="C28" s="176" t="s">
        <v>172</v>
      </c>
      <c r="E28" s="186">
        <f>+ROUND(E26*E27,0)</f>
        <v>49568600</v>
      </c>
      <c r="G28" s="186">
        <f>+G26*G27</f>
        <v>49568599.556822918</v>
      </c>
      <c r="I28" s="186">
        <f>+G28-E28</f>
        <v>-0.44317708164453506</v>
      </c>
      <c r="J28" s="183">
        <f t="shared" si="1"/>
        <v>-8.9406818357697232E-9</v>
      </c>
      <c r="L28" s="181"/>
      <c r="M28" s="181"/>
    </row>
    <row r="29" spans="1:13">
      <c r="A29" s="177">
        <f t="shared" si="0"/>
        <v>12</v>
      </c>
      <c r="C29" s="176" t="s">
        <v>196</v>
      </c>
      <c r="G29" s="188">
        <f>+G26-E26</f>
        <v>2.3226576217894035E-10</v>
      </c>
    </row>
    <row r="30" spans="1:13">
      <c r="A30" s="177">
        <f t="shared" si="0"/>
        <v>13</v>
      </c>
      <c r="C30" s="176" t="s">
        <v>175</v>
      </c>
      <c r="G30" s="186">
        <f>+G27*G29</f>
        <v>5.0835798328918713E-4</v>
      </c>
    </row>
    <row r="31" spans="1:13">
      <c r="A31" s="177">
        <f t="shared" si="0"/>
        <v>14</v>
      </c>
      <c r="C31" s="176" t="s">
        <v>176</v>
      </c>
      <c r="G31" s="180">
        <v>0.7</v>
      </c>
    </row>
    <row r="32" spans="1:13">
      <c r="A32" s="177">
        <f t="shared" si="0"/>
        <v>15</v>
      </c>
      <c r="C32" s="176" t="s">
        <v>177</v>
      </c>
      <c r="G32" s="186">
        <f>+G30*G31</f>
        <v>3.5585058830243097E-4</v>
      </c>
    </row>
    <row r="39" spans="1:13">
      <c r="I39" s="201" t="s">
        <v>4</v>
      </c>
      <c r="J39" s="201"/>
    </row>
    <row r="40" spans="1:13">
      <c r="C40" s="184" t="s">
        <v>169</v>
      </c>
      <c r="E40" s="179" t="s">
        <v>161</v>
      </c>
      <c r="G40" s="179" t="s">
        <v>162</v>
      </c>
      <c r="I40" s="179" t="s">
        <v>164</v>
      </c>
      <c r="J40" s="179" t="s">
        <v>165</v>
      </c>
    </row>
    <row r="41" spans="1:13">
      <c r="A41" s="177">
        <f>+A32+1</f>
        <v>16</v>
      </c>
      <c r="C41" s="176" t="s">
        <v>166</v>
      </c>
      <c r="E41" s="186">
        <f>+'Utah Summarized NPC in Rates'!M71</f>
        <v>51827187.204890117</v>
      </c>
      <c r="G41" s="186">
        <f>+'UT Hypothetical Actual NPC'!M71</f>
        <v>57292140.101981521</v>
      </c>
      <c r="I41" s="186">
        <f>+G41-E41</f>
        <v>5464952.8970914036</v>
      </c>
      <c r="J41" s="183">
        <f t="shared" ref="J41:J42" si="2">+I41/E41</f>
        <v>0.10544567806635205</v>
      </c>
      <c r="L41" s="182"/>
      <c r="M41" s="182"/>
    </row>
    <row r="42" spans="1:13">
      <c r="A42" s="177">
        <f t="shared" ref="A42:A47" si="3">+A41+1</f>
        <v>17</v>
      </c>
      <c r="C42" s="176" t="s">
        <v>190</v>
      </c>
      <c r="E42" s="187">
        <f>+E15</f>
        <v>2188691</v>
      </c>
      <c r="G42" s="187">
        <f>+G15</f>
        <v>2188691</v>
      </c>
      <c r="I42" s="187">
        <f>+G42-E42</f>
        <v>0</v>
      </c>
      <c r="J42" s="183">
        <f t="shared" si="2"/>
        <v>0</v>
      </c>
    </row>
    <row r="43" spans="1:13">
      <c r="A43" s="177">
        <f t="shared" si="3"/>
        <v>18</v>
      </c>
      <c r="C43" s="176" t="s">
        <v>178</v>
      </c>
      <c r="E43" s="188">
        <f>+E41/E42</f>
        <v>23.679535944036925</v>
      </c>
      <c r="G43" s="188">
        <f>+G41/G42</f>
        <v>26.176440667952452</v>
      </c>
      <c r="I43" s="188">
        <f>+G43-E43</f>
        <v>2.4969047239155273</v>
      </c>
      <c r="J43" s="183">
        <f t="shared" ref="J43" si="4">+I43/E43</f>
        <v>0.10544567806635197</v>
      </c>
    </row>
    <row r="44" spans="1:13">
      <c r="A44" s="177">
        <f t="shared" si="3"/>
        <v>19</v>
      </c>
      <c r="C44" s="176" t="s">
        <v>179</v>
      </c>
      <c r="G44" s="188">
        <f>+G43-E43</f>
        <v>2.4969047239155273</v>
      </c>
    </row>
    <row r="45" spans="1:13">
      <c r="A45" s="177">
        <f t="shared" si="3"/>
        <v>20</v>
      </c>
      <c r="C45" s="176" t="s">
        <v>180</v>
      </c>
      <c r="G45" s="186">
        <f>+G42*G44</f>
        <v>5464952.8970913989</v>
      </c>
    </row>
    <row r="46" spans="1:13">
      <c r="A46" s="177">
        <f t="shared" si="3"/>
        <v>21</v>
      </c>
      <c r="C46" s="176" t="s">
        <v>176</v>
      </c>
      <c r="G46" s="180">
        <v>0.7</v>
      </c>
    </row>
    <row r="47" spans="1:13">
      <c r="A47" s="177">
        <f t="shared" si="3"/>
        <v>22</v>
      </c>
      <c r="C47" s="176" t="s">
        <v>181</v>
      </c>
      <c r="G47" s="186">
        <f>+G45*G46</f>
        <v>3825467.0279639792</v>
      </c>
    </row>
    <row r="48" spans="1:13" ht="13.5" thickBot="1"/>
    <row r="49" spans="3:10">
      <c r="C49" s="192" t="s">
        <v>185</v>
      </c>
      <c r="D49" s="193"/>
      <c r="E49" s="193"/>
      <c r="F49" s="193"/>
      <c r="G49" s="193"/>
      <c r="H49" s="193"/>
      <c r="I49" s="193"/>
      <c r="J49" s="194"/>
    </row>
    <row r="50" spans="3:10" ht="53.25" customHeight="1" thickBot="1">
      <c r="C50" s="198" t="s">
        <v>199</v>
      </c>
      <c r="D50" s="199"/>
      <c r="E50" s="199"/>
      <c r="F50" s="199"/>
      <c r="G50" s="199"/>
      <c r="H50" s="199"/>
      <c r="I50" s="199"/>
      <c r="J50" s="200"/>
    </row>
  </sheetData>
  <mergeCells count="7">
    <mergeCell ref="A1:J1"/>
    <mergeCell ref="C50:J50"/>
    <mergeCell ref="I22:J22"/>
    <mergeCell ref="I39:J39"/>
    <mergeCell ref="I9:J9"/>
    <mergeCell ref="A3:J3"/>
    <mergeCell ref="A2:J2"/>
  </mergeCells>
  <printOptions horizontalCentered="1"/>
  <pageMargins left="0.7" right="0.7" top="0.75" bottom="0.75" header="0.3" footer="0.3"/>
  <pageSetup scale="93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4"/>
  <sheetViews>
    <sheetView workbookViewId="0">
      <selection activeCell="E6" sqref="E6"/>
    </sheetView>
  </sheetViews>
  <sheetFormatPr defaultRowHeight="12.75"/>
  <cols>
    <col min="1" max="1" width="45.140625" customWidth="1"/>
    <col min="2" max="2" width="12.85546875" bestFit="1" customWidth="1"/>
    <col min="3" max="3" width="14" bestFit="1" customWidth="1"/>
    <col min="4" max="4" width="12.85546875" bestFit="1" customWidth="1"/>
    <col min="5" max="5" width="12.85546875" style="165" bestFit="1" customWidth="1"/>
    <col min="6" max="10" width="12.85546875" bestFit="1" customWidth="1"/>
    <col min="11" max="11" width="11.42578125" bestFit="1" customWidth="1"/>
    <col min="12" max="14" width="13.5703125" bestFit="1" customWidth="1"/>
  </cols>
  <sheetData>
    <row r="1" spans="1:14">
      <c r="A1" s="1" t="s">
        <v>0</v>
      </c>
      <c r="B1" s="1"/>
    </row>
    <row r="4" spans="1:14">
      <c r="B4" s="2" t="s">
        <v>1</v>
      </c>
      <c r="C4" s="3">
        <v>40817</v>
      </c>
      <c r="D4" s="3">
        <v>40848</v>
      </c>
      <c r="E4" s="146">
        <v>40878</v>
      </c>
      <c r="F4" s="3">
        <v>40909</v>
      </c>
      <c r="G4" s="3">
        <v>40940</v>
      </c>
      <c r="H4" s="3">
        <v>40969</v>
      </c>
      <c r="I4" s="3">
        <v>41000</v>
      </c>
      <c r="J4" s="3">
        <v>41030</v>
      </c>
      <c r="K4" s="3">
        <v>41061</v>
      </c>
      <c r="L4" s="3">
        <v>41091</v>
      </c>
      <c r="M4" s="3">
        <v>41122</v>
      </c>
      <c r="N4" s="3">
        <v>41153</v>
      </c>
    </row>
    <row r="5" spans="1:14">
      <c r="A5" s="4" t="s">
        <v>2</v>
      </c>
      <c r="B5" s="4"/>
    </row>
    <row r="6" spans="1:14">
      <c r="A6" t="s">
        <v>155</v>
      </c>
      <c r="B6" s="5">
        <f>SUM(C6:N6)</f>
        <v>629072499.27727473</v>
      </c>
      <c r="C6" s="6">
        <f>'Stipulated Method'!E13</f>
        <v>47112268.26732669</v>
      </c>
      <c r="D6" s="6">
        <f>'Stipulated Method'!F13</f>
        <v>46392487.087703273</v>
      </c>
      <c r="E6" s="166">
        <f>'Stipulated Method'!G13</f>
        <v>49568599.556314558</v>
      </c>
      <c r="F6" s="6">
        <f>'Stipulated Method'!H13</f>
        <v>51632062.959980808</v>
      </c>
      <c r="G6" s="6">
        <f>'Stipulated Method'!I13</f>
        <v>48052723.587454945</v>
      </c>
      <c r="H6" s="6">
        <f>'Stipulated Method'!J13</f>
        <v>49622715.488342658</v>
      </c>
      <c r="I6" s="6">
        <f>'Stipulated Method'!K13</f>
        <v>50321077.096093766</v>
      </c>
      <c r="J6" s="6">
        <f>'Stipulated Method'!L13</f>
        <v>52745592.000905074</v>
      </c>
      <c r="K6" s="6">
        <f>'Stipulated Method'!M13</f>
        <v>52989794.730187006</v>
      </c>
      <c r="L6" s="6">
        <f>'Stipulated Method'!N13</f>
        <v>61067789.294022635</v>
      </c>
      <c r="M6" s="6">
        <f>'Stipulated Method'!O13</f>
        <v>66191900.559092447</v>
      </c>
      <c r="N6" s="6">
        <f>'Stipulated Method'!P13</f>
        <v>53375488.64985086</v>
      </c>
    </row>
    <row r="7" spans="1:14">
      <c r="A7" t="s">
        <v>3</v>
      </c>
      <c r="B7" s="7">
        <f>SUM(C7:N7)</f>
        <v>629072499.27727449</v>
      </c>
      <c r="C7" s="8">
        <f>'Allocated Method'!E7</f>
        <v>47324347.870484293</v>
      </c>
      <c r="D7" s="8">
        <f>'Allocated Method'!F7</f>
        <v>47395190.143866725</v>
      </c>
      <c r="E7" s="167">
        <f>'Allocated Method'!G7</f>
        <v>51827187.204890117</v>
      </c>
      <c r="F7" s="8">
        <f>'Allocated Method'!H7</f>
        <v>53829027.47719875</v>
      </c>
      <c r="G7" s="8">
        <f>'Allocated Method'!I7</f>
        <v>49463576.628944561</v>
      </c>
      <c r="H7" s="8">
        <f>'Allocated Method'!J7</f>
        <v>50490454.875508167</v>
      </c>
      <c r="I7" s="8">
        <f>'Allocated Method'!K7</f>
        <v>50074810.629056692</v>
      </c>
      <c r="J7" s="8">
        <f>'Allocated Method'!L7</f>
        <v>52732685.697127156</v>
      </c>
      <c r="K7" s="8">
        <f>'Allocated Method'!M7</f>
        <v>51289982.919798695</v>
      </c>
      <c r="L7" s="8">
        <f>'Allocated Method'!N7</f>
        <v>58594282.187077552</v>
      </c>
      <c r="M7" s="8">
        <f>'Allocated Method'!O7</f>
        <v>63379712.004732415</v>
      </c>
      <c r="N7" s="8">
        <f>'Allocated Method'!P7</f>
        <v>52671241.638589375</v>
      </c>
    </row>
    <row r="8" spans="1:14">
      <c r="A8" t="s">
        <v>4</v>
      </c>
      <c r="B8" s="9">
        <f>SUM(C8:N8)</f>
        <v>2.2351741790771484E-7</v>
      </c>
      <c r="C8" s="6">
        <f>C6-C7</f>
        <v>-212079.60315760225</v>
      </c>
      <c r="D8" s="6">
        <f t="shared" ref="D8:N8" si="0">D6-D7</f>
        <v>-1002703.0561634526</v>
      </c>
      <c r="E8" s="166">
        <f t="shared" si="0"/>
        <v>-2258587.6485755593</v>
      </c>
      <c r="F8" s="6">
        <f t="shared" si="0"/>
        <v>-2196964.5172179416</v>
      </c>
      <c r="G8" s="6">
        <f t="shared" si="0"/>
        <v>-1410853.041489616</v>
      </c>
      <c r="H8" s="6">
        <f t="shared" si="0"/>
        <v>-867739.38716550916</v>
      </c>
      <c r="I8" s="6">
        <f t="shared" si="0"/>
        <v>246266.46703707427</v>
      </c>
      <c r="J8" s="6">
        <f t="shared" si="0"/>
        <v>12906.30377791822</v>
      </c>
      <c r="K8" s="6">
        <f t="shared" si="0"/>
        <v>1699811.8103883117</v>
      </c>
      <c r="L8" s="6">
        <f t="shared" si="0"/>
        <v>2473507.1069450825</v>
      </c>
      <c r="M8" s="6">
        <f t="shared" si="0"/>
        <v>2812188.5543600321</v>
      </c>
      <c r="N8" s="6">
        <f t="shared" si="0"/>
        <v>704247.01126148552</v>
      </c>
    </row>
    <row r="10" spans="1:14">
      <c r="A10" s="4" t="s">
        <v>5</v>
      </c>
    </row>
    <row r="11" spans="1:14">
      <c r="A11" t="s">
        <v>155</v>
      </c>
      <c r="B11" s="5">
        <f>SUM(C11:N11)</f>
        <v>-30461768.578960005</v>
      </c>
      <c r="C11" s="6">
        <f>'Stipulated Method'!E16</f>
        <v>-2538480.7149133333</v>
      </c>
      <c r="D11" s="6">
        <f>'Stipulated Method'!F16</f>
        <v>-2538480.7149133333</v>
      </c>
      <c r="E11" s="166">
        <f>'Stipulated Method'!G16</f>
        <v>-2538480.7149133333</v>
      </c>
      <c r="F11" s="6">
        <f>'Stipulated Method'!H16</f>
        <v>-2538480.7149133333</v>
      </c>
      <c r="G11" s="6">
        <f>'Stipulated Method'!I16</f>
        <v>-2538480.7149133333</v>
      </c>
      <c r="H11" s="6">
        <f>'Stipulated Method'!J16</f>
        <v>-2538480.7149133333</v>
      </c>
      <c r="I11" s="6">
        <f>'Stipulated Method'!K16</f>
        <v>-2538480.7149133333</v>
      </c>
      <c r="J11" s="6">
        <f>'Stipulated Method'!L16</f>
        <v>-2538480.7149133333</v>
      </c>
      <c r="K11" s="6">
        <f>'Stipulated Method'!M16</f>
        <v>-2538480.7149133333</v>
      </c>
      <c r="L11" s="6">
        <f>'Stipulated Method'!N16</f>
        <v>-2538480.7149133333</v>
      </c>
      <c r="M11" s="6">
        <f>'Stipulated Method'!O16</f>
        <v>-2538480.7149133333</v>
      </c>
      <c r="N11" s="6">
        <f>'Stipulated Method'!P16</f>
        <v>-2538480.7149133333</v>
      </c>
    </row>
    <row r="12" spans="1:14">
      <c r="A12" t="s">
        <v>3</v>
      </c>
      <c r="B12" s="7">
        <f>SUM(C12:N12)</f>
        <v>-30461768.578960005</v>
      </c>
      <c r="C12" s="8">
        <f>'Allocated Method'!E11</f>
        <v>-2538480.7149133333</v>
      </c>
      <c r="D12" s="8">
        <f>'Allocated Method'!F11</f>
        <v>-2538480.7149133333</v>
      </c>
      <c r="E12" s="167">
        <f>'Allocated Method'!G11</f>
        <v>-2538480.7149133333</v>
      </c>
      <c r="F12" s="8">
        <f>'Allocated Method'!H11</f>
        <v>-2538480.7149133333</v>
      </c>
      <c r="G12" s="8">
        <f>'Allocated Method'!I11</f>
        <v>-2538480.7149133333</v>
      </c>
      <c r="H12" s="8">
        <f>'Allocated Method'!J11</f>
        <v>-2538480.7149133333</v>
      </c>
      <c r="I12" s="8">
        <f>'Allocated Method'!K11</f>
        <v>-2538480.7149133333</v>
      </c>
      <c r="J12" s="8">
        <f>'Allocated Method'!L11</f>
        <v>-2538480.7149133333</v>
      </c>
      <c r="K12" s="8">
        <f>'Allocated Method'!M11</f>
        <v>-2538480.7149133333</v>
      </c>
      <c r="L12" s="8">
        <f>'Allocated Method'!N11</f>
        <v>-2538480.7149133333</v>
      </c>
      <c r="M12" s="8">
        <f>'Allocated Method'!O11</f>
        <v>-2538480.7149133333</v>
      </c>
      <c r="N12" s="8">
        <f>'Allocated Method'!P11</f>
        <v>-2538480.7149133333</v>
      </c>
    </row>
    <row r="13" spans="1:14">
      <c r="A13" t="s">
        <v>4</v>
      </c>
      <c r="B13" s="5">
        <f>SUM(C13:N13)</f>
        <v>0</v>
      </c>
      <c r="C13" s="6">
        <f>C11-C12</f>
        <v>0</v>
      </c>
      <c r="D13" s="6">
        <f t="shared" ref="D13:N13" si="1">D11-D12</f>
        <v>0</v>
      </c>
      <c r="E13" s="166">
        <f t="shared" si="1"/>
        <v>0</v>
      </c>
      <c r="F13" s="6">
        <f t="shared" si="1"/>
        <v>0</v>
      </c>
      <c r="G13" s="6">
        <f t="shared" si="1"/>
        <v>0</v>
      </c>
      <c r="H13" s="6">
        <f t="shared" si="1"/>
        <v>0</v>
      </c>
      <c r="I13" s="6">
        <f t="shared" si="1"/>
        <v>0</v>
      </c>
      <c r="J13" s="6">
        <f t="shared" si="1"/>
        <v>0</v>
      </c>
      <c r="K13" s="6">
        <f t="shared" si="1"/>
        <v>0</v>
      </c>
      <c r="L13" s="6">
        <f t="shared" si="1"/>
        <v>0</v>
      </c>
      <c r="M13" s="6">
        <f t="shared" si="1"/>
        <v>0</v>
      </c>
      <c r="N13" s="6">
        <f t="shared" si="1"/>
        <v>0</v>
      </c>
    </row>
    <row r="15" spans="1:14">
      <c r="A15" s="4" t="s">
        <v>6</v>
      </c>
    </row>
    <row r="16" spans="1:14">
      <c r="A16" t="s">
        <v>156</v>
      </c>
      <c r="B16" s="5">
        <f>SUM(C16:N16)</f>
        <v>26227009</v>
      </c>
      <c r="C16" s="6">
        <f>'Stipulated Method'!E12</f>
        <v>2071429</v>
      </c>
      <c r="D16" s="6">
        <f>'Stipulated Method'!F12</f>
        <v>2071816</v>
      </c>
      <c r="E16" s="166">
        <f>'Stipulated Method'!G12</f>
        <v>2188691</v>
      </c>
      <c r="F16" s="6">
        <f>'Stipulated Method'!H12</f>
        <v>2214779</v>
      </c>
      <c r="G16" s="6">
        <f>'Stipulated Method'!I12</f>
        <v>2061687</v>
      </c>
      <c r="H16" s="6">
        <f>'Stipulated Method'!J12</f>
        <v>2151583</v>
      </c>
      <c r="I16" s="6">
        <f>'Stipulated Method'!K12</f>
        <v>2067721</v>
      </c>
      <c r="J16" s="6">
        <f>'Stipulated Method'!L12</f>
        <v>2144934</v>
      </c>
      <c r="K16" s="6">
        <f>'Stipulated Method'!M12</f>
        <v>2247828</v>
      </c>
      <c r="L16" s="6">
        <f>'Stipulated Method'!N12</f>
        <v>2487069</v>
      </c>
      <c r="M16" s="6">
        <f>'Stipulated Method'!O12</f>
        <v>2438510</v>
      </c>
      <c r="N16" s="6">
        <f>'Stipulated Method'!P12</f>
        <v>2080962</v>
      </c>
    </row>
    <row r="17" spans="1:14" s="119" customFormat="1">
      <c r="A17" s="119" t="s">
        <v>7</v>
      </c>
      <c r="B17" s="120">
        <f>SUM(C17:N17)</f>
        <v>24441812.591059174</v>
      </c>
      <c r="C17" s="121">
        <f>'Allocated Method'!E13</f>
        <v>1930460.0000099998</v>
      </c>
      <c r="D17" s="121">
        <f>'Allocated Method'!F13</f>
        <v>1930949.9990000001</v>
      </c>
      <c r="E17" s="168">
        <f>'Allocated Method'!G13</f>
        <v>2039691.9589491754</v>
      </c>
      <c r="F17" s="121">
        <f>'Allocated Method'!H13</f>
        <v>2063902.0910900002</v>
      </c>
      <c r="G17" s="121">
        <f>'Allocated Method'!I13</f>
        <v>1921260.0009999999</v>
      </c>
      <c r="H17" s="121">
        <f>'Allocated Method'!J13</f>
        <v>2005099.9989900005</v>
      </c>
      <c r="I17" s="121">
        <f>'Allocated Method'!K13</f>
        <v>1927130.0019899998</v>
      </c>
      <c r="J17" s="121">
        <f>'Allocated Method'!L13</f>
        <v>1998790.0010000002</v>
      </c>
      <c r="K17" s="121">
        <f>'Allocated Method'!M13</f>
        <v>2094789.4639500005</v>
      </c>
      <c r="L17" s="121">
        <f>'Allocated Method'!N13</f>
        <v>2317920.0813900004</v>
      </c>
      <c r="M17" s="121">
        <f>'Allocated Method'!O13</f>
        <v>2272573.7665000004</v>
      </c>
      <c r="N17" s="121">
        <f>'Allocated Method'!P13</f>
        <v>1939245.2271900002</v>
      </c>
    </row>
    <row r="19" spans="1:14">
      <c r="A19" s="4" t="s">
        <v>8</v>
      </c>
    </row>
    <row r="20" spans="1:14">
      <c r="A20" t="s">
        <v>157</v>
      </c>
      <c r="B20" s="5"/>
      <c r="C20" s="10">
        <f>(C6+C11)/C16</f>
        <v>21.518375745639055</v>
      </c>
      <c r="D20" s="10">
        <f t="shared" ref="D20:N21" si="2">(D6+D11)/D16</f>
        <v>21.166940680441673</v>
      </c>
      <c r="E20" s="169">
        <f t="shared" si="2"/>
        <v>21.487783721594884</v>
      </c>
      <c r="F20" s="10">
        <f t="shared" si="2"/>
        <v>22.166357115119602</v>
      </c>
      <c r="G20" s="10">
        <f t="shared" si="2"/>
        <v>22.076213737847507</v>
      </c>
      <c r="H20" s="10">
        <f t="shared" si="2"/>
        <v>21.883531694305692</v>
      </c>
      <c r="I20" s="10">
        <f t="shared" si="2"/>
        <v>23.108821925772595</v>
      </c>
      <c r="J20" s="10">
        <f t="shared" si="2"/>
        <v>23.407298912689967</v>
      </c>
      <c r="K20" s="10">
        <f t="shared" si="2"/>
        <v>22.444472626586052</v>
      </c>
      <c r="L20" s="10">
        <f t="shared" si="2"/>
        <v>23.533447837237045</v>
      </c>
      <c r="M20" s="10">
        <f t="shared" si="2"/>
        <v>26.103407344722438</v>
      </c>
      <c r="N20" s="10">
        <f t="shared" si="2"/>
        <v>24.429570523122251</v>
      </c>
    </row>
    <row r="21" spans="1:14">
      <c r="A21" t="s">
        <v>9</v>
      </c>
      <c r="B21" s="11"/>
      <c r="C21" s="12">
        <f>(C7+C12)/C17</f>
        <v>23.199583081410115</v>
      </c>
      <c r="D21" s="12">
        <f t="shared" si="2"/>
        <v>23.230383724168817</v>
      </c>
      <c r="E21" s="170">
        <f t="shared" si="2"/>
        <v>24.164779526497586</v>
      </c>
      <c r="F21" s="12">
        <f t="shared" si="2"/>
        <v>24.8512499617642</v>
      </c>
      <c r="G21" s="12">
        <f t="shared" si="2"/>
        <v>24.424125776629456</v>
      </c>
      <c r="H21" s="12">
        <f t="shared" si="2"/>
        <v>23.915003832601357</v>
      </c>
      <c r="I21" s="12">
        <f t="shared" si="2"/>
        <v>24.666903563878009</v>
      </c>
      <c r="J21" s="12">
        <f t="shared" si="2"/>
        <v>25.112295417278215</v>
      </c>
      <c r="K21" s="12">
        <f t="shared" si="2"/>
        <v>23.272745564109343</v>
      </c>
      <c r="L21" s="12">
        <f t="shared" si="2"/>
        <v>24.183664450824775</v>
      </c>
      <c r="M21" s="12">
        <f t="shared" si="2"/>
        <v>26.771950018379776</v>
      </c>
      <c r="N21" s="12">
        <f t="shared" si="2"/>
        <v>25.851687151665331</v>
      </c>
    </row>
    <row r="22" spans="1:14">
      <c r="A22" t="s">
        <v>4</v>
      </c>
      <c r="B22" s="5"/>
      <c r="C22" s="9">
        <f>C20-C21</f>
        <v>-1.6812073357710595</v>
      </c>
      <c r="D22" s="9">
        <f t="shared" ref="D22:N22" si="3">D20-D21</f>
        <v>-2.063443043727144</v>
      </c>
      <c r="E22" s="171">
        <f t="shared" si="3"/>
        <v>-2.6769958049027025</v>
      </c>
      <c r="F22" s="9">
        <f t="shared" si="3"/>
        <v>-2.6848928466445976</v>
      </c>
      <c r="G22" s="9">
        <f t="shared" si="3"/>
        <v>-2.3479120387819492</v>
      </c>
      <c r="H22" s="9">
        <f t="shared" si="3"/>
        <v>-2.0314721382956655</v>
      </c>
      <c r="I22" s="9">
        <f t="shared" si="3"/>
        <v>-1.5580816381054134</v>
      </c>
      <c r="J22" s="9">
        <f t="shared" si="3"/>
        <v>-1.704996504588248</v>
      </c>
      <c r="K22" s="9">
        <f t="shared" si="3"/>
        <v>-0.82827293752329112</v>
      </c>
      <c r="L22" s="9">
        <f t="shared" si="3"/>
        <v>-0.65021661358773031</v>
      </c>
      <c r="M22" s="9">
        <f t="shared" si="3"/>
        <v>-0.66854267365733833</v>
      </c>
      <c r="N22" s="9">
        <f t="shared" si="3"/>
        <v>-1.4221166285430797</v>
      </c>
    </row>
    <row r="24" spans="1:14">
      <c r="C24" s="9"/>
      <c r="D24" s="9"/>
      <c r="E24" s="171"/>
      <c r="F24" s="9"/>
      <c r="G24" s="9"/>
      <c r="H24" s="9"/>
      <c r="I24" s="9"/>
      <c r="J24" s="9"/>
      <c r="K24" s="9"/>
      <c r="L24" s="9"/>
      <c r="M24" s="9"/>
      <c r="N24" s="9"/>
    </row>
    <row r="25" spans="1:14">
      <c r="A25" s="4" t="s">
        <v>10</v>
      </c>
    </row>
    <row r="26" spans="1:14">
      <c r="A26" t="s">
        <v>155</v>
      </c>
      <c r="B26" s="5">
        <f>SUM(C26:N26)</f>
        <v>645114356.027583</v>
      </c>
      <c r="C26" s="6">
        <f>'Stipulated Method'!E28</f>
        <v>47329666.783405147</v>
      </c>
      <c r="D26" s="6">
        <f>'Stipulated Method'!F28</f>
        <v>51742891.687194876</v>
      </c>
      <c r="E26" s="166">
        <f>'Stipulated Method'!G28</f>
        <v>54676969.69561246</v>
      </c>
      <c r="F26" s="6">
        <f>'Stipulated Method'!H28</f>
        <v>52630938.074386559</v>
      </c>
      <c r="G26" s="6">
        <f>'Stipulated Method'!I28</f>
        <v>51973206.344089232</v>
      </c>
      <c r="H26" s="6">
        <f>'Stipulated Method'!J28</f>
        <v>52644540.878015094</v>
      </c>
      <c r="I26" s="6">
        <f>'Stipulated Method'!K28</f>
        <v>48783444.658322603</v>
      </c>
      <c r="J26" s="6">
        <f>'Stipulated Method'!L28</f>
        <v>51899693.478704229</v>
      </c>
      <c r="K26" s="6">
        <f>'Stipulated Method'!M28</f>
        <v>53631631.765547968</v>
      </c>
      <c r="L26" s="6">
        <f>'Stipulated Method'!N28</f>
        <v>62181650.705494188</v>
      </c>
      <c r="M26" s="6">
        <f>'Stipulated Method'!O28</f>
        <v>62291901.859227337</v>
      </c>
      <c r="N26" s="6">
        <f>'Stipulated Method'!P28</f>
        <v>55327820.097583301</v>
      </c>
    </row>
    <row r="27" spans="1:14">
      <c r="A27" t="s">
        <v>3</v>
      </c>
      <c r="B27" s="7">
        <f>SUM(C27:N27)</f>
        <v>645429311.41718781</v>
      </c>
      <c r="C27" s="8">
        <f>'Allocated Method'!E17</f>
        <v>47619706.057521224</v>
      </c>
      <c r="D27" s="8">
        <f>'Allocated Method'!F17</f>
        <v>52868004.061436959</v>
      </c>
      <c r="E27" s="167">
        <f>'Allocated Method'!G17</f>
        <v>57292140.101981521</v>
      </c>
      <c r="F27" s="8">
        <f>'Allocated Method'!H17</f>
        <v>54747954.481503263</v>
      </c>
      <c r="G27" s="8">
        <f>'Allocated Method'!I17</f>
        <v>53547607.410880297</v>
      </c>
      <c r="H27" s="8">
        <f>'Allocated Method'!J17</f>
        <v>53781653.991357498</v>
      </c>
      <c r="I27" s="8">
        <f>'Allocated Method'!K17</f>
        <v>48752673.828228876</v>
      </c>
      <c r="J27" s="8">
        <f>'Allocated Method'!L17</f>
        <v>51668989.271116853</v>
      </c>
      <c r="K27" s="8">
        <f>'Allocated Method'!M17</f>
        <v>51831814.397622898</v>
      </c>
      <c r="L27" s="8">
        <f>'Allocated Method'!N17</f>
        <v>59490753.448587</v>
      </c>
      <c r="M27" s="8">
        <f>'Allocated Method'!O17</f>
        <v>59361236.910076469</v>
      </c>
      <c r="N27" s="8">
        <f>'Allocated Method'!P17</f>
        <v>54466777.456874996</v>
      </c>
    </row>
    <row r="28" spans="1:14">
      <c r="A28" t="s">
        <v>4</v>
      </c>
      <c r="B28" s="5">
        <f>B26-B27</f>
        <v>-314955.3896048069</v>
      </c>
      <c r="C28" s="5">
        <f>C26-C27</f>
        <v>-290039.27411607653</v>
      </c>
      <c r="D28" s="5">
        <f t="shared" ref="D28:N28" si="4">D26-D27</f>
        <v>-1125112.3742420822</v>
      </c>
      <c r="E28" s="172">
        <f t="shared" si="4"/>
        <v>-2615170.4063690603</v>
      </c>
      <c r="F28" s="5">
        <f t="shared" si="4"/>
        <v>-2117016.4071167037</v>
      </c>
      <c r="G28" s="5">
        <f t="shared" si="4"/>
        <v>-1574401.066791065</v>
      </c>
      <c r="H28" s="5">
        <f t="shared" si="4"/>
        <v>-1137113.1133424044</v>
      </c>
      <c r="I28" s="5">
        <f t="shared" si="4"/>
        <v>30770.830093726516</v>
      </c>
      <c r="J28" s="5">
        <f t="shared" si="4"/>
        <v>230704.20758737624</v>
      </c>
      <c r="K28" s="5">
        <f t="shared" si="4"/>
        <v>1799817.3679250702</v>
      </c>
      <c r="L28" s="5">
        <f t="shared" si="4"/>
        <v>2690897.2569071874</v>
      </c>
      <c r="M28" s="5">
        <f t="shared" si="4"/>
        <v>2930664.9491508678</v>
      </c>
      <c r="N28" s="5">
        <f t="shared" si="4"/>
        <v>861042.64070830494</v>
      </c>
    </row>
    <row r="30" spans="1:14">
      <c r="A30" s="4" t="s">
        <v>11</v>
      </c>
    </row>
    <row r="31" spans="1:14">
      <c r="A31" t="s">
        <v>155</v>
      </c>
      <c r="B31" s="5">
        <f>SUM(C31:N31)</f>
        <v>-33208718.88000001</v>
      </c>
      <c r="C31" s="6">
        <f>'Stipulated Method'!E36</f>
        <v>-2767393.24</v>
      </c>
      <c r="D31" s="6">
        <f>'Stipulated Method'!F36</f>
        <v>-2767393.24</v>
      </c>
      <c r="E31" s="166">
        <f>'Stipulated Method'!G36</f>
        <v>-2767393.24</v>
      </c>
      <c r="F31" s="6">
        <f>'Stipulated Method'!H36</f>
        <v>-2767393.24</v>
      </c>
      <c r="G31" s="6">
        <f>'Stipulated Method'!I36</f>
        <v>-2767393.24</v>
      </c>
      <c r="H31" s="6">
        <f>'Stipulated Method'!J36</f>
        <v>-2767393.24</v>
      </c>
      <c r="I31" s="6">
        <f>'Stipulated Method'!K36</f>
        <v>-2767393.24</v>
      </c>
      <c r="J31" s="6">
        <f>'Stipulated Method'!L36</f>
        <v>-2767393.24</v>
      </c>
      <c r="K31" s="6">
        <f>'Stipulated Method'!M36</f>
        <v>-2767393.24</v>
      </c>
      <c r="L31" s="6">
        <f>'Stipulated Method'!N36</f>
        <v>-2767393.24</v>
      </c>
      <c r="M31" s="6">
        <f>'Stipulated Method'!O36</f>
        <v>-2767393.24</v>
      </c>
      <c r="N31" s="6">
        <f>'Stipulated Method'!P36</f>
        <v>-2767393.24</v>
      </c>
    </row>
    <row r="32" spans="1:14">
      <c r="A32" t="s">
        <v>3</v>
      </c>
      <c r="B32" s="7">
        <f>SUM(C32:N32)</f>
        <v>-33208718.88000001</v>
      </c>
      <c r="C32" s="8">
        <f>C31</f>
        <v>-2767393.24</v>
      </c>
      <c r="D32" s="8">
        <f t="shared" ref="D32:N32" si="5">D31</f>
        <v>-2767393.24</v>
      </c>
      <c r="E32" s="167">
        <f t="shared" si="5"/>
        <v>-2767393.24</v>
      </c>
      <c r="F32" s="8">
        <f t="shared" si="5"/>
        <v>-2767393.24</v>
      </c>
      <c r="G32" s="8">
        <f t="shared" si="5"/>
        <v>-2767393.24</v>
      </c>
      <c r="H32" s="8">
        <f t="shared" si="5"/>
        <v>-2767393.24</v>
      </c>
      <c r="I32" s="8">
        <f t="shared" si="5"/>
        <v>-2767393.24</v>
      </c>
      <c r="J32" s="8">
        <f t="shared" si="5"/>
        <v>-2767393.24</v>
      </c>
      <c r="K32" s="8">
        <f t="shared" si="5"/>
        <v>-2767393.24</v>
      </c>
      <c r="L32" s="8">
        <f t="shared" si="5"/>
        <v>-2767393.24</v>
      </c>
      <c r="M32" s="8">
        <f t="shared" si="5"/>
        <v>-2767393.24</v>
      </c>
      <c r="N32" s="8">
        <f t="shared" si="5"/>
        <v>-2767393.24</v>
      </c>
    </row>
    <row r="33" spans="1:14">
      <c r="A33" t="s">
        <v>4</v>
      </c>
      <c r="B33" s="5">
        <f>B31-B32</f>
        <v>0</v>
      </c>
      <c r="C33" s="5">
        <f t="shared" ref="C33:N33" si="6">C31-C32</f>
        <v>0</v>
      </c>
      <c r="D33" s="5">
        <f t="shared" si="6"/>
        <v>0</v>
      </c>
      <c r="E33" s="172">
        <f t="shared" si="6"/>
        <v>0</v>
      </c>
      <c r="F33" s="5">
        <f t="shared" si="6"/>
        <v>0</v>
      </c>
      <c r="G33" s="5">
        <f t="shared" si="6"/>
        <v>0</v>
      </c>
      <c r="H33" s="5">
        <f t="shared" si="6"/>
        <v>0</v>
      </c>
      <c r="I33" s="5">
        <f t="shared" si="6"/>
        <v>0</v>
      </c>
      <c r="J33" s="5">
        <f t="shared" si="6"/>
        <v>0</v>
      </c>
      <c r="K33" s="5">
        <f t="shared" si="6"/>
        <v>0</v>
      </c>
      <c r="L33" s="5">
        <f t="shared" si="6"/>
        <v>0</v>
      </c>
      <c r="M33" s="5">
        <f t="shared" si="6"/>
        <v>0</v>
      </c>
      <c r="N33" s="5">
        <f t="shared" si="6"/>
        <v>0</v>
      </c>
    </row>
    <row r="35" spans="1:14">
      <c r="A35" s="4" t="s">
        <v>12</v>
      </c>
    </row>
    <row r="36" spans="1:14">
      <c r="A36" t="s">
        <v>156</v>
      </c>
      <c r="B36" s="5">
        <f>SUM(C36:N36)</f>
        <v>26835730</v>
      </c>
      <c r="C36" s="6">
        <f>'Stipulated Method'!E38</f>
        <v>2092350</v>
      </c>
      <c r="D36" s="6">
        <f>'Stipulated Method'!F38</f>
        <v>2092350</v>
      </c>
      <c r="E36" s="166">
        <f>'Stipulated Method'!G38</f>
        <v>2414250</v>
      </c>
      <c r="F36" s="6">
        <f>'Stipulated Method'!H38</f>
        <v>2253300</v>
      </c>
      <c r="G36" s="6">
        <f>'Stipulated Method'!I38</f>
        <v>2146000</v>
      </c>
      <c r="H36" s="6">
        <f>'Stipulated Method'!J38</f>
        <v>2156730</v>
      </c>
      <c r="I36" s="6">
        <f>'Stipulated Method'!K38</f>
        <v>2146000</v>
      </c>
      <c r="J36" s="6">
        <f>'Stipulated Method'!L38</f>
        <v>2146000</v>
      </c>
      <c r="K36" s="6">
        <f>'Stipulated Method'!M38</f>
        <v>2253300</v>
      </c>
      <c r="L36" s="6">
        <f>'Stipulated Method'!N38</f>
        <v>2521550</v>
      </c>
      <c r="M36" s="6">
        <f>'Stipulated Method'!O38</f>
        <v>2467900</v>
      </c>
      <c r="N36" s="6">
        <f>'Stipulated Method'!P38</f>
        <v>2146000</v>
      </c>
    </row>
    <row r="37" spans="1:14" s="122" customFormat="1">
      <c r="A37" s="122" t="s">
        <v>7</v>
      </c>
      <c r="B37" s="14">
        <f>SUM(C37:N37)</f>
        <v>25010000</v>
      </c>
      <c r="C37" s="121">
        <f>'Allocated Method'!E23</f>
        <v>1950000</v>
      </c>
      <c r="D37" s="121">
        <f>'Allocated Method'!F23</f>
        <v>1950000</v>
      </c>
      <c r="E37" s="168">
        <f>'Allocated Method'!G23</f>
        <v>2250000</v>
      </c>
      <c r="F37" s="121">
        <f>'Allocated Method'!H23</f>
        <v>2100000</v>
      </c>
      <c r="G37" s="121">
        <f>'Allocated Method'!I23</f>
        <v>2000000</v>
      </c>
      <c r="H37" s="121">
        <f>'Allocated Method'!J23</f>
        <v>2010000</v>
      </c>
      <c r="I37" s="121">
        <f>'Allocated Method'!K23</f>
        <v>2000000</v>
      </c>
      <c r="J37" s="121">
        <f>'Allocated Method'!L23</f>
        <v>2000000</v>
      </c>
      <c r="K37" s="121">
        <f>'Allocated Method'!M23</f>
        <v>2100000</v>
      </c>
      <c r="L37" s="121">
        <f>'Allocated Method'!N23</f>
        <v>2350000</v>
      </c>
      <c r="M37" s="121">
        <f>'Allocated Method'!O23</f>
        <v>2300000</v>
      </c>
      <c r="N37" s="121">
        <f>'Allocated Method'!P23</f>
        <v>2000000</v>
      </c>
    </row>
    <row r="38" spans="1:14">
      <c r="C38" s="13"/>
    </row>
    <row r="39" spans="1:14">
      <c r="A39" s="4" t="s">
        <v>13</v>
      </c>
    </row>
    <row r="40" spans="1:14">
      <c r="A40" t="s">
        <v>157</v>
      </c>
      <c r="B40" s="5"/>
      <c r="C40" s="9">
        <f>'Stipulated Method'!E39</f>
        <v>21.297714791218077</v>
      </c>
      <c r="D40" s="9">
        <f>'Stipulated Method'!F39</f>
        <v>23.406934044110628</v>
      </c>
      <c r="E40" s="171">
        <f>'Stipulated Method'!G39</f>
        <v>21.501326066319752</v>
      </c>
      <c r="F40" s="9">
        <f>'Stipulated Method'!H39</f>
        <v>22.129119440104095</v>
      </c>
      <c r="G40" s="9">
        <f>'Stipulated Method'!I39</f>
        <v>22.92908345950104</v>
      </c>
      <c r="H40" s="9">
        <f>'Stipulated Method'!J39</f>
        <v>23.126282677022665</v>
      </c>
      <c r="I40" s="9">
        <f>'Stipulated Method'!K39</f>
        <v>21.442708023449487</v>
      </c>
      <c r="J40" s="9">
        <f>'Stipulated Method'!L39</f>
        <v>22.894827697439062</v>
      </c>
      <c r="K40" s="9">
        <f>'Stipulated Method'!M39</f>
        <v>22.573220843007132</v>
      </c>
      <c r="L40" s="9">
        <f>'Stipulated Method'!N39</f>
        <v>23.56259343082397</v>
      </c>
      <c r="M40" s="9">
        <f>'Stipulated Method'!O39</f>
        <v>24.119497799435688</v>
      </c>
      <c r="N40" s="9">
        <f>'Stipulated Method'!P39</f>
        <v>24.492277193654846</v>
      </c>
    </row>
    <row r="41" spans="1:14">
      <c r="A41" t="s">
        <v>9</v>
      </c>
      <c r="B41" s="14"/>
      <c r="C41" s="15">
        <f>'Allocated Method'!E24</f>
        <v>23.001186020809602</v>
      </c>
      <c r="D41" s="15">
        <f>'Allocated Method'!F24</f>
        <v>25.692620894612546</v>
      </c>
      <c r="E41" s="173">
        <f>'Allocated Method'!G24</f>
        <v>24.233220793350675</v>
      </c>
      <c r="F41" s="15">
        <f>'Allocated Method'!H24</f>
        <v>24.752648173600363</v>
      </c>
      <c r="G41" s="15">
        <f>'Allocated Method'!I24</f>
        <v>25.3901070469689</v>
      </c>
      <c r="H41" s="15">
        <f>'Allocated Method'!J24</f>
        <v>25.380229191251242</v>
      </c>
      <c r="I41" s="15">
        <f>'Allocated Method'!K24</f>
        <v>22.992640255643188</v>
      </c>
      <c r="J41" s="15">
        <f>'Allocated Method'!L24</f>
        <v>24.450797977087177</v>
      </c>
      <c r="K41" s="15">
        <f>'Allocated Method'!M24</f>
        <v>23.364010038419238</v>
      </c>
      <c r="L41" s="15">
        <f>'Allocated Method'!N24</f>
        <v>24.137600056018936</v>
      </c>
      <c r="M41" s="15">
        <f>'Allocated Method'!O24</f>
        <v>24.606018953536509</v>
      </c>
      <c r="N41" s="15">
        <f>'Allocated Method'!P24</f>
        <v>25.849692069966249</v>
      </c>
    </row>
    <row r="42" spans="1:14">
      <c r="A42" t="s">
        <v>4</v>
      </c>
      <c r="C42" s="16">
        <f>C40-C41</f>
        <v>-1.7034712295915249</v>
      </c>
      <c r="D42" s="16">
        <f t="shared" ref="D42:N42" si="7">D40-D41</f>
        <v>-2.2856868505019179</v>
      </c>
      <c r="E42" s="174">
        <f t="shared" si="7"/>
        <v>-2.7318947270309231</v>
      </c>
      <c r="F42" s="16">
        <f t="shared" si="7"/>
        <v>-2.6235287334962685</v>
      </c>
      <c r="G42" s="16">
        <f t="shared" si="7"/>
        <v>-2.4610235874678601</v>
      </c>
      <c r="H42" s="16">
        <f t="shared" si="7"/>
        <v>-2.2539465142285771</v>
      </c>
      <c r="I42" s="16">
        <f t="shared" si="7"/>
        <v>-1.5499322321937008</v>
      </c>
      <c r="J42" s="16">
        <f t="shared" si="7"/>
        <v>-1.5559702796481147</v>
      </c>
      <c r="K42" s="16">
        <f t="shared" si="7"/>
        <v>-0.79078919541210624</v>
      </c>
      <c r="L42" s="16">
        <f t="shared" si="7"/>
        <v>-0.57500662519496615</v>
      </c>
      <c r="M42" s="16">
        <f t="shared" si="7"/>
        <v>-0.48652115410082075</v>
      </c>
      <c r="N42" s="16">
        <f t="shared" si="7"/>
        <v>-1.3574148763114025</v>
      </c>
    </row>
    <row r="44" spans="1:14">
      <c r="A44" s="4" t="s">
        <v>14</v>
      </c>
    </row>
    <row r="45" spans="1:14">
      <c r="A45" t="s">
        <v>157</v>
      </c>
      <c r="C45" s="10">
        <f t="shared" ref="C45:N45" si="8">C40-C20</f>
        <v>-0.22066095442097833</v>
      </c>
      <c r="D45" s="10">
        <f t="shared" si="8"/>
        <v>2.2399933636689546</v>
      </c>
      <c r="E45" s="169">
        <f t="shared" si="8"/>
        <v>1.3542344724868371E-2</v>
      </c>
      <c r="F45" s="10">
        <f t="shared" si="8"/>
        <v>-3.7237675015507676E-2</v>
      </c>
      <c r="G45" s="10">
        <f t="shared" si="8"/>
        <v>0.85286972165353347</v>
      </c>
      <c r="H45" s="10">
        <f t="shared" si="8"/>
        <v>1.2427509827169736</v>
      </c>
      <c r="I45" s="10">
        <f t="shared" si="8"/>
        <v>-1.666113902323108</v>
      </c>
      <c r="J45" s="10">
        <f t="shared" si="8"/>
        <v>-0.51247121525090478</v>
      </c>
      <c r="K45" s="10">
        <f t="shared" si="8"/>
        <v>0.12874821642108003</v>
      </c>
      <c r="L45" s="10">
        <f t="shared" si="8"/>
        <v>2.9145593586925145E-2</v>
      </c>
      <c r="M45" s="10">
        <f t="shared" si="8"/>
        <v>-1.9839095452867497</v>
      </c>
      <c r="N45" s="10">
        <f t="shared" si="8"/>
        <v>6.2706670532595155E-2</v>
      </c>
    </row>
    <row r="46" spans="1:14">
      <c r="A46" t="s">
        <v>9</v>
      </c>
      <c r="C46" s="12">
        <f t="shared" ref="C46:N46" si="9">C41-C21</f>
        <v>-0.19839706060051299</v>
      </c>
      <c r="D46" s="12">
        <f t="shared" si="9"/>
        <v>2.4622371704437285</v>
      </c>
      <c r="E46" s="170">
        <f t="shared" si="9"/>
        <v>6.8441266853088933E-2</v>
      </c>
      <c r="F46" s="12">
        <f t="shared" si="9"/>
        <v>-9.8601788163836801E-2</v>
      </c>
      <c r="G46" s="12">
        <f t="shared" si="9"/>
        <v>0.96598127033944436</v>
      </c>
      <c r="H46" s="12">
        <f t="shared" si="9"/>
        <v>1.4652253586498851</v>
      </c>
      <c r="I46" s="12">
        <f t="shared" si="9"/>
        <v>-1.6742633082348206</v>
      </c>
      <c r="J46" s="12">
        <f t="shared" si="9"/>
        <v>-0.66149744019103807</v>
      </c>
      <c r="K46" s="12">
        <f t="shared" si="9"/>
        <v>9.1264474309895149E-2</v>
      </c>
      <c r="L46" s="12">
        <f t="shared" si="9"/>
        <v>-4.6064394805839015E-2</v>
      </c>
      <c r="M46" s="12">
        <f t="shared" si="9"/>
        <v>-2.1659310648432673</v>
      </c>
      <c r="N46" s="12">
        <f t="shared" si="9"/>
        <v>-1.9950816990821352E-3</v>
      </c>
    </row>
    <row r="47" spans="1:14">
      <c r="A47" t="s">
        <v>4</v>
      </c>
      <c r="C47" s="10">
        <f>C45-C46</f>
        <v>-2.2263893820465341E-2</v>
      </c>
      <c r="D47" s="10">
        <f t="shared" ref="D47:N47" si="10">D45-D46</f>
        <v>-0.22224380677477384</v>
      </c>
      <c r="E47" s="169">
        <f t="shared" si="10"/>
        <v>-5.4898922128220562E-2</v>
      </c>
      <c r="F47" s="10">
        <f t="shared" si="10"/>
        <v>6.1364113148329125E-2</v>
      </c>
      <c r="G47" s="10">
        <f t="shared" si="10"/>
        <v>-0.11311154868591089</v>
      </c>
      <c r="H47" s="10">
        <f t="shared" si="10"/>
        <v>-0.22247437593291153</v>
      </c>
      <c r="I47" s="10">
        <f t="shared" si="10"/>
        <v>8.1494059117126483E-3</v>
      </c>
      <c r="J47" s="10">
        <f t="shared" si="10"/>
        <v>0.14902622494013329</v>
      </c>
      <c r="K47" s="10">
        <f t="shared" si="10"/>
        <v>3.7483742111184881E-2</v>
      </c>
      <c r="L47" s="10">
        <f t="shared" si="10"/>
        <v>7.520998839276416E-2</v>
      </c>
      <c r="M47" s="10">
        <f t="shared" si="10"/>
        <v>0.18202151955651757</v>
      </c>
      <c r="N47" s="10">
        <f t="shared" si="10"/>
        <v>6.470175223167729E-2</v>
      </c>
    </row>
    <row r="49" spans="1:14">
      <c r="A49" s="4" t="s">
        <v>15</v>
      </c>
    </row>
    <row r="50" spans="1:14">
      <c r="A50" t="s">
        <v>155</v>
      </c>
      <c r="B50" s="5">
        <f>SUM(C50:N50)</f>
        <v>-388691.21784008725</v>
      </c>
      <c r="C50" s="6">
        <f>'Stipulated Method'!E44</f>
        <v>-461699.94798273401</v>
      </c>
      <c r="D50" s="6">
        <f>'Stipulated Method'!F44</f>
        <v>4686850.1144727375</v>
      </c>
      <c r="E50" s="166">
        <f>'Stipulated Method'!G44</f>
        <v>32694.605752013467</v>
      </c>
      <c r="F50" s="6">
        <f>'Stipulated Method'!H44</f>
        <v>-83907.65311244344</v>
      </c>
      <c r="G50" s="6">
        <f>'Stipulated Method'!I44</f>
        <v>1830258.4226684829</v>
      </c>
      <c r="H50" s="6">
        <f>'Stipulated Method'!J44</f>
        <v>2680278.3269551783</v>
      </c>
      <c r="I50" s="6">
        <f>'Stipulated Method'!K44</f>
        <v>-3575480.4343853896</v>
      </c>
      <c r="J50" s="6">
        <f>'Stipulated Method'!L44</f>
        <v>-1099763.2279284417</v>
      </c>
      <c r="K50" s="6">
        <f>'Stipulated Method'!M44</f>
        <v>290108.35606161965</v>
      </c>
      <c r="L50" s="6">
        <f>'Stipulated Method'!N44</f>
        <v>73492.071509111105</v>
      </c>
      <c r="M50" s="6">
        <f>'Stipulated Method'!O44</f>
        <v>-4896090.3668131698</v>
      </c>
      <c r="N50" s="6">
        <f>'Stipulated Method'!P44</f>
        <v>134568.51496294921</v>
      </c>
    </row>
    <row r="51" spans="1:14">
      <c r="A51" t="s">
        <v>3</v>
      </c>
      <c r="B51" s="7">
        <f>SUM(C51:N51)</f>
        <v>-335266.22009751754</v>
      </c>
      <c r="C51" s="8">
        <f>'Allocated Method'!E29</f>
        <v>-386874.26817100035</v>
      </c>
      <c r="D51" s="8">
        <f>'Allocated Method'!F29</f>
        <v>4801362.4823652701</v>
      </c>
      <c r="E51" s="167">
        <f>'Allocated Method'!G29</f>
        <v>153992.85041945011</v>
      </c>
      <c r="F51" s="8">
        <f>'Allocated Method'!H29</f>
        <v>-207063.75514405727</v>
      </c>
      <c r="G51" s="8">
        <f>'Allocated Method'!I29</f>
        <v>1931962.5406788888</v>
      </c>
      <c r="H51" s="8">
        <f>'Allocated Method'!J29</f>
        <v>2945102.9708862691</v>
      </c>
      <c r="I51" s="8">
        <f>'Allocated Method'!K29</f>
        <v>-3348526.6164696412</v>
      </c>
      <c r="J51" s="8">
        <f>'Allocated Method'!L29</f>
        <v>-1322994.8803820761</v>
      </c>
      <c r="K51" s="8">
        <f>'Allocated Method'!M29</f>
        <v>191655.39605077982</v>
      </c>
      <c r="L51" s="8">
        <f>'Allocated Method'!N29</f>
        <v>-108251.32779372169</v>
      </c>
      <c r="M51" s="8">
        <f>'Allocated Method'!O29</f>
        <v>-4981641.4491395149</v>
      </c>
      <c r="N51" s="8">
        <f>'Allocated Method'!P29</f>
        <v>-3990.1633981642703</v>
      </c>
    </row>
    <row r="52" spans="1:14">
      <c r="A52" t="s">
        <v>4</v>
      </c>
      <c r="B52" s="5">
        <f>B50-B51</f>
        <v>-53424.997742569714</v>
      </c>
      <c r="C52" s="5">
        <f t="shared" ref="C52:N52" si="11">C50-C51</f>
        <v>-74825.679811733658</v>
      </c>
      <c r="D52" s="5">
        <f t="shared" si="11"/>
        <v>-114512.36789253261</v>
      </c>
      <c r="E52" s="172">
        <f t="shared" si="11"/>
        <v>-121298.24466743665</v>
      </c>
      <c r="F52" s="5">
        <f t="shared" si="11"/>
        <v>123156.10203161383</v>
      </c>
      <c r="G52" s="5">
        <f t="shared" si="11"/>
        <v>-101704.11801040592</v>
      </c>
      <c r="H52" s="5">
        <f t="shared" si="11"/>
        <v>-264824.64393109083</v>
      </c>
      <c r="I52" s="5">
        <f t="shared" si="11"/>
        <v>-226953.81791574834</v>
      </c>
      <c r="J52" s="5">
        <f t="shared" si="11"/>
        <v>223231.65245363442</v>
      </c>
      <c r="K52" s="5">
        <f t="shared" si="11"/>
        <v>98452.96001083983</v>
      </c>
      <c r="L52" s="5">
        <f t="shared" si="11"/>
        <v>181743.39930283278</v>
      </c>
      <c r="M52" s="5">
        <f t="shared" si="11"/>
        <v>85551.082326345146</v>
      </c>
      <c r="N52" s="5">
        <f t="shared" si="11"/>
        <v>138558.67836111347</v>
      </c>
    </row>
    <row r="53" spans="1:14">
      <c r="A53" t="s">
        <v>16</v>
      </c>
      <c r="B53" s="17">
        <v>0.7</v>
      </c>
      <c r="C53" s="17">
        <v>0.7</v>
      </c>
      <c r="D53" s="17">
        <v>0.7</v>
      </c>
      <c r="E53" s="175">
        <v>0.7</v>
      </c>
      <c r="F53" s="17">
        <v>0.7</v>
      </c>
      <c r="G53" s="17">
        <v>0.7</v>
      </c>
      <c r="H53" s="17">
        <v>0.7</v>
      </c>
      <c r="I53" s="17">
        <v>0.7</v>
      </c>
      <c r="J53" s="17">
        <v>0.7</v>
      </c>
      <c r="K53" s="17">
        <v>0.7</v>
      </c>
      <c r="L53" s="17">
        <v>0.7</v>
      </c>
      <c r="M53" s="17">
        <v>0.7</v>
      </c>
      <c r="N53" s="17">
        <v>0.7</v>
      </c>
    </row>
    <row r="54" spans="1:14">
      <c r="A54" t="s">
        <v>17</v>
      </c>
      <c r="B54" s="5">
        <f>B52*B53</f>
        <v>-37397.498419798794</v>
      </c>
      <c r="C54" s="5">
        <f>C52*C53</f>
        <v>-52377.975868213558</v>
      </c>
      <c r="D54" s="5">
        <f t="shared" ref="D54:N54" si="12">D52*D53</f>
        <v>-80158.657524772818</v>
      </c>
      <c r="E54" s="172">
        <f t="shared" si="12"/>
        <v>-84908.771267205651</v>
      </c>
      <c r="F54" s="5">
        <f t="shared" si="12"/>
        <v>86209.271422129677</v>
      </c>
      <c r="G54" s="5">
        <f t="shared" si="12"/>
        <v>-71192.882607284133</v>
      </c>
      <c r="H54" s="5">
        <f t="shared" si="12"/>
        <v>-185377.25075176358</v>
      </c>
      <c r="I54" s="5">
        <f t="shared" si="12"/>
        <v>-158867.67254102381</v>
      </c>
      <c r="J54" s="5">
        <f t="shared" si="12"/>
        <v>156262.15671754407</v>
      </c>
      <c r="K54" s="5">
        <f t="shared" si="12"/>
        <v>68917.072007587878</v>
      </c>
      <c r="L54" s="5">
        <f t="shared" si="12"/>
        <v>127220.37951198294</v>
      </c>
      <c r="M54" s="5">
        <f t="shared" si="12"/>
        <v>59885.757628441599</v>
      </c>
      <c r="N54" s="5">
        <f t="shared" si="12"/>
        <v>96991.07485277942</v>
      </c>
    </row>
    <row r="55" spans="1:14">
      <c r="C55" s="6"/>
      <c r="D55" s="6"/>
      <c r="E55" s="166"/>
      <c r="F55" s="6"/>
      <c r="G55" s="6"/>
      <c r="H55" s="6"/>
      <c r="I55" s="6"/>
      <c r="J55" s="6"/>
      <c r="K55" s="6"/>
      <c r="L55" s="6"/>
      <c r="M55" s="6"/>
      <c r="N55" s="6"/>
    </row>
    <row r="56" spans="1:14">
      <c r="A56" s="4" t="s">
        <v>18</v>
      </c>
    </row>
    <row r="57" spans="1:14">
      <c r="A57" t="s">
        <v>155</v>
      </c>
      <c r="B57" s="6">
        <f>'Stipulated Method'!P69</f>
        <v>-1267582.583766778</v>
      </c>
    </row>
    <row r="58" spans="1:14">
      <c r="A58" t="s">
        <v>3</v>
      </c>
      <c r="B58" s="8">
        <f>'Allocated Method'!P54</f>
        <v>-1300359.1504784001</v>
      </c>
    </row>
    <row r="59" spans="1:14">
      <c r="A59" t="s">
        <v>19</v>
      </c>
      <c r="B59" s="5">
        <f>B57-B58</f>
        <v>32776.566711622057</v>
      </c>
    </row>
    <row r="60" spans="1:14">
      <c r="A60" t="s">
        <v>158</v>
      </c>
      <c r="B60" s="6">
        <f>SUM('Stipulated Method'!M54:P54)-SUM('Allocated Method'!M39:P39)</f>
        <v>83309.067798128584</v>
      </c>
    </row>
    <row r="61" spans="1:14">
      <c r="A61" t="s">
        <v>20</v>
      </c>
      <c r="B61" s="8">
        <f>SUM('Stipulated Method'!E68:P68)-SUM('Allocated Method'!E53:P53)</f>
        <v>-13135.002666708751</v>
      </c>
    </row>
    <row r="62" spans="1:14">
      <c r="A62" t="s">
        <v>17</v>
      </c>
      <c r="B62" s="5">
        <f>B59-B60-B61</f>
        <v>-37397.498419797776</v>
      </c>
    </row>
    <row r="64" spans="1:14">
      <c r="C64" s="10"/>
    </row>
  </sheetData>
  <pageMargins left="0.7" right="0.7" top="0.75" bottom="0.75" header="0.3" footer="0.3"/>
  <pageSetup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1"/>
  <sheetViews>
    <sheetView zoomScaleNormal="100" workbookViewId="0">
      <selection activeCell="G18" sqref="G18"/>
    </sheetView>
  </sheetViews>
  <sheetFormatPr defaultRowHeight="15"/>
  <cols>
    <col min="1" max="1" width="9.140625" style="19"/>
    <col min="2" max="2" width="5.42578125" style="19" customWidth="1"/>
    <col min="3" max="3" width="47.85546875" style="19" customWidth="1"/>
    <col min="4" max="4" width="30.28515625" style="19" bestFit="1" customWidth="1"/>
    <col min="5" max="5" width="17" style="19" bestFit="1" customWidth="1"/>
    <col min="6" max="6" width="17.42578125" style="19" bestFit="1" customWidth="1"/>
    <col min="7" max="7" width="17.42578125" style="145" bestFit="1" customWidth="1"/>
    <col min="8" max="16" width="17.42578125" style="19" bestFit="1" customWidth="1"/>
    <col min="17" max="17" width="1.85546875" style="19" customWidth="1"/>
    <col min="18" max="19" width="15.42578125" style="19" bestFit="1" customWidth="1"/>
    <col min="20" max="20" width="15" style="19" bestFit="1" customWidth="1"/>
    <col min="21" max="16384" width="9.140625" style="19"/>
  </cols>
  <sheetData>
    <row r="1" spans="1:20" ht="18.75">
      <c r="A1" s="18" t="s">
        <v>21</v>
      </c>
    </row>
    <row r="2" spans="1:20" ht="18.75">
      <c r="A2" s="18" t="s">
        <v>22</v>
      </c>
    </row>
    <row r="5" spans="1:20">
      <c r="A5" s="20" t="s">
        <v>23</v>
      </c>
      <c r="B5" s="20"/>
      <c r="E5" s="3">
        <v>40817</v>
      </c>
      <c r="F5" s="3">
        <v>40848</v>
      </c>
      <c r="G5" s="146">
        <v>40878</v>
      </c>
      <c r="H5" s="3">
        <v>40909</v>
      </c>
      <c r="I5" s="3">
        <v>40940</v>
      </c>
      <c r="J5" s="3">
        <v>40969</v>
      </c>
      <c r="K5" s="3">
        <v>41000</v>
      </c>
      <c r="L5" s="3">
        <v>41030</v>
      </c>
      <c r="M5" s="3">
        <v>41061</v>
      </c>
      <c r="N5" s="3">
        <v>41091</v>
      </c>
      <c r="O5" s="3">
        <v>41122</v>
      </c>
      <c r="P5" s="3">
        <v>41153</v>
      </c>
      <c r="Q5" s="3"/>
      <c r="R5" s="3">
        <v>41183</v>
      </c>
      <c r="S5" s="3">
        <v>41214</v>
      </c>
      <c r="T5" s="3">
        <v>41244</v>
      </c>
    </row>
    <row r="6" spans="1:20">
      <c r="B6" s="21" t="s">
        <v>24</v>
      </c>
      <c r="E6" s="202" t="s">
        <v>25</v>
      </c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2"/>
      <c r="R6" s="203" t="s">
        <v>26</v>
      </c>
      <c r="S6" s="203"/>
      <c r="T6" s="203"/>
    </row>
    <row r="7" spans="1:20">
      <c r="A7" s="23">
        <v>1</v>
      </c>
      <c r="C7" s="19" t="s">
        <v>27</v>
      </c>
      <c r="E7" s="24">
        <v>111488561.91359463</v>
      </c>
      <c r="F7" s="25">
        <v>111327152.53156473</v>
      </c>
      <c r="G7" s="156">
        <v>122112892.63859966</v>
      </c>
      <c r="H7" s="25">
        <v>126083848.12298962</v>
      </c>
      <c r="I7" s="25">
        <v>115997260.57425474</v>
      </c>
      <c r="J7" s="25">
        <v>118762926.80748528</v>
      </c>
      <c r="K7" s="25">
        <v>117643506.2934082</v>
      </c>
      <c r="L7" s="25">
        <v>123089695.51166905</v>
      </c>
      <c r="M7" s="25">
        <v>119982440.92511654</v>
      </c>
      <c r="N7" s="25">
        <v>137024643.04161146</v>
      </c>
      <c r="O7" s="25">
        <v>148099892.37453696</v>
      </c>
      <c r="P7" s="25">
        <v>123387179.26516889</v>
      </c>
      <c r="Q7" s="25"/>
      <c r="R7" s="26">
        <f>E7*1.08</f>
        <v>120407646.86668222</v>
      </c>
      <c r="S7" s="26">
        <f t="shared" ref="S7:T8" si="0">F7*1.08</f>
        <v>120233324.73408991</v>
      </c>
      <c r="T7" s="26">
        <f t="shared" si="0"/>
        <v>131881924.04968764</v>
      </c>
    </row>
    <row r="8" spans="1:20">
      <c r="A8" s="23">
        <v>2</v>
      </c>
      <c r="C8" s="19" t="s">
        <v>28</v>
      </c>
      <c r="E8" s="24">
        <v>4902608</v>
      </c>
      <c r="F8" s="25">
        <v>4972393</v>
      </c>
      <c r="G8" s="156">
        <v>5392624</v>
      </c>
      <c r="H8" s="25">
        <v>5409177</v>
      </c>
      <c r="I8" s="25">
        <v>4977523</v>
      </c>
      <c r="J8" s="25">
        <v>5150143</v>
      </c>
      <c r="K8" s="25">
        <v>4834714</v>
      </c>
      <c r="L8" s="25">
        <v>5006224</v>
      </c>
      <c r="M8" s="25">
        <v>5090370</v>
      </c>
      <c r="N8" s="25">
        <v>5581297</v>
      </c>
      <c r="O8" s="25">
        <v>5456765</v>
      </c>
      <c r="P8" s="25">
        <v>4811197</v>
      </c>
      <c r="Q8" s="25"/>
      <c r="R8" s="26">
        <f>E8*1.08</f>
        <v>5294816.6400000006</v>
      </c>
      <c r="S8" s="26">
        <f t="shared" si="0"/>
        <v>5370184.4400000004</v>
      </c>
      <c r="T8" s="26">
        <f t="shared" si="0"/>
        <v>5824033.9199999999</v>
      </c>
    </row>
    <row r="9" spans="1:20">
      <c r="A9" s="23">
        <v>3</v>
      </c>
      <c r="C9" s="27" t="s">
        <v>29</v>
      </c>
      <c r="D9" s="27" t="s">
        <v>30</v>
      </c>
      <c r="E9" s="28">
        <f>E7/E8</f>
        <v>22.740664135006231</v>
      </c>
      <c r="F9" s="29">
        <f t="shared" ref="F9:P9" si="1">F7/F8</f>
        <v>22.389049403690482</v>
      </c>
      <c r="G9" s="157">
        <f t="shared" si="1"/>
        <v>22.644429249767768</v>
      </c>
      <c r="H9" s="29">
        <f t="shared" si="1"/>
        <v>23.309247991513242</v>
      </c>
      <c r="I9" s="29">
        <f t="shared" si="1"/>
        <v>23.304213877917739</v>
      </c>
      <c r="J9" s="29">
        <f t="shared" si="1"/>
        <v>23.06012217670175</v>
      </c>
      <c r="K9" s="29">
        <f t="shared" si="1"/>
        <v>24.333084913276814</v>
      </c>
      <c r="L9" s="29">
        <f t="shared" si="1"/>
        <v>24.587332790476225</v>
      </c>
      <c r="M9" s="29">
        <f t="shared" si="1"/>
        <v>23.570475412419242</v>
      </c>
      <c r="N9" s="29">
        <f t="shared" si="1"/>
        <v>24.550681148416125</v>
      </c>
      <c r="O9" s="29">
        <f t="shared" si="1"/>
        <v>27.140602971639233</v>
      </c>
      <c r="P9" s="29">
        <f t="shared" si="1"/>
        <v>25.645838086690045</v>
      </c>
      <c r="Q9" s="29"/>
      <c r="R9" s="29">
        <f t="shared" ref="R9:T9" si="2">R7/R8</f>
        <v>22.740664135006231</v>
      </c>
      <c r="S9" s="29">
        <f t="shared" si="2"/>
        <v>22.389049403690482</v>
      </c>
      <c r="T9" s="29">
        <f t="shared" si="2"/>
        <v>22.644429249767768</v>
      </c>
    </row>
    <row r="10" spans="1:20">
      <c r="A10" s="23">
        <v>4</v>
      </c>
      <c r="C10" s="19" t="s">
        <v>31</v>
      </c>
      <c r="E10" s="30">
        <v>1.0001400489293799</v>
      </c>
      <c r="F10" s="30">
        <v>1.0001400489293799</v>
      </c>
      <c r="G10" s="158">
        <v>1.0001400489293799</v>
      </c>
      <c r="H10" s="30">
        <v>1.0001400489293799</v>
      </c>
      <c r="I10" s="30">
        <v>1.0001400489293799</v>
      </c>
      <c r="J10" s="30">
        <v>1.0001400489293799</v>
      </c>
      <c r="K10" s="30">
        <v>1.0001400489293799</v>
      </c>
      <c r="L10" s="30">
        <v>1.0001400489293799</v>
      </c>
      <c r="M10" s="30">
        <v>1.0001400489293799</v>
      </c>
      <c r="N10" s="30">
        <v>1.0001400489293799</v>
      </c>
      <c r="O10" s="30">
        <v>1.0001400489293799</v>
      </c>
      <c r="P10" s="30">
        <v>1.0001400489293799</v>
      </c>
      <c r="Q10" s="30"/>
      <c r="R10" s="30">
        <v>1.0001599999999999</v>
      </c>
      <c r="S10" s="30">
        <v>1.0001599999999999</v>
      </c>
      <c r="T10" s="30">
        <v>1.0001599999999999</v>
      </c>
    </row>
    <row r="11" spans="1:20">
      <c r="A11" s="23">
        <v>5</v>
      </c>
      <c r="C11" s="19" t="s">
        <v>32</v>
      </c>
      <c r="D11" s="19" t="s">
        <v>33</v>
      </c>
      <c r="E11" s="31">
        <f>E9*E10</f>
        <v>22.743848940671725</v>
      </c>
      <c r="F11" s="31">
        <f t="shared" ref="F11:P11" si="3">F9*F10</f>
        <v>22.392184966089303</v>
      </c>
      <c r="G11" s="159">
        <f t="shared" si="3"/>
        <v>22.647600577840617</v>
      </c>
      <c r="H11" s="31">
        <f t="shared" si="3"/>
        <v>23.312512426739104</v>
      </c>
      <c r="I11" s="31">
        <f t="shared" si="3"/>
        <v>23.307477608121381</v>
      </c>
      <c r="J11" s="31">
        <f t="shared" si="3"/>
        <v>23.063351722123969</v>
      </c>
      <c r="K11" s="31">
        <f t="shared" si="3"/>
        <v>24.336492735767429</v>
      </c>
      <c r="L11" s="31">
        <f t="shared" si="3"/>
        <v>24.590776220109838</v>
      </c>
      <c r="M11" s="31">
        <f t="shared" si="3"/>
        <v>23.573776432265728</v>
      </c>
      <c r="N11" s="31">
        <f t="shared" si="3"/>
        <v>24.554119445026508</v>
      </c>
      <c r="O11" s="31">
        <f t="shared" si="3"/>
        <v>27.144403984028134</v>
      </c>
      <c r="P11" s="31">
        <f t="shared" si="3"/>
        <v>25.649429758857135</v>
      </c>
      <c r="Q11" s="31"/>
      <c r="R11" s="31">
        <f t="shared" ref="R11:T11" si="4">R9*R10</f>
        <v>22.744302641267829</v>
      </c>
      <c r="S11" s="31">
        <f t="shared" si="4"/>
        <v>22.392631651595071</v>
      </c>
      <c r="T11" s="31">
        <f t="shared" si="4"/>
        <v>22.648052358447728</v>
      </c>
    </row>
    <row r="12" spans="1:20">
      <c r="A12" s="23">
        <v>6</v>
      </c>
      <c r="C12" s="19" t="s">
        <v>34</v>
      </c>
      <c r="E12" s="25">
        <v>2071429</v>
      </c>
      <c r="F12" s="25">
        <v>2071816</v>
      </c>
      <c r="G12" s="156">
        <v>2188691</v>
      </c>
      <c r="H12" s="25">
        <v>2214779</v>
      </c>
      <c r="I12" s="25">
        <v>2061687</v>
      </c>
      <c r="J12" s="25">
        <v>2151583</v>
      </c>
      <c r="K12" s="25">
        <v>2067721</v>
      </c>
      <c r="L12" s="25">
        <v>2144934</v>
      </c>
      <c r="M12" s="25">
        <v>2247828</v>
      </c>
      <c r="N12" s="25">
        <v>2487069</v>
      </c>
      <c r="O12" s="25">
        <v>2438510</v>
      </c>
      <c r="P12" s="25">
        <v>2080962</v>
      </c>
      <c r="Q12" s="25"/>
      <c r="R12" s="26">
        <f t="shared" ref="R12:T12" si="5">E12*1.08</f>
        <v>2237143.3200000003</v>
      </c>
      <c r="S12" s="26">
        <f t="shared" si="5"/>
        <v>2237561.2800000003</v>
      </c>
      <c r="T12" s="26">
        <f t="shared" si="5"/>
        <v>2363786.2800000003</v>
      </c>
    </row>
    <row r="13" spans="1:20">
      <c r="A13" s="23">
        <v>7</v>
      </c>
      <c r="C13" s="19" t="s">
        <v>35</v>
      </c>
      <c r="D13" s="19" t="s">
        <v>36</v>
      </c>
      <c r="E13" s="25">
        <f>E11*E12</f>
        <v>47112268.26732669</v>
      </c>
      <c r="F13" s="25">
        <f t="shared" ref="F13:P13" si="6">F11*F12</f>
        <v>46392487.087703273</v>
      </c>
      <c r="G13" s="156">
        <f t="shared" si="6"/>
        <v>49568599.556314558</v>
      </c>
      <c r="H13" s="25">
        <f t="shared" si="6"/>
        <v>51632062.959980808</v>
      </c>
      <c r="I13" s="25">
        <f t="shared" si="6"/>
        <v>48052723.587454945</v>
      </c>
      <c r="J13" s="25">
        <f t="shared" si="6"/>
        <v>49622715.488342658</v>
      </c>
      <c r="K13" s="25">
        <f t="shared" si="6"/>
        <v>50321077.096093766</v>
      </c>
      <c r="L13" s="25">
        <f t="shared" si="6"/>
        <v>52745592.000905074</v>
      </c>
      <c r="M13" s="25">
        <f t="shared" si="6"/>
        <v>52989794.730187006</v>
      </c>
      <c r="N13" s="25">
        <f t="shared" si="6"/>
        <v>61067789.294022635</v>
      </c>
      <c r="O13" s="25">
        <f t="shared" si="6"/>
        <v>66191900.559092447</v>
      </c>
      <c r="P13" s="25">
        <f t="shared" si="6"/>
        <v>53375488.64985086</v>
      </c>
      <c r="Q13" s="25"/>
      <c r="R13" s="25">
        <f t="shared" ref="R13:T13" si="7">R11*R12</f>
        <v>50882264.721970685</v>
      </c>
      <c r="S13" s="25">
        <f t="shared" si="7"/>
        <v>50104885.540911585</v>
      </c>
      <c r="T13" s="25">
        <f t="shared" si="7"/>
        <v>53535155.433620386</v>
      </c>
    </row>
    <row r="15" spans="1:20">
      <c r="A15" s="23">
        <v>8</v>
      </c>
      <c r="C15" s="19" t="s">
        <v>37</v>
      </c>
      <c r="E15" s="25">
        <v>-5875056.833333333</v>
      </c>
      <c r="F15" s="25">
        <v>-5875056.833333333</v>
      </c>
      <c r="G15" s="156">
        <v>-5875056.833333333</v>
      </c>
      <c r="H15" s="25">
        <v>-5875056.833333333</v>
      </c>
      <c r="I15" s="25">
        <v>-5875056.833333333</v>
      </c>
      <c r="J15" s="25">
        <v>-5875056.833333333</v>
      </c>
      <c r="K15" s="25">
        <v>-5875056.833333333</v>
      </c>
      <c r="L15" s="25">
        <v>-5875056.833333333</v>
      </c>
      <c r="M15" s="25">
        <v>-5875056.833333333</v>
      </c>
      <c r="N15" s="25">
        <v>-5875056.833333333</v>
      </c>
      <c r="O15" s="25">
        <v>-5875056.833333333</v>
      </c>
      <c r="P15" s="25">
        <v>-5875056.833333333</v>
      </c>
      <c r="Q15" s="25"/>
      <c r="R15" s="25">
        <v>-6000000</v>
      </c>
      <c r="S15" s="25">
        <v>-6000000</v>
      </c>
      <c r="T15" s="25">
        <v>-6000000</v>
      </c>
    </row>
    <row r="16" spans="1:20">
      <c r="A16" s="23">
        <v>9</v>
      </c>
      <c r="C16" s="19" t="s">
        <v>38</v>
      </c>
      <c r="E16" s="25">
        <v>-2538480.7149133333</v>
      </c>
      <c r="F16" s="25">
        <v>-2538480.7149133333</v>
      </c>
      <c r="G16" s="156">
        <v>-2538480.7149133333</v>
      </c>
      <c r="H16" s="25">
        <v>-2538480.7149133333</v>
      </c>
      <c r="I16" s="25">
        <v>-2538480.7149133333</v>
      </c>
      <c r="J16" s="25">
        <v>-2538480.7149133333</v>
      </c>
      <c r="K16" s="25">
        <v>-2538480.7149133333</v>
      </c>
      <c r="L16" s="25">
        <v>-2538480.7149133333</v>
      </c>
      <c r="M16" s="25">
        <v>-2538480.7149133333</v>
      </c>
      <c r="N16" s="25">
        <v>-2538480.7149133333</v>
      </c>
      <c r="O16" s="25">
        <v>-2538480.7149133333</v>
      </c>
      <c r="P16" s="25">
        <v>-2538480.7149133333</v>
      </c>
      <c r="Q16" s="25"/>
      <c r="R16" s="25">
        <v>-2592466</v>
      </c>
      <c r="S16" s="25">
        <v>-2592466</v>
      </c>
      <c r="T16" s="25">
        <v>-2592466</v>
      </c>
    </row>
    <row r="17" spans="1:21">
      <c r="A17" s="23">
        <v>10</v>
      </c>
      <c r="C17" s="19" t="s">
        <v>39</v>
      </c>
      <c r="D17" s="19" t="s">
        <v>40</v>
      </c>
      <c r="E17" s="26">
        <f>E13+E16</f>
        <v>44573787.552413359</v>
      </c>
      <c r="F17" s="26">
        <f t="shared" ref="F17:P17" si="8">F13+F16</f>
        <v>43854006.372789942</v>
      </c>
      <c r="G17" s="160">
        <f t="shared" si="8"/>
        <v>47030118.841401227</v>
      </c>
      <c r="H17" s="26">
        <f t="shared" si="8"/>
        <v>49093582.245067477</v>
      </c>
      <c r="I17" s="26">
        <f t="shared" si="8"/>
        <v>45514242.872541614</v>
      </c>
      <c r="J17" s="26">
        <f t="shared" si="8"/>
        <v>47084234.773429327</v>
      </c>
      <c r="K17" s="26">
        <f t="shared" si="8"/>
        <v>47782596.381180435</v>
      </c>
      <c r="L17" s="26">
        <f t="shared" si="8"/>
        <v>50207111.285991743</v>
      </c>
      <c r="M17" s="26">
        <f t="shared" si="8"/>
        <v>50451314.015273675</v>
      </c>
      <c r="N17" s="26">
        <f t="shared" si="8"/>
        <v>58529308.579109304</v>
      </c>
      <c r="O17" s="26">
        <f t="shared" si="8"/>
        <v>63653419.844179116</v>
      </c>
      <c r="P17" s="26">
        <f t="shared" si="8"/>
        <v>50837007.934937529</v>
      </c>
      <c r="Q17" s="26"/>
      <c r="R17" s="26">
        <f t="shared" ref="R17:T17" si="9">R13+R16</f>
        <v>48289798.721970685</v>
      </c>
      <c r="S17" s="26">
        <f t="shared" si="9"/>
        <v>47512419.540911585</v>
      </c>
      <c r="T17" s="26">
        <f t="shared" si="9"/>
        <v>50942689.433620386</v>
      </c>
    </row>
    <row r="18" spans="1:21">
      <c r="A18" s="23">
        <v>11</v>
      </c>
      <c r="C18" s="19" t="s">
        <v>34</v>
      </c>
      <c r="E18" s="26">
        <f>E12</f>
        <v>2071429</v>
      </c>
      <c r="F18" s="26">
        <f t="shared" ref="F18:T18" si="10">F12</f>
        <v>2071816</v>
      </c>
      <c r="G18" s="160">
        <f t="shared" si="10"/>
        <v>2188691</v>
      </c>
      <c r="H18" s="26">
        <f t="shared" si="10"/>
        <v>2214779</v>
      </c>
      <c r="I18" s="26">
        <f t="shared" si="10"/>
        <v>2061687</v>
      </c>
      <c r="J18" s="26">
        <f t="shared" si="10"/>
        <v>2151583</v>
      </c>
      <c r="K18" s="26">
        <f t="shared" si="10"/>
        <v>2067721</v>
      </c>
      <c r="L18" s="26">
        <f t="shared" si="10"/>
        <v>2144934</v>
      </c>
      <c r="M18" s="26">
        <f t="shared" si="10"/>
        <v>2247828</v>
      </c>
      <c r="N18" s="26">
        <f t="shared" si="10"/>
        <v>2487069</v>
      </c>
      <c r="O18" s="26">
        <f t="shared" si="10"/>
        <v>2438510</v>
      </c>
      <c r="P18" s="26">
        <f t="shared" si="10"/>
        <v>2080962</v>
      </c>
      <c r="Q18" s="26"/>
      <c r="R18" s="26">
        <f t="shared" si="10"/>
        <v>2237143.3200000003</v>
      </c>
      <c r="S18" s="26">
        <f t="shared" si="10"/>
        <v>2237561.2800000003</v>
      </c>
      <c r="T18" s="26">
        <f t="shared" si="10"/>
        <v>2363786.2800000003</v>
      </c>
    </row>
    <row r="19" spans="1:21">
      <c r="A19" s="23">
        <v>12</v>
      </c>
      <c r="C19" s="19" t="s">
        <v>41</v>
      </c>
      <c r="D19" s="19" t="s">
        <v>42</v>
      </c>
      <c r="E19" s="29">
        <f>E17/E18</f>
        <v>21.518375745639055</v>
      </c>
      <c r="F19" s="29">
        <f t="shared" ref="F19:P19" si="11">F17/F18</f>
        <v>21.166940680441673</v>
      </c>
      <c r="G19" s="157">
        <f t="shared" si="11"/>
        <v>21.487783721594884</v>
      </c>
      <c r="H19" s="29">
        <f t="shared" si="11"/>
        <v>22.166357115119602</v>
      </c>
      <c r="I19" s="29">
        <f t="shared" si="11"/>
        <v>22.076213737847507</v>
      </c>
      <c r="J19" s="29">
        <f t="shared" si="11"/>
        <v>21.883531694305692</v>
      </c>
      <c r="K19" s="29">
        <f t="shared" si="11"/>
        <v>23.108821925772595</v>
      </c>
      <c r="L19" s="29">
        <f t="shared" si="11"/>
        <v>23.407298912689967</v>
      </c>
      <c r="M19" s="29">
        <f t="shared" si="11"/>
        <v>22.444472626586052</v>
      </c>
      <c r="N19" s="29">
        <f t="shared" si="11"/>
        <v>23.533447837237045</v>
      </c>
      <c r="O19" s="29">
        <f t="shared" si="11"/>
        <v>26.103407344722438</v>
      </c>
      <c r="P19" s="29">
        <f t="shared" si="11"/>
        <v>24.429570523122251</v>
      </c>
      <c r="Q19" s="29"/>
      <c r="R19" s="29">
        <f t="shared" ref="R19:T19" si="12">R17/R18</f>
        <v>21.585473889965474</v>
      </c>
      <c r="S19" s="29">
        <f t="shared" si="12"/>
        <v>21.234019360985538</v>
      </c>
      <c r="T19" s="29">
        <f t="shared" si="12"/>
        <v>21.551309382174932</v>
      </c>
    </row>
    <row r="20" spans="1:21">
      <c r="E20" s="32"/>
      <c r="F20" s="32"/>
      <c r="G20" s="161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1">
      <c r="B21" s="21" t="s">
        <v>43</v>
      </c>
      <c r="E21" s="26"/>
      <c r="F21" s="26"/>
      <c r="G21" s="160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1">
      <c r="A22" s="23">
        <v>13</v>
      </c>
      <c r="C22" s="19" t="s">
        <v>27</v>
      </c>
      <c r="E22" s="25">
        <f>'UT Hypothetical Actual NPC'!K34</f>
        <v>111955000</v>
      </c>
      <c r="F22" s="25">
        <f>'UT Hypothetical Actual NPC'!L34</f>
        <v>124125000</v>
      </c>
      <c r="G22" s="156">
        <f>'UT Hypothetical Actual NPC'!M34</f>
        <v>134507909.745</v>
      </c>
      <c r="H22" s="25">
        <f>'UT Hypothetical Actual NPC'!N34</f>
        <v>128447000</v>
      </c>
      <c r="I22" s="25">
        <f>'UT Hypothetical Actual NPC'!O34</f>
        <v>125435000</v>
      </c>
      <c r="J22" s="25">
        <f>'UT Hypothetical Actual NPC'!P34</f>
        <v>125935000</v>
      </c>
      <c r="K22" s="25">
        <f>'UT Hypothetical Actual NPC'!Q34</f>
        <v>114100000</v>
      </c>
      <c r="L22" s="25">
        <f>'UT Hypothetical Actual NPC'!R34</f>
        <v>120905000</v>
      </c>
      <c r="M22" s="25">
        <f>'UT Hypothetical Actual NPC'!S34</f>
        <v>121370000</v>
      </c>
      <c r="N22" s="25">
        <f>'UT Hypothetical Actual NPC'!H34</f>
        <v>139310000</v>
      </c>
      <c r="O22" s="25">
        <f>'UT Hypothetical Actual NPC'!I34</f>
        <v>139310000</v>
      </c>
      <c r="P22" s="25">
        <f>'UT Hypothetical Actual NPC'!J34</f>
        <v>127860000</v>
      </c>
      <c r="Q22" s="25"/>
      <c r="R22" s="25">
        <f>E22*1.08</f>
        <v>120911400.00000001</v>
      </c>
      <c r="S22" s="25">
        <f t="shared" ref="S22:T22" si="13">F22*1.08</f>
        <v>134055000.00000001</v>
      </c>
      <c r="T22" s="25">
        <f t="shared" si="13"/>
        <v>145268542.52460003</v>
      </c>
    </row>
    <row r="23" spans="1:21">
      <c r="A23" s="23">
        <v>14</v>
      </c>
      <c r="C23" s="19" t="s">
        <v>28</v>
      </c>
      <c r="E23" s="25">
        <v>4950000</v>
      </c>
      <c r="F23" s="25">
        <v>5020000</v>
      </c>
      <c r="G23" s="156">
        <v>5940000</v>
      </c>
      <c r="H23" s="25">
        <v>5500000</v>
      </c>
      <c r="I23" s="25">
        <v>5180000</v>
      </c>
      <c r="J23" s="25">
        <v>5160000</v>
      </c>
      <c r="K23" s="25">
        <v>5020000</v>
      </c>
      <c r="L23" s="25">
        <v>5000000</v>
      </c>
      <c r="M23" s="25">
        <v>5100000</v>
      </c>
      <c r="N23" s="25">
        <v>5650000</v>
      </c>
      <c r="O23" s="25">
        <v>5520000</v>
      </c>
      <c r="P23" s="25">
        <v>4960000</v>
      </c>
      <c r="Q23" s="25">
        <v>0</v>
      </c>
      <c r="R23" s="25">
        <v>5320000</v>
      </c>
      <c r="S23" s="25">
        <v>5400000</v>
      </c>
      <c r="T23" s="25">
        <v>6390000</v>
      </c>
    </row>
    <row r="24" spans="1:21">
      <c r="A24" s="23">
        <v>15</v>
      </c>
      <c r="C24" s="27" t="s">
        <v>29</v>
      </c>
      <c r="D24" s="27" t="s">
        <v>44</v>
      </c>
      <c r="E24" s="29">
        <f t="shared" ref="E24:T24" si="14">E22/E23</f>
        <v>22.617171717171718</v>
      </c>
      <c r="F24" s="29">
        <f t="shared" si="14"/>
        <v>24.726095617529879</v>
      </c>
      <c r="G24" s="157">
        <f t="shared" si="14"/>
        <v>22.644429250000002</v>
      </c>
      <c r="H24" s="29">
        <f t="shared" si="14"/>
        <v>23.353999999999999</v>
      </c>
      <c r="I24" s="29">
        <f t="shared" si="14"/>
        <v>24.215250965250966</v>
      </c>
      <c r="J24" s="29">
        <f t="shared" si="14"/>
        <v>24.406007751937985</v>
      </c>
      <c r="K24" s="29">
        <f t="shared" si="14"/>
        <v>22.729083665338646</v>
      </c>
      <c r="L24" s="29">
        <f t="shared" si="14"/>
        <v>24.181000000000001</v>
      </c>
      <c r="M24" s="29">
        <f t="shared" si="14"/>
        <v>23.798039215686273</v>
      </c>
      <c r="N24" s="29">
        <f t="shared" si="14"/>
        <v>24.656637168141593</v>
      </c>
      <c r="O24" s="29">
        <f t="shared" si="14"/>
        <v>25.237318840579711</v>
      </c>
      <c r="P24" s="29">
        <f t="shared" si="14"/>
        <v>25.778225806451612</v>
      </c>
      <c r="Q24" s="29"/>
      <c r="R24" s="29">
        <f t="shared" si="14"/>
        <v>22.727706766917297</v>
      </c>
      <c r="S24" s="29">
        <f t="shared" si="14"/>
        <v>24.825000000000003</v>
      </c>
      <c r="T24" s="29">
        <f t="shared" si="14"/>
        <v>22.733731224507046</v>
      </c>
      <c r="U24" s="29"/>
    </row>
    <row r="25" spans="1:21">
      <c r="A25" s="23">
        <v>16</v>
      </c>
      <c r="C25" s="19" t="s">
        <v>31</v>
      </c>
      <c r="E25" s="33">
        <f>E10</f>
        <v>1.0001400489293799</v>
      </c>
      <c r="F25" s="33">
        <f t="shared" ref="F25:T25" si="15">F10</f>
        <v>1.0001400489293799</v>
      </c>
      <c r="G25" s="162">
        <f t="shared" si="15"/>
        <v>1.0001400489293799</v>
      </c>
      <c r="H25" s="33">
        <f t="shared" si="15"/>
        <v>1.0001400489293799</v>
      </c>
      <c r="I25" s="33">
        <f t="shared" si="15"/>
        <v>1.0001400489293799</v>
      </c>
      <c r="J25" s="33">
        <f t="shared" si="15"/>
        <v>1.0001400489293799</v>
      </c>
      <c r="K25" s="33">
        <f t="shared" si="15"/>
        <v>1.0001400489293799</v>
      </c>
      <c r="L25" s="33">
        <f t="shared" si="15"/>
        <v>1.0001400489293799</v>
      </c>
      <c r="M25" s="33">
        <f t="shared" si="15"/>
        <v>1.0001400489293799</v>
      </c>
      <c r="N25" s="33">
        <f t="shared" si="15"/>
        <v>1.0001400489293799</v>
      </c>
      <c r="O25" s="33">
        <f t="shared" si="15"/>
        <v>1.0001400489293799</v>
      </c>
      <c r="P25" s="33">
        <f t="shared" si="15"/>
        <v>1.0001400489293799</v>
      </c>
      <c r="Q25" s="33"/>
      <c r="R25" s="33">
        <f t="shared" si="15"/>
        <v>1.0001599999999999</v>
      </c>
      <c r="S25" s="33">
        <f t="shared" si="15"/>
        <v>1.0001599999999999</v>
      </c>
      <c r="T25" s="33">
        <f t="shared" si="15"/>
        <v>1.0001599999999999</v>
      </c>
    </row>
    <row r="26" spans="1:21">
      <c r="A26" s="23">
        <v>17</v>
      </c>
      <c r="C26" s="19" t="s">
        <v>32</v>
      </c>
      <c r="D26" s="19" t="s">
        <v>45</v>
      </c>
      <c r="E26" s="31">
        <f t="shared" ref="E26:T26" si="16">E24*E25</f>
        <v>22.620339227856309</v>
      </c>
      <c r="F26" s="31">
        <f t="shared" si="16"/>
        <v>24.72955848074886</v>
      </c>
      <c r="G26" s="159">
        <f t="shared" si="16"/>
        <v>22.647600578072883</v>
      </c>
      <c r="H26" s="31">
        <f t="shared" si="16"/>
        <v>23.357270702696738</v>
      </c>
      <c r="I26" s="31">
        <f t="shared" si="16"/>
        <v>24.218642285223314</v>
      </c>
      <c r="J26" s="31">
        <f t="shared" si="16"/>
        <v>24.409425787194081</v>
      </c>
      <c r="K26" s="31">
        <f t="shared" si="16"/>
        <v>22.732266849171761</v>
      </c>
      <c r="L26" s="31">
        <f t="shared" si="16"/>
        <v>24.184386523161336</v>
      </c>
      <c r="M26" s="31">
        <f t="shared" si="16"/>
        <v>23.801372105599771</v>
      </c>
      <c r="N26" s="31">
        <f t="shared" si="16"/>
        <v>24.6600903037791</v>
      </c>
      <c r="O26" s="31">
        <f t="shared" si="16"/>
        <v>25.240853300063755</v>
      </c>
      <c r="P26" s="31">
        <f t="shared" si="16"/>
        <v>25.781836019377121</v>
      </c>
      <c r="Q26" s="31"/>
      <c r="R26" s="31">
        <f t="shared" si="16"/>
        <v>22.731343200000001</v>
      </c>
      <c r="S26" s="31">
        <f t="shared" si="16"/>
        <v>24.828972</v>
      </c>
      <c r="T26" s="31">
        <f t="shared" si="16"/>
        <v>22.737368621502966</v>
      </c>
    </row>
    <row r="27" spans="1:21">
      <c r="A27" s="23">
        <v>18</v>
      </c>
      <c r="C27" s="19" t="s">
        <v>34</v>
      </c>
      <c r="E27" s="25">
        <f>'Allocated Method'!E18*(1.073)</f>
        <v>2092350</v>
      </c>
      <c r="F27" s="25">
        <f>'Allocated Method'!F18*(1.073)</f>
        <v>2092350</v>
      </c>
      <c r="G27" s="156">
        <f>'Allocated Method'!G18*(1.073)</f>
        <v>2414250</v>
      </c>
      <c r="H27" s="25">
        <f>'Allocated Method'!H18*(1.073)</f>
        <v>2253300</v>
      </c>
      <c r="I27" s="25">
        <f>'Allocated Method'!I18*(1.073)</f>
        <v>2146000</v>
      </c>
      <c r="J27" s="25">
        <f>'Allocated Method'!J18*(1.073)</f>
        <v>2156730</v>
      </c>
      <c r="K27" s="25">
        <f>'Allocated Method'!K18*(1.073)</f>
        <v>2146000</v>
      </c>
      <c r="L27" s="25">
        <f>'Allocated Method'!L18*(1.073)</f>
        <v>2146000</v>
      </c>
      <c r="M27" s="25">
        <f>'Allocated Method'!M18*(1.073)</f>
        <v>2253300</v>
      </c>
      <c r="N27" s="25">
        <f>'Allocated Method'!N18*(1.073)</f>
        <v>2521550</v>
      </c>
      <c r="O27" s="25">
        <f>'Allocated Method'!O18*(1.073)</f>
        <v>2467900</v>
      </c>
      <c r="P27" s="25">
        <f>'Allocated Method'!P18*(1.073)</f>
        <v>2146000</v>
      </c>
      <c r="Q27" s="25">
        <f>'Allocated Method'!Q18*(1.073)</f>
        <v>0</v>
      </c>
      <c r="R27" s="25">
        <f>'Allocated Method'!R18*(1.073)</f>
        <v>2259738</v>
      </c>
      <c r="S27" s="25">
        <f>'Allocated Method'!S18*(1.073)</f>
        <v>2259738</v>
      </c>
      <c r="T27" s="25">
        <f>'Allocated Method'!T18*(1.073)</f>
        <v>2607390</v>
      </c>
    </row>
    <row r="28" spans="1:21">
      <c r="A28" s="23">
        <v>19</v>
      </c>
      <c r="C28" s="19" t="s">
        <v>35</v>
      </c>
      <c r="D28" s="19" t="s">
        <v>46</v>
      </c>
      <c r="E28" s="25">
        <f t="shared" ref="E28:T28" si="17">E26*E27</f>
        <v>47329666.783405147</v>
      </c>
      <c r="F28" s="25">
        <f t="shared" si="17"/>
        <v>51742891.687194876</v>
      </c>
      <c r="G28" s="156">
        <f t="shared" si="17"/>
        <v>54676969.69561246</v>
      </c>
      <c r="H28" s="25">
        <f t="shared" si="17"/>
        <v>52630938.074386559</v>
      </c>
      <c r="I28" s="25">
        <f t="shared" si="17"/>
        <v>51973206.344089232</v>
      </c>
      <c r="J28" s="25">
        <f t="shared" si="17"/>
        <v>52644540.878015094</v>
      </c>
      <c r="K28" s="25">
        <f t="shared" si="17"/>
        <v>48783444.658322603</v>
      </c>
      <c r="L28" s="25">
        <f t="shared" si="17"/>
        <v>51899693.478704229</v>
      </c>
      <c r="M28" s="25">
        <f t="shared" si="17"/>
        <v>53631631.765547968</v>
      </c>
      <c r="N28" s="25">
        <f t="shared" si="17"/>
        <v>62181650.705494188</v>
      </c>
      <c r="O28" s="25">
        <f t="shared" si="17"/>
        <v>62291901.859227337</v>
      </c>
      <c r="P28" s="25">
        <f t="shared" si="17"/>
        <v>55327820.097583301</v>
      </c>
      <c r="Q28" s="25"/>
      <c r="R28" s="25">
        <f t="shared" si="17"/>
        <v>51366880.020081602</v>
      </c>
      <c r="S28" s="25">
        <f t="shared" si="17"/>
        <v>56106971.529335998</v>
      </c>
      <c r="T28" s="25">
        <f t="shared" si="17"/>
        <v>59285187.570020616</v>
      </c>
    </row>
    <row r="30" spans="1:21">
      <c r="A30" s="23">
        <v>20</v>
      </c>
      <c r="C30" s="19" t="s">
        <v>47</v>
      </c>
      <c r="E30" s="25">
        <v>-6000000</v>
      </c>
      <c r="F30" s="25">
        <v>-6000000</v>
      </c>
      <c r="G30" s="156">
        <v>-6000000</v>
      </c>
      <c r="H30" s="25">
        <v>-6000000</v>
      </c>
      <c r="I30" s="25">
        <v>-6000000</v>
      </c>
      <c r="J30" s="25">
        <v>-6000000</v>
      </c>
      <c r="K30" s="25">
        <v>-6000000</v>
      </c>
      <c r="L30" s="25">
        <v>-6000000</v>
      </c>
      <c r="M30" s="25">
        <v>-6000000</v>
      </c>
      <c r="N30" s="25">
        <v>-6000000</v>
      </c>
      <c r="O30" s="25">
        <v>-6000000</v>
      </c>
      <c r="P30" s="25">
        <v>-6000000</v>
      </c>
      <c r="Q30" s="25">
        <v>0</v>
      </c>
      <c r="R30" s="25">
        <v>-6000000</v>
      </c>
      <c r="S30" s="25">
        <v>-6000000</v>
      </c>
      <c r="T30" s="25">
        <v>-6000000</v>
      </c>
    </row>
    <row r="31" spans="1:21">
      <c r="A31" s="23">
        <v>21</v>
      </c>
      <c r="C31" s="19" t="s">
        <v>48</v>
      </c>
      <c r="E31" s="30">
        <v>0.43284109999999998</v>
      </c>
      <c r="F31" s="30">
        <v>0.43284109999999998</v>
      </c>
      <c r="G31" s="158">
        <v>0.43284109999999998</v>
      </c>
      <c r="H31" s="30">
        <v>0.43284109999999998</v>
      </c>
      <c r="I31" s="30">
        <v>0.43284109999999998</v>
      </c>
      <c r="J31" s="30">
        <v>0.43284109999999998</v>
      </c>
      <c r="K31" s="30">
        <v>0.43284109999999998</v>
      </c>
      <c r="L31" s="30">
        <v>0.43284109999999998</v>
      </c>
      <c r="M31" s="30">
        <v>0.43284109999999998</v>
      </c>
      <c r="N31" s="30">
        <v>0.43284109999999998</v>
      </c>
      <c r="O31" s="30">
        <v>0.43284109999999998</v>
      </c>
      <c r="P31" s="30">
        <v>0.43284109999999998</v>
      </c>
      <c r="Q31" s="30"/>
      <c r="R31" s="30">
        <f>P31</f>
        <v>0.43284109999999998</v>
      </c>
      <c r="S31" s="30">
        <f>R31</f>
        <v>0.43284109999999998</v>
      </c>
      <c r="T31" s="30">
        <f>S31</f>
        <v>0.43284109999999998</v>
      </c>
    </row>
    <row r="32" spans="1:21">
      <c r="A32" s="23">
        <v>22</v>
      </c>
      <c r="C32" s="19" t="s">
        <v>49</v>
      </c>
      <c r="D32" s="19" t="s">
        <v>50</v>
      </c>
      <c r="E32" s="26">
        <f>E30*E31</f>
        <v>-2597046.6</v>
      </c>
      <c r="F32" s="26">
        <f t="shared" ref="F32:T32" si="18">F30*F31</f>
        <v>-2597046.6</v>
      </c>
      <c r="G32" s="160">
        <f t="shared" si="18"/>
        <v>-2597046.6</v>
      </c>
      <c r="H32" s="26">
        <f t="shared" si="18"/>
        <v>-2597046.6</v>
      </c>
      <c r="I32" s="26">
        <f t="shared" si="18"/>
        <v>-2597046.6</v>
      </c>
      <c r="J32" s="26">
        <f t="shared" si="18"/>
        <v>-2597046.6</v>
      </c>
      <c r="K32" s="26">
        <f t="shared" si="18"/>
        <v>-2597046.6</v>
      </c>
      <c r="L32" s="26">
        <f t="shared" si="18"/>
        <v>-2597046.6</v>
      </c>
      <c r="M32" s="26">
        <f t="shared" si="18"/>
        <v>-2597046.6</v>
      </c>
      <c r="N32" s="26">
        <f t="shared" si="18"/>
        <v>-2597046.6</v>
      </c>
      <c r="O32" s="26">
        <f t="shared" si="18"/>
        <v>-2597046.6</v>
      </c>
      <c r="P32" s="26">
        <f t="shared" si="18"/>
        <v>-2597046.6</v>
      </c>
      <c r="Q32" s="26"/>
      <c r="R32" s="26">
        <f t="shared" si="18"/>
        <v>-2597046.6</v>
      </c>
      <c r="S32" s="26">
        <f t="shared" si="18"/>
        <v>-2597046.6</v>
      </c>
      <c r="T32" s="26">
        <f t="shared" si="18"/>
        <v>-2597046.6</v>
      </c>
    </row>
    <row r="33" spans="1:20">
      <c r="A33" s="23">
        <v>23</v>
      </c>
      <c r="C33" s="19" t="s">
        <v>51</v>
      </c>
      <c r="E33" s="26">
        <v>-400000</v>
      </c>
      <c r="F33" s="26">
        <v>-400000</v>
      </c>
      <c r="G33" s="160">
        <v>-400000</v>
      </c>
      <c r="H33" s="26">
        <v>-400000</v>
      </c>
      <c r="I33" s="26">
        <v>-400000</v>
      </c>
      <c r="J33" s="26">
        <v>-400000</v>
      </c>
      <c r="K33" s="26">
        <v>-400000</v>
      </c>
      <c r="L33" s="26">
        <v>-400000</v>
      </c>
      <c r="M33" s="26">
        <v>-400000</v>
      </c>
      <c r="N33" s="26">
        <v>-400000</v>
      </c>
      <c r="O33" s="26">
        <v>-400000</v>
      </c>
      <c r="P33" s="26">
        <v>-400000</v>
      </c>
      <c r="Q33" s="26">
        <v>0</v>
      </c>
      <c r="R33" s="26">
        <v>-400000</v>
      </c>
      <c r="S33" s="26">
        <v>-400000</v>
      </c>
      <c r="T33" s="26">
        <v>-400000</v>
      </c>
    </row>
    <row r="34" spans="1:20">
      <c r="A34" s="23">
        <v>24</v>
      </c>
      <c r="C34" s="19" t="s">
        <v>52</v>
      </c>
      <c r="E34" s="30">
        <v>0.42586659999999998</v>
      </c>
      <c r="F34" s="30">
        <v>0.42586659999999998</v>
      </c>
      <c r="G34" s="158">
        <v>0.42586659999999998</v>
      </c>
      <c r="H34" s="30">
        <v>0.42586659999999998</v>
      </c>
      <c r="I34" s="30">
        <v>0.42586659999999998</v>
      </c>
      <c r="J34" s="30">
        <v>0.42586659999999998</v>
      </c>
      <c r="K34" s="30">
        <v>0.42586659999999998</v>
      </c>
      <c r="L34" s="30">
        <v>0.42586659999999998</v>
      </c>
      <c r="M34" s="30">
        <v>0.42586659999999998</v>
      </c>
      <c r="N34" s="30">
        <v>0.42586659999999998</v>
      </c>
      <c r="O34" s="30">
        <v>0.42586659999999998</v>
      </c>
      <c r="P34" s="30">
        <v>0.42586659999999998</v>
      </c>
      <c r="Q34" s="30"/>
      <c r="R34" s="30">
        <f>P34</f>
        <v>0.42586659999999998</v>
      </c>
      <c r="S34" s="30">
        <f>R34</f>
        <v>0.42586659999999998</v>
      </c>
      <c r="T34" s="30">
        <f>S34</f>
        <v>0.42586659999999998</v>
      </c>
    </row>
    <row r="35" spans="1:20">
      <c r="A35" s="23">
        <v>25</v>
      </c>
      <c r="C35" s="19" t="s">
        <v>53</v>
      </c>
      <c r="D35" s="19" t="s">
        <v>54</v>
      </c>
      <c r="E35" s="26">
        <f t="shared" ref="E35:P35" si="19">E33*E34</f>
        <v>-170346.63999999998</v>
      </c>
      <c r="F35" s="26">
        <f t="shared" si="19"/>
        <v>-170346.63999999998</v>
      </c>
      <c r="G35" s="160">
        <f t="shared" si="19"/>
        <v>-170346.63999999998</v>
      </c>
      <c r="H35" s="26">
        <f t="shared" si="19"/>
        <v>-170346.63999999998</v>
      </c>
      <c r="I35" s="26">
        <f t="shared" si="19"/>
        <v>-170346.63999999998</v>
      </c>
      <c r="J35" s="26">
        <f t="shared" si="19"/>
        <v>-170346.63999999998</v>
      </c>
      <c r="K35" s="26">
        <f t="shared" si="19"/>
        <v>-170346.63999999998</v>
      </c>
      <c r="L35" s="26">
        <f t="shared" si="19"/>
        <v>-170346.63999999998</v>
      </c>
      <c r="M35" s="26">
        <f t="shared" si="19"/>
        <v>-170346.63999999998</v>
      </c>
      <c r="N35" s="26">
        <f t="shared" si="19"/>
        <v>-170346.63999999998</v>
      </c>
      <c r="O35" s="26">
        <f t="shared" si="19"/>
        <v>-170346.63999999998</v>
      </c>
      <c r="P35" s="26">
        <f t="shared" si="19"/>
        <v>-170346.63999999998</v>
      </c>
      <c r="Q35" s="26"/>
      <c r="R35" s="26">
        <f t="shared" ref="R35:T35" si="20">R33*R34</f>
        <v>-170346.63999999998</v>
      </c>
      <c r="S35" s="26">
        <f t="shared" si="20"/>
        <v>-170346.63999999998</v>
      </c>
      <c r="T35" s="26">
        <f t="shared" si="20"/>
        <v>-170346.63999999998</v>
      </c>
    </row>
    <row r="36" spans="1:20">
      <c r="A36" s="23">
        <v>26</v>
      </c>
      <c r="C36" s="19" t="s">
        <v>55</v>
      </c>
      <c r="D36" s="19" t="s">
        <v>56</v>
      </c>
      <c r="E36" s="26">
        <f>E32+E35</f>
        <v>-2767393.24</v>
      </c>
      <c r="F36" s="26">
        <f t="shared" ref="F36:P36" si="21">F32+F35</f>
        <v>-2767393.24</v>
      </c>
      <c r="G36" s="160">
        <f t="shared" si="21"/>
        <v>-2767393.24</v>
      </c>
      <c r="H36" s="26">
        <f t="shared" si="21"/>
        <v>-2767393.24</v>
      </c>
      <c r="I36" s="26">
        <f t="shared" si="21"/>
        <v>-2767393.24</v>
      </c>
      <c r="J36" s="26">
        <f t="shared" si="21"/>
        <v>-2767393.24</v>
      </c>
      <c r="K36" s="26">
        <f t="shared" si="21"/>
        <v>-2767393.24</v>
      </c>
      <c r="L36" s="26">
        <f t="shared" si="21"/>
        <v>-2767393.24</v>
      </c>
      <c r="M36" s="26">
        <f t="shared" si="21"/>
        <v>-2767393.24</v>
      </c>
      <c r="N36" s="26">
        <f t="shared" si="21"/>
        <v>-2767393.24</v>
      </c>
      <c r="O36" s="26">
        <f t="shared" si="21"/>
        <v>-2767393.24</v>
      </c>
      <c r="P36" s="26">
        <f t="shared" si="21"/>
        <v>-2767393.24</v>
      </c>
      <c r="Q36" s="26"/>
      <c r="R36" s="26">
        <f t="shared" ref="R36:T36" si="22">R32+R35</f>
        <v>-2767393.24</v>
      </c>
      <c r="S36" s="26">
        <f t="shared" si="22"/>
        <v>-2767393.24</v>
      </c>
      <c r="T36" s="26">
        <f t="shared" si="22"/>
        <v>-2767393.24</v>
      </c>
    </row>
    <row r="37" spans="1:20">
      <c r="A37" s="23">
        <v>27</v>
      </c>
      <c r="C37" s="19" t="s">
        <v>39</v>
      </c>
      <c r="D37" s="19" t="s">
        <v>57</v>
      </c>
      <c r="E37" s="26">
        <f>E28+E36</f>
        <v>44562273.543405145</v>
      </c>
      <c r="F37" s="26">
        <f t="shared" ref="F37:P37" si="23">F28+F36</f>
        <v>48975498.447194874</v>
      </c>
      <c r="G37" s="160">
        <f t="shared" si="23"/>
        <v>51909576.455612458</v>
      </c>
      <c r="H37" s="26">
        <f t="shared" si="23"/>
        <v>49863544.834386557</v>
      </c>
      <c r="I37" s="26">
        <f t="shared" si="23"/>
        <v>49205813.10408923</v>
      </c>
      <c r="J37" s="26">
        <f t="shared" si="23"/>
        <v>49877147.638015091</v>
      </c>
      <c r="K37" s="26">
        <f t="shared" si="23"/>
        <v>46016051.4183226</v>
      </c>
      <c r="L37" s="26">
        <f t="shared" si="23"/>
        <v>49132300.238704227</v>
      </c>
      <c r="M37" s="26">
        <f t="shared" si="23"/>
        <v>50864238.525547966</v>
      </c>
      <c r="N37" s="26">
        <f t="shared" si="23"/>
        <v>59414257.465494186</v>
      </c>
      <c r="O37" s="26">
        <f t="shared" si="23"/>
        <v>59524508.619227335</v>
      </c>
      <c r="P37" s="26">
        <f t="shared" si="23"/>
        <v>52560426.857583299</v>
      </c>
      <c r="Q37" s="26"/>
      <c r="R37" s="26">
        <f t="shared" ref="R37:T37" si="24">R28+R36</f>
        <v>48599486.7800816</v>
      </c>
      <c r="S37" s="26">
        <f t="shared" si="24"/>
        <v>53339578.289335996</v>
      </c>
      <c r="T37" s="26">
        <f t="shared" si="24"/>
        <v>56517794.330020614</v>
      </c>
    </row>
    <row r="38" spans="1:20">
      <c r="A38" s="23">
        <v>28</v>
      </c>
      <c r="C38" s="19" t="s">
        <v>34</v>
      </c>
      <c r="E38" s="26">
        <f>E27</f>
        <v>2092350</v>
      </c>
      <c r="F38" s="26">
        <f t="shared" ref="F38:T38" si="25">F27</f>
        <v>2092350</v>
      </c>
      <c r="G38" s="160">
        <f t="shared" si="25"/>
        <v>2414250</v>
      </c>
      <c r="H38" s="26">
        <f t="shared" si="25"/>
        <v>2253300</v>
      </c>
      <c r="I38" s="26">
        <f t="shared" si="25"/>
        <v>2146000</v>
      </c>
      <c r="J38" s="26">
        <f t="shared" si="25"/>
        <v>2156730</v>
      </c>
      <c r="K38" s="26">
        <f t="shared" si="25"/>
        <v>2146000</v>
      </c>
      <c r="L38" s="26">
        <f t="shared" si="25"/>
        <v>2146000</v>
      </c>
      <c r="M38" s="26">
        <f t="shared" si="25"/>
        <v>2253300</v>
      </c>
      <c r="N38" s="26">
        <f t="shared" si="25"/>
        <v>2521550</v>
      </c>
      <c r="O38" s="26">
        <f t="shared" si="25"/>
        <v>2467900</v>
      </c>
      <c r="P38" s="26">
        <f t="shared" si="25"/>
        <v>2146000</v>
      </c>
      <c r="Q38" s="26"/>
      <c r="R38" s="26">
        <f t="shared" si="25"/>
        <v>2259738</v>
      </c>
      <c r="S38" s="26">
        <f t="shared" si="25"/>
        <v>2259738</v>
      </c>
      <c r="T38" s="26">
        <f t="shared" si="25"/>
        <v>2607390</v>
      </c>
    </row>
    <row r="39" spans="1:20">
      <c r="A39" s="23">
        <v>29</v>
      </c>
      <c r="C39" s="19" t="s">
        <v>41</v>
      </c>
      <c r="D39" s="19" t="s">
        <v>58</v>
      </c>
      <c r="E39" s="29">
        <f>E37/E38</f>
        <v>21.297714791218077</v>
      </c>
      <c r="F39" s="29">
        <f t="shared" ref="F39:P39" si="26">F37/F38</f>
        <v>23.406934044110628</v>
      </c>
      <c r="G39" s="157">
        <f t="shared" si="26"/>
        <v>21.501326066319752</v>
      </c>
      <c r="H39" s="29">
        <f t="shared" si="26"/>
        <v>22.129119440104095</v>
      </c>
      <c r="I39" s="29">
        <f t="shared" si="26"/>
        <v>22.92908345950104</v>
      </c>
      <c r="J39" s="29">
        <f t="shared" si="26"/>
        <v>23.126282677022665</v>
      </c>
      <c r="K39" s="29">
        <f t="shared" si="26"/>
        <v>21.442708023449487</v>
      </c>
      <c r="L39" s="29">
        <f t="shared" si="26"/>
        <v>22.894827697439062</v>
      </c>
      <c r="M39" s="29">
        <f t="shared" si="26"/>
        <v>22.573220843007132</v>
      </c>
      <c r="N39" s="29">
        <f t="shared" si="26"/>
        <v>23.56259343082397</v>
      </c>
      <c r="O39" s="29">
        <f t="shared" si="26"/>
        <v>24.119497799435688</v>
      </c>
      <c r="P39" s="29">
        <f t="shared" si="26"/>
        <v>24.492277193654846</v>
      </c>
      <c r="Q39" s="29"/>
      <c r="R39" s="29">
        <f t="shared" ref="R39:T39" si="27">R37/R38</f>
        <v>21.506690943853492</v>
      </c>
      <c r="S39" s="29">
        <f t="shared" si="27"/>
        <v>23.604319743853488</v>
      </c>
      <c r="T39" s="29">
        <f t="shared" si="27"/>
        <v>21.676003332842658</v>
      </c>
    </row>
    <row r="41" spans="1:20">
      <c r="B41" s="21" t="s">
        <v>59</v>
      </c>
    </row>
    <row r="42" spans="1:20">
      <c r="A42" s="23">
        <v>30</v>
      </c>
      <c r="C42" s="19" t="s">
        <v>60</v>
      </c>
      <c r="D42" s="19" t="s">
        <v>61</v>
      </c>
      <c r="E42" s="34">
        <f t="shared" ref="E42:P42" si="28">E39-E19</f>
        <v>-0.22066095442097833</v>
      </c>
      <c r="F42" s="34">
        <f t="shared" si="28"/>
        <v>2.2399933636689546</v>
      </c>
      <c r="G42" s="163">
        <f t="shared" si="28"/>
        <v>1.3542344724868371E-2</v>
      </c>
      <c r="H42" s="34">
        <f t="shared" si="28"/>
        <v>-3.7237675015507676E-2</v>
      </c>
      <c r="I42" s="34">
        <f t="shared" si="28"/>
        <v>0.85286972165353347</v>
      </c>
      <c r="J42" s="34">
        <f t="shared" si="28"/>
        <v>1.2427509827169736</v>
      </c>
      <c r="K42" s="34">
        <f t="shared" si="28"/>
        <v>-1.666113902323108</v>
      </c>
      <c r="L42" s="34">
        <f t="shared" si="28"/>
        <v>-0.51247121525090478</v>
      </c>
      <c r="M42" s="34">
        <f t="shared" si="28"/>
        <v>0.12874821642108003</v>
      </c>
      <c r="N42" s="34">
        <f t="shared" si="28"/>
        <v>2.9145593586925145E-2</v>
      </c>
      <c r="O42" s="34">
        <f t="shared" si="28"/>
        <v>-1.9839095452867497</v>
      </c>
      <c r="P42" s="34">
        <f t="shared" si="28"/>
        <v>6.2706670532595155E-2</v>
      </c>
      <c r="Q42" s="34"/>
      <c r="R42" s="34">
        <f>R39-R19</f>
        <v>-7.8782946111982E-2</v>
      </c>
      <c r="S42" s="34">
        <f>S39-S19</f>
        <v>2.3703003828679492</v>
      </c>
      <c r="T42" s="34">
        <f>T39-T19</f>
        <v>0.12469395066772648</v>
      </c>
    </row>
    <row r="43" spans="1:20">
      <c r="A43" s="23">
        <v>31</v>
      </c>
      <c r="C43" s="19" t="s">
        <v>62</v>
      </c>
      <c r="E43" s="26">
        <f>E38</f>
        <v>2092350</v>
      </c>
      <c r="F43" s="26">
        <f t="shared" ref="F43:T43" si="29">F38</f>
        <v>2092350</v>
      </c>
      <c r="G43" s="160">
        <f t="shared" si="29"/>
        <v>2414250</v>
      </c>
      <c r="H43" s="26">
        <f t="shared" si="29"/>
        <v>2253300</v>
      </c>
      <c r="I43" s="26">
        <f t="shared" si="29"/>
        <v>2146000</v>
      </c>
      <c r="J43" s="26">
        <f t="shared" si="29"/>
        <v>2156730</v>
      </c>
      <c r="K43" s="26">
        <f t="shared" si="29"/>
        <v>2146000</v>
      </c>
      <c r="L43" s="26">
        <f t="shared" si="29"/>
        <v>2146000</v>
      </c>
      <c r="M43" s="26">
        <f t="shared" si="29"/>
        <v>2253300</v>
      </c>
      <c r="N43" s="26">
        <f t="shared" si="29"/>
        <v>2521550</v>
      </c>
      <c r="O43" s="26">
        <f t="shared" si="29"/>
        <v>2467900</v>
      </c>
      <c r="P43" s="26">
        <f t="shared" si="29"/>
        <v>2146000</v>
      </c>
      <c r="Q43" s="26"/>
      <c r="R43" s="26">
        <f t="shared" si="29"/>
        <v>2259738</v>
      </c>
      <c r="S43" s="26">
        <f t="shared" si="29"/>
        <v>2259738</v>
      </c>
      <c r="T43" s="26">
        <f t="shared" si="29"/>
        <v>2607390</v>
      </c>
    </row>
    <row r="44" spans="1:20">
      <c r="A44" s="23">
        <v>32</v>
      </c>
      <c r="C44" s="19" t="s">
        <v>63</v>
      </c>
      <c r="D44" s="19" t="s">
        <v>64</v>
      </c>
      <c r="E44" s="25">
        <f>E42*E43</f>
        <v>-461699.94798273401</v>
      </c>
      <c r="F44" s="25">
        <f t="shared" ref="F44:P44" si="30">F42*F43</f>
        <v>4686850.1144727375</v>
      </c>
      <c r="G44" s="156">
        <f t="shared" si="30"/>
        <v>32694.605752013467</v>
      </c>
      <c r="H44" s="25">
        <f t="shared" si="30"/>
        <v>-83907.65311244344</v>
      </c>
      <c r="I44" s="25">
        <f t="shared" si="30"/>
        <v>1830258.4226684829</v>
      </c>
      <c r="J44" s="25">
        <f t="shared" si="30"/>
        <v>2680278.3269551783</v>
      </c>
      <c r="K44" s="25">
        <f t="shared" si="30"/>
        <v>-3575480.4343853896</v>
      </c>
      <c r="L44" s="25">
        <f t="shared" si="30"/>
        <v>-1099763.2279284417</v>
      </c>
      <c r="M44" s="25">
        <f t="shared" si="30"/>
        <v>290108.35606161965</v>
      </c>
      <c r="N44" s="25">
        <f t="shared" si="30"/>
        <v>73492.071509111105</v>
      </c>
      <c r="O44" s="25">
        <f t="shared" si="30"/>
        <v>-4896090.3668131698</v>
      </c>
      <c r="P44" s="25">
        <f t="shared" si="30"/>
        <v>134568.51496294921</v>
      </c>
      <c r="Q44" s="25"/>
      <c r="R44" s="25">
        <f t="shared" ref="R44:T44" si="31">R42*R43</f>
        <v>-178028.81708119798</v>
      </c>
      <c r="S44" s="25">
        <f t="shared" si="31"/>
        <v>5356257.8465812542</v>
      </c>
      <c r="T44" s="25">
        <f t="shared" si="31"/>
        <v>325125.76003152336</v>
      </c>
    </row>
    <row r="45" spans="1:20">
      <c r="A45" s="23">
        <v>33</v>
      </c>
      <c r="C45" s="19" t="s">
        <v>16</v>
      </c>
      <c r="E45" s="19">
        <v>0.7</v>
      </c>
      <c r="F45" s="19">
        <v>0.7</v>
      </c>
      <c r="G45" s="145">
        <v>0.7</v>
      </c>
      <c r="H45" s="19">
        <v>0.7</v>
      </c>
      <c r="I45" s="19">
        <v>0.7</v>
      </c>
      <c r="J45" s="19">
        <v>0.7</v>
      </c>
      <c r="K45" s="19">
        <v>0.7</v>
      </c>
      <c r="L45" s="19">
        <v>0.7</v>
      </c>
      <c r="M45" s="19">
        <v>0.7</v>
      </c>
      <c r="N45" s="19">
        <v>0.7</v>
      </c>
      <c r="O45" s="19">
        <v>0.7</v>
      </c>
      <c r="P45" s="19">
        <v>0.7</v>
      </c>
      <c r="R45" s="19">
        <v>0.7</v>
      </c>
      <c r="S45" s="19">
        <v>0.7</v>
      </c>
      <c r="T45" s="19">
        <v>0.7</v>
      </c>
    </row>
    <row r="46" spans="1:20">
      <c r="A46" s="23">
        <v>34</v>
      </c>
      <c r="C46" s="19" t="s">
        <v>65</v>
      </c>
      <c r="E46" s="26">
        <f>E44*E45</f>
        <v>-323189.96358791378</v>
      </c>
      <c r="F46" s="26">
        <f t="shared" ref="F46:P46" si="32">F44*F45</f>
        <v>3280795.0801309161</v>
      </c>
      <c r="G46" s="160">
        <f t="shared" si="32"/>
        <v>22886.224026409425</v>
      </c>
      <c r="H46" s="26">
        <f t="shared" si="32"/>
        <v>-58735.357178710401</v>
      </c>
      <c r="I46" s="26">
        <f t="shared" si="32"/>
        <v>1281180.8958679379</v>
      </c>
      <c r="J46" s="26">
        <f t="shared" si="32"/>
        <v>1876194.8288686248</v>
      </c>
      <c r="K46" s="26">
        <f t="shared" si="32"/>
        <v>-2502836.3040697724</v>
      </c>
      <c r="L46" s="26">
        <f t="shared" si="32"/>
        <v>-769834.25954990915</v>
      </c>
      <c r="M46" s="26">
        <f t="shared" si="32"/>
        <v>203075.84924313374</v>
      </c>
      <c r="N46" s="26">
        <f t="shared" si="32"/>
        <v>51444.450056377769</v>
      </c>
      <c r="O46" s="26">
        <f t="shared" si="32"/>
        <v>-3427263.2567692185</v>
      </c>
      <c r="P46" s="26">
        <f t="shared" si="32"/>
        <v>94197.960474064443</v>
      </c>
      <c r="R46" s="26">
        <f t="shared" ref="R46:T46" si="33">R44*R45</f>
        <v>-124620.17195683857</v>
      </c>
      <c r="S46" s="26">
        <f t="shared" si="33"/>
        <v>3749380.4926068778</v>
      </c>
      <c r="T46" s="26">
        <f t="shared" si="33"/>
        <v>227588.03202206633</v>
      </c>
    </row>
    <row r="48" spans="1:20">
      <c r="B48" s="21" t="s">
        <v>66</v>
      </c>
      <c r="C48" s="35"/>
      <c r="E48" s="25"/>
    </row>
    <row r="49" spans="1:20">
      <c r="A49" s="23">
        <v>35</v>
      </c>
      <c r="B49" s="36"/>
      <c r="C49" s="19" t="s">
        <v>67</v>
      </c>
      <c r="E49" s="37">
        <v>0</v>
      </c>
      <c r="F49" s="26">
        <f>E56</f>
        <v>-323997.93849688355</v>
      </c>
      <c r="G49" s="160">
        <f>F56</f>
        <v>2963379.1396418754</v>
      </c>
      <c r="H49" s="38">
        <f t="shared" ref="H49:P49" si="34">G56</f>
        <v>3001139.4749265602</v>
      </c>
      <c r="I49" s="38">
        <f t="shared" si="34"/>
        <v>3016145.1723011928</v>
      </c>
      <c r="J49" s="38">
        <f t="shared" si="34"/>
        <v>3031225.8981626988</v>
      </c>
      <c r="K49" s="38">
        <f t="shared" si="34"/>
        <v>3046382.0276535125</v>
      </c>
      <c r="L49" s="38">
        <f t="shared" si="34"/>
        <v>3061613.9377917801</v>
      </c>
      <c r="M49" s="38">
        <f t="shared" si="34"/>
        <v>3076922.0074807392</v>
      </c>
      <c r="N49" s="38">
        <f t="shared" si="34"/>
        <v>2817520.8961043488</v>
      </c>
      <c r="O49" s="38">
        <f t="shared" si="34"/>
        <v>2524110.1932884818</v>
      </c>
      <c r="P49" s="38">
        <f t="shared" si="34"/>
        <v>2235774.9541350547</v>
      </c>
      <c r="Q49" s="39"/>
      <c r="R49" s="38">
        <f>P56</f>
        <v>1985253.1418449737</v>
      </c>
      <c r="S49" s="38">
        <f>R56</f>
        <v>1719608.5840792221</v>
      </c>
      <c r="T49" s="38">
        <f>S56</f>
        <v>1452635.8035246416</v>
      </c>
    </row>
    <row r="50" spans="1:20">
      <c r="A50" s="23">
        <v>36</v>
      </c>
      <c r="B50" s="36"/>
      <c r="C50" s="19" t="s">
        <v>68</v>
      </c>
      <c r="D50" s="39" t="s">
        <v>69</v>
      </c>
      <c r="E50" s="26">
        <f>E46</f>
        <v>-323189.96358791378</v>
      </c>
      <c r="F50" s="26">
        <f t="shared" ref="F50:G50" si="35">F46</f>
        <v>3280795.0801309161</v>
      </c>
      <c r="G50" s="160">
        <f t="shared" si="35"/>
        <v>22886.224026409425</v>
      </c>
      <c r="H50" s="38"/>
      <c r="I50" s="38"/>
      <c r="J50" s="38"/>
      <c r="K50" s="38"/>
      <c r="L50" s="38"/>
      <c r="M50" s="38"/>
      <c r="N50" s="38"/>
      <c r="O50" s="38"/>
      <c r="P50" s="38"/>
      <c r="Q50" s="39"/>
      <c r="R50" s="39"/>
      <c r="S50" s="39"/>
      <c r="T50" s="39"/>
    </row>
    <row r="51" spans="1:20">
      <c r="A51" s="23">
        <v>37</v>
      </c>
      <c r="B51" s="36"/>
      <c r="C51" s="19" t="s">
        <v>70</v>
      </c>
      <c r="D51" s="39"/>
      <c r="H51" s="38"/>
      <c r="I51" s="38"/>
      <c r="J51" s="38"/>
      <c r="K51" s="38"/>
      <c r="L51" s="38"/>
      <c r="M51" s="40">
        <v>23573605</v>
      </c>
      <c r="N51" s="38"/>
      <c r="O51" s="38"/>
      <c r="P51" s="38"/>
      <c r="Q51" s="39"/>
      <c r="R51" s="39"/>
      <c r="S51" s="39"/>
      <c r="T51" s="39"/>
    </row>
    <row r="52" spans="1:20">
      <c r="A52" s="23">
        <v>38</v>
      </c>
      <c r="B52" s="36"/>
      <c r="C52" s="19" t="s">
        <v>71</v>
      </c>
      <c r="D52" s="39"/>
      <c r="H52" s="38"/>
      <c r="I52" s="38"/>
      <c r="J52" s="38"/>
      <c r="K52" s="38"/>
      <c r="L52" s="38"/>
      <c r="M52" s="41">
        <f>L56/M51</f>
        <v>0.13052403344676128</v>
      </c>
      <c r="N52" s="41">
        <f>M52</f>
        <v>0.13052403344676128</v>
      </c>
      <c r="O52" s="41">
        <f t="shared" ref="O52:P52" si="36">N52</f>
        <v>0.13052403344676128</v>
      </c>
      <c r="P52" s="41">
        <f t="shared" si="36"/>
        <v>0.13052403344676128</v>
      </c>
      <c r="Q52" s="39"/>
      <c r="R52" s="42">
        <f>P52</f>
        <v>0.13052403344676128</v>
      </c>
      <c r="S52" s="42">
        <f>R52</f>
        <v>0.13052403344676128</v>
      </c>
      <c r="T52" s="42">
        <f>S52</f>
        <v>0.13052403344676128</v>
      </c>
    </row>
    <row r="53" spans="1:20">
      <c r="A53" s="23">
        <v>39</v>
      </c>
      <c r="B53" s="36"/>
      <c r="C53" s="19" t="s">
        <v>72</v>
      </c>
      <c r="D53" s="39"/>
      <c r="H53" s="38"/>
      <c r="I53" s="38"/>
      <c r="J53" s="38"/>
      <c r="K53" s="38"/>
      <c r="L53" s="38"/>
      <c r="M53" s="40">
        <f>'Allocated Method'!M38</f>
        <v>2100000</v>
      </c>
      <c r="N53" s="40">
        <f>'Allocated Method'!N38</f>
        <v>2350000</v>
      </c>
      <c r="O53" s="40">
        <f>'Allocated Method'!O38</f>
        <v>2300000</v>
      </c>
      <c r="P53" s="40">
        <f>'Allocated Method'!P38</f>
        <v>2000000</v>
      </c>
      <c r="Q53" s="40">
        <f>'Allocated Method'!Q38</f>
        <v>0</v>
      </c>
      <c r="R53" s="40">
        <f>'Allocated Method'!R38</f>
        <v>2106000</v>
      </c>
      <c r="S53" s="40">
        <f>'Allocated Method'!S38</f>
        <v>2106000</v>
      </c>
      <c r="T53" s="40">
        <f>'Allocated Method'!T38</f>
        <v>2430000</v>
      </c>
    </row>
    <row r="54" spans="1:20">
      <c r="A54" s="23">
        <v>40</v>
      </c>
      <c r="B54" s="36"/>
      <c r="C54" s="39" t="s">
        <v>73</v>
      </c>
      <c r="D54" s="39" t="s">
        <v>74</v>
      </c>
      <c r="H54" s="38"/>
      <c r="I54" s="38"/>
      <c r="J54" s="38"/>
      <c r="K54" s="38"/>
      <c r="L54" s="38"/>
      <c r="M54" s="40">
        <f>-M52*M53</f>
        <v>-274100.4702381987</v>
      </c>
      <c r="N54" s="40">
        <f t="shared" ref="N54:T54" si="37">-N52*N53</f>
        <v>-306731.47859988903</v>
      </c>
      <c r="O54" s="40">
        <f t="shared" si="37"/>
        <v>-300205.27692755096</v>
      </c>
      <c r="P54" s="40">
        <f t="shared" si="37"/>
        <v>-261048.06689352257</v>
      </c>
      <c r="Q54" s="40">
        <f t="shared" si="37"/>
        <v>0</v>
      </c>
      <c r="R54" s="40">
        <f t="shared" si="37"/>
        <v>-274883.61443887925</v>
      </c>
      <c r="S54" s="40">
        <f t="shared" si="37"/>
        <v>-274883.61443887925</v>
      </c>
      <c r="T54" s="40">
        <f t="shared" si="37"/>
        <v>-317173.40127562993</v>
      </c>
    </row>
    <row r="55" spans="1:20">
      <c r="A55" s="23">
        <v>41</v>
      </c>
      <c r="B55" s="36"/>
      <c r="C55" s="19" t="s">
        <v>75</v>
      </c>
      <c r="E55" s="26">
        <f>(E49+0.5*SUM(E50:E50))*E71/12</f>
        <v>-807.97490896978445</v>
      </c>
      <c r="F55" s="26">
        <f>(F49+0.5*SUM(F50:F50))*F71/12</f>
        <v>6581.9980078428716</v>
      </c>
      <c r="G55" s="160">
        <f>(G49+0.5*SUM(G50:G50))*G71/12</f>
        <v>14874.111258275399</v>
      </c>
      <c r="H55" s="38">
        <f t="shared" ref="H55:L55" si="38">(H49+0.5*SUM(H50:H50))*H71/12</f>
        <v>15005.6973746328</v>
      </c>
      <c r="I55" s="38">
        <f t="shared" si="38"/>
        <v>15080.725861505964</v>
      </c>
      <c r="J55" s="38">
        <f t="shared" si="38"/>
        <v>15156.129490813493</v>
      </c>
      <c r="K55" s="38">
        <f t="shared" si="38"/>
        <v>15231.910138267564</v>
      </c>
      <c r="L55" s="38">
        <f t="shared" si="38"/>
        <v>15308.0696889589</v>
      </c>
      <c r="M55" s="38">
        <f>(M49+0.5*(M50+M54))*M71/12</f>
        <v>14699.358861808199</v>
      </c>
      <c r="N55" s="38">
        <f>(N49+0.5*(N50+N54))*N71/12</f>
        <v>13320.77578402202</v>
      </c>
      <c r="O55" s="38">
        <f>(O49+0.5*(O50+O54))*O71/12</f>
        <v>11870.03777412353</v>
      </c>
      <c r="P55" s="38">
        <f>(P49+0.5*(P50+P54))*P71/12</f>
        <v>10526.254603441466</v>
      </c>
      <c r="Q55" s="39"/>
      <c r="R55" s="38">
        <f>(R49+0.5*(R50+R54))*R71/12</f>
        <v>9239.0566731276685</v>
      </c>
      <c r="S55" s="38">
        <f>(S49+0.5*(S50+S54))*S71/12</f>
        <v>7910.8338842989115</v>
      </c>
      <c r="T55" s="38">
        <f>(T49+0.5*(T50+T54))*T71/12</f>
        <v>6470.245514434132</v>
      </c>
    </row>
    <row r="56" spans="1:20" ht="30">
      <c r="A56" s="23">
        <v>42</v>
      </c>
      <c r="C56" s="39" t="s">
        <v>76</v>
      </c>
      <c r="D56" s="43" t="s">
        <v>77</v>
      </c>
      <c r="E56" s="26">
        <f>SUM(E49:E55)</f>
        <v>-323997.93849688355</v>
      </c>
      <c r="F56" s="26">
        <f>SUM(F49:F55)</f>
        <v>2963379.1396418754</v>
      </c>
      <c r="G56" s="160">
        <f>SUM(G49:G55)</f>
        <v>3001139.4749265602</v>
      </c>
      <c r="H56" s="38">
        <f t="shared" ref="H56:L56" si="39">SUM(H49:H55)</f>
        <v>3016145.1723011928</v>
      </c>
      <c r="I56" s="38">
        <f t="shared" si="39"/>
        <v>3031225.8981626988</v>
      </c>
      <c r="J56" s="38">
        <f t="shared" si="39"/>
        <v>3046382.0276535125</v>
      </c>
      <c r="K56" s="38">
        <f t="shared" si="39"/>
        <v>3061613.9377917801</v>
      </c>
      <c r="L56" s="38">
        <f t="shared" si="39"/>
        <v>3076922.0074807392</v>
      </c>
      <c r="M56" s="38">
        <f>M49+M50+M54+M55</f>
        <v>2817520.8961043488</v>
      </c>
      <c r="N56" s="38">
        <f t="shared" ref="N56:P56" si="40">N49+N50+N54+N55</f>
        <v>2524110.1932884818</v>
      </c>
      <c r="O56" s="38">
        <f t="shared" si="40"/>
        <v>2235774.9541350547</v>
      </c>
      <c r="P56" s="38">
        <f t="shared" si="40"/>
        <v>1985253.1418449737</v>
      </c>
      <c r="Q56" s="39"/>
      <c r="R56" s="38">
        <f t="shared" ref="R56:T56" si="41">R49+R50+R54+R55</f>
        <v>1719608.5840792221</v>
      </c>
      <c r="S56" s="38">
        <f t="shared" si="41"/>
        <v>1452635.8035246416</v>
      </c>
      <c r="T56" s="38">
        <f t="shared" si="41"/>
        <v>1141932.6477634457</v>
      </c>
    </row>
    <row r="57" spans="1:20">
      <c r="A57" s="23"/>
      <c r="C57" s="39"/>
      <c r="D57" s="39"/>
      <c r="M57" s="31"/>
      <c r="N57" s="31"/>
      <c r="O57" s="31"/>
      <c r="P57" s="31"/>
      <c r="R57" s="31"/>
      <c r="S57" s="31"/>
      <c r="T57" s="31"/>
    </row>
    <row r="58" spans="1:20">
      <c r="A58" s="23"/>
      <c r="B58" s="21" t="s">
        <v>78</v>
      </c>
      <c r="M58" s="25"/>
      <c r="N58" s="26"/>
      <c r="O58" s="26"/>
      <c r="P58" s="26"/>
      <c r="R58" s="26"/>
      <c r="S58" s="26"/>
      <c r="T58" s="26"/>
    </row>
    <row r="59" spans="1:20">
      <c r="A59" s="23">
        <v>43</v>
      </c>
      <c r="C59" s="19" t="s">
        <v>67</v>
      </c>
      <c r="H59" s="37">
        <v>0</v>
      </c>
      <c r="I59" s="25">
        <f>H62</f>
        <v>-58882.195571657176</v>
      </c>
      <c r="J59" s="25">
        <f t="shared" ref="J59:P59" si="42">I62</f>
        <v>1225207.2415580922</v>
      </c>
      <c r="K59" s="25">
        <f t="shared" si="42"/>
        <v>3112218.5937066791</v>
      </c>
      <c r="L59" s="25">
        <f t="shared" si="42"/>
        <v>618686.29184526566</v>
      </c>
      <c r="M59" s="25">
        <f t="shared" si="42"/>
        <v>-149979.12189429195</v>
      </c>
      <c r="N59" s="25">
        <f t="shared" si="42"/>
        <v>52854.521362478161</v>
      </c>
      <c r="O59" s="25">
        <f t="shared" si="42"/>
        <v>104691.85515080926</v>
      </c>
      <c r="P59" s="25">
        <f t="shared" si="42"/>
        <v>-3330616.1004845784</v>
      </c>
      <c r="R59" s="26">
        <f>P62</f>
        <v>-3252835.7256117514</v>
      </c>
      <c r="S59" s="26">
        <f>R62</f>
        <v>-3394031.6266265409</v>
      </c>
      <c r="T59" s="26">
        <f>S62</f>
        <v>347752.15907872142</v>
      </c>
    </row>
    <row r="60" spans="1:20">
      <c r="A60" s="23">
        <v>44</v>
      </c>
      <c r="C60" s="19" t="s">
        <v>68</v>
      </c>
      <c r="D60" s="39" t="s">
        <v>79</v>
      </c>
      <c r="H60" s="26">
        <f t="shared" ref="H60:P60" si="43">H46</f>
        <v>-58735.357178710401</v>
      </c>
      <c r="I60" s="26">
        <f t="shared" si="43"/>
        <v>1281180.8958679379</v>
      </c>
      <c r="J60" s="26">
        <f t="shared" si="43"/>
        <v>1876194.8288686248</v>
      </c>
      <c r="K60" s="26">
        <f t="shared" si="43"/>
        <v>-2502836.3040697724</v>
      </c>
      <c r="L60" s="26">
        <f t="shared" si="43"/>
        <v>-769834.25954990915</v>
      </c>
      <c r="M60" s="26">
        <f t="shared" si="43"/>
        <v>203075.84924313374</v>
      </c>
      <c r="N60" s="26">
        <f t="shared" si="43"/>
        <v>51444.450056377769</v>
      </c>
      <c r="O60" s="26">
        <f t="shared" si="43"/>
        <v>-3427263.2567692185</v>
      </c>
      <c r="P60" s="26">
        <f t="shared" si="43"/>
        <v>94197.960474064443</v>
      </c>
      <c r="R60" s="26">
        <f>R46</f>
        <v>-124620.17195683857</v>
      </c>
      <c r="S60" s="26">
        <f>S46</f>
        <v>3749380.4926068778</v>
      </c>
      <c r="T60" s="26">
        <f>T46</f>
        <v>227588.03202206633</v>
      </c>
    </row>
    <row r="61" spans="1:20">
      <c r="A61" s="23">
        <v>45</v>
      </c>
      <c r="C61" s="19" t="s">
        <v>75</v>
      </c>
      <c r="H61" s="26">
        <f t="shared" ref="H61:P61" si="44">(H59+0.5*SUM(H60:H60))*H71/12</f>
        <v>-146.838392946776</v>
      </c>
      <c r="I61" s="26">
        <f t="shared" si="44"/>
        <v>2908.5412618115588</v>
      </c>
      <c r="J61" s="26">
        <f t="shared" si="44"/>
        <v>10816.523279962023</v>
      </c>
      <c r="K61" s="26">
        <f t="shared" si="44"/>
        <v>9304.0022083589629</v>
      </c>
      <c r="L61" s="26">
        <f t="shared" si="44"/>
        <v>1168.8458103515554</v>
      </c>
      <c r="M61" s="26">
        <f t="shared" si="44"/>
        <v>-242.20598636362539</v>
      </c>
      <c r="N61" s="26">
        <f t="shared" si="44"/>
        <v>392.8837319533352</v>
      </c>
      <c r="O61" s="26">
        <f t="shared" si="44"/>
        <v>-8044.6988661690002</v>
      </c>
      <c r="P61" s="26">
        <f t="shared" si="44"/>
        <v>-16417.58560123773</v>
      </c>
      <c r="R61" s="26">
        <f>(R59+0.5*SUM(R60:R60))*R71/12</f>
        <v>-16575.729057950852</v>
      </c>
      <c r="S61" s="26">
        <f>(S59+0.5*SUM(S60:S60))*S71/12</f>
        <v>-7596.7069016155101</v>
      </c>
      <c r="T61" s="26">
        <f>(T59+0.5*SUM(T60:T60))*T71/12</f>
        <v>2307.7308754487726</v>
      </c>
    </row>
    <row r="62" spans="1:20">
      <c r="A62" s="23">
        <v>46</v>
      </c>
      <c r="C62" s="39" t="s">
        <v>76</v>
      </c>
      <c r="D62" s="39" t="s">
        <v>80</v>
      </c>
      <c r="H62" s="25">
        <f>SUM(H59:H61)</f>
        <v>-58882.195571657176</v>
      </c>
      <c r="I62" s="25">
        <f>SUM(I59:I61)</f>
        <v>1225207.2415580922</v>
      </c>
      <c r="J62" s="25">
        <f t="shared" ref="J62:T62" si="45">SUM(J59:J61)</f>
        <v>3112218.5937066791</v>
      </c>
      <c r="K62" s="25">
        <f t="shared" si="45"/>
        <v>618686.29184526566</v>
      </c>
      <c r="L62" s="25">
        <f t="shared" si="45"/>
        <v>-149979.12189429195</v>
      </c>
      <c r="M62" s="25">
        <f t="shared" si="45"/>
        <v>52854.521362478161</v>
      </c>
      <c r="N62" s="25">
        <f t="shared" si="45"/>
        <v>104691.85515080926</v>
      </c>
      <c r="O62" s="25">
        <f t="shared" si="45"/>
        <v>-3330616.1004845784</v>
      </c>
      <c r="P62" s="25">
        <f t="shared" si="45"/>
        <v>-3252835.7256117514</v>
      </c>
      <c r="R62" s="25">
        <f t="shared" si="45"/>
        <v>-3394031.6266265409</v>
      </c>
      <c r="S62" s="25">
        <f t="shared" si="45"/>
        <v>347752.15907872142</v>
      </c>
      <c r="T62" s="25">
        <f t="shared" si="45"/>
        <v>577647.92197623651</v>
      </c>
    </row>
    <row r="63" spans="1:20">
      <c r="A63" s="23"/>
    </row>
    <row r="64" spans="1:20">
      <c r="A64" s="23"/>
      <c r="B64" s="21" t="s">
        <v>81</v>
      </c>
    </row>
    <row r="65" spans="1:20">
      <c r="A65" s="23">
        <v>47</v>
      </c>
      <c r="C65" s="19" t="s">
        <v>67</v>
      </c>
      <c r="D65" s="39" t="s">
        <v>82</v>
      </c>
      <c r="E65" s="44">
        <f t="shared" ref="E65:P66" si="46">E49+E59</f>
        <v>0</v>
      </c>
      <c r="F65" s="45">
        <f t="shared" si="46"/>
        <v>-323997.93849688355</v>
      </c>
      <c r="G65" s="150">
        <f t="shared" si="46"/>
        <v>2963379.1396418754</v>
      </c>
      <c r="H65" s="38">
        <f t="shared" si="46"/>
        <v>3001139.4749265602</v>
      </c>
      <c r="I65" s="38">
        <f t="shared" si="46"/>
        <v>2957262.9767295355</v>
      </c>
      <c r="J65" s="38">
        <f t="shared" si="46"/>
        <v>4256433.139720791</v>
      </c>
      <c r="K65" s="38">
        <f t="shared" si="46"/>
        <v>6158600.6213601921</v>
      </c>
      <c r="L65" s="38">
        <f t="shared" si="46"/>
        <v>3680300.2296370459</v>
      </c>
      <c r="M65" s="38">
        <f t="shared" si="46"/>
        <v>2926942.8855864471</v>
      </c>
      <c r="N65" s="38">
        <f t="shared" si="46"/>
        <v>2870375.4174668272</v>
      </c>
      <c r="O65" s="38">
        <f t="shared" si="46"/>
        <v>2628802.0484392908</v>
      </c>
      <c r="P65" s="38">
        <f t="shared" si="46"/>
        <v>-1094841.1463495237</v>
      </c>
      <c r="Q65" s="38"/>
      <c r="R65" s="38">
        <f t="shared" ref="R65:T66" si="47">R49+R59</f>
        <v>-1267582.5837667778</v>
      </c>
      <c r="S65" s="38">
        <f t="shared" si="47"/>
        <v>-1674423.0425473189</v>
      </c>
      <c r="T65" s="38">
        <f t="shared" si="47"/>
        <v>1800387.962603363</v>
      </c>
    </row>
    <row r="66" spans="1:20">
      <c r="A66" s="23">
        <v>48</v>
      </c>
      <c r="C66" s="19" t="s">
        <v>68</v>
      </c>
      <c r="D66" s="39" t="s">
        <v>83</v>
      </c>
      <c r="E66" s="38">
        <f t="shared" si="46"/>
        <v>-323189.96358791378</v>
      </c>
      <c r="F66" s="38">
        <f t="shared" si="46"/>
        <v>3280795.0801309161</v>
      </c>
      <c r="G66" s="150">
        <f t="shared" si="46"/>
        <v>22886.224026409425</v>
      </c>
      <c r="H66" s="38">
        <f t="shared" si="46"/>
        <v>-58735.357178710401</v>
      </c>
      <c r="I66" s="38">
        <f t="shared" si="46"/>
        <v>1281180.8958679379</v>
      </c>
      <c r="J66" s="38">
        <f t="shared" si="46"/>
        <v>1876194.8288686248</v>
      </c>
      <c r="K66" s="38">
        <f t="shared" si="46"/>
        <v>-2502836.3040697724</v>
      </c>
      <c r="L66" s="38">
        <f t="shared" si="46"/>
        <v>-769834.25954990915</v>
      </c>
      <c r="M66" s="38">
        <f t="shared" si="46"/>
        <v>203075.84924313374</v>
      </c>
      <c r="N66" s="38">
        <f t="shared" si="46"/>
        <v>51444.450056377769</v>
      </c>
      <c r="O66" s="38">
        <f t="shared" si="46"/>
        <v>-3427263.2567692185</v>
      </c>
      <c r="P66" s="38">
        <f t="shared" si="46"/>
        <v>94197.960474064443</v>
      </c>
      <c r="Q66" s="39"/>
      <c r="R66" s="38">
        <f t="shared" si="47"/>
        <v>-124620.17195683857</v>
      </c>
      <c r="S66" s="38">
        <f t="shared" si="47"/>
        <v>3749380.4926068778</v>
      </c>
      <c r="T66" s="38">
        <f t="shared" si="47"/>
        <v>227588.03202206633</v>
      </c>
    </row>
    <row r="67" spans="1:20">
      <c r="A67" s="23">
        <v>49</v>
      </c>
      <c r="C67" s="39" t="s">
        <v>73</v>
      </c>
      <c r="D67" s="39" t="s">
        <v>84</v>
      </c>
      <c r="E67" s="45">
        <f>E54</f>
        <v>0</v>
      </c>
      <c r="F67" s="45">
        <f t="shared" ref="F67:T67" si="48">F54</f>
        <v>0</v>
      </c>
      <c r="G67" s="152">
        <f t="shared" si="48"/>
        <v>0</v>
      </c>
      <c r="H67" s="45">
        <f t="shared" si="48"/>
        <v>0</v>
      </c>
      <c r="I67" s="45">
        <f t="shared" si="48"/>
        <v>0</v>
      </c>
      <c r="J67" s="45">
        <f t="shared" si="48"/>
        <v>0</v>
      </c>
      <c r="K67" s="45">
        <f t="shared" si="48"/>
        <v>0</v>
      </c>
      <c r="L67" s="45">
        <f t="shared" si="48"/>
        <v>0</v>
      </c>
      <c r="M67" s="45">
        <f t="shared" si="48"/>
        <v>-274100.4702381987</v>
      </c>
      <c r="N67" s="45">
        <f t="shared" si="48"/>
        <v>-306731.47859988903</v>
      </c>
      <c r="O67" s="45">
        <f t="shared" si="48"/>
        <v>-300205.27692755096</v>
      </c>
      <c r="P67" s="45">
        <f t="shared" si="48"/>
        <v>-261048.06689352257</v>
      </c>
      <c r="Q67" s="45">
        <f t="shared" si="48"/>
        <v>0</v>
      </c>
      <c r="R67" s="45">
        <f t="shared" si="48"/>
        <v>-274883.61443887925</v>
      </c>
      <c r="S67" s="45">
        <f t="shared" si="48"/>
        <v>-274883.61443887925</v>
      </c>
      <c r="T67" s="45">
        <f t="shared" si="48"/>
        <v>-317173.40127562993</v>
      </c>
    </row>
    <row r="68" spans="1:20">
      <c r="A68" s="23">
        <v>50</v>
      </c>
      <c r="C68" s="39" t="s">
        <v>85</v>
      </c>
      <c r="D68" s="39" t="s">
        <v>86</v>
      </c>
      <c r="E68" s="38">
        <f>E55+E61</f>
        <v>-807.97490896978445</v>
      </c>
      <c r="F68" s="38">
        <f t="shared" ref="F68:T68" si="49">F55+F61</f>
        <v>6581.9980078428716</v>
      </c>
      <c r="G68" s="150">
        <f t="shared" si="49"/>
        <v>14874.111258275399</v>
      </c>
      <c r="H68" s="38">
        <f t="shared" si="49"/>
        <v>14858.858981686024</v>
      </c>
      <c r="I68" s="38">
        <f t="shared" si="49"/>
        <v>17989.267123317521</v>
      </c>
      <c r="J68" s="38">
        <f t="shared" si="49"/>
        <v>25972.652770775516</v>
      </c>
      <c r="K68" s="38">
        <f t="shared" si="49"/>
        <v>24535.912346626526</v>
      </c>
      <c r="L68" s="38">
        <f t="shared" si="49"/>
        <v>16476.915499310457</v>
      </c>
      <c r="M68" s="38">
        <f t="shared" si="49"/>
        <v>14457.152875444574</v>
      </c>
      <c r="N68" s="38">
        <f t="shared" si="49"/>
        <v>13713.659515975356</v>
      </c>
      <c r="O68" s="38">
        <f t="shared" si="49"/>
        <v>3825.3389079545295</v>
      </c>
      <c r="P68" s="38">
        <f t="shared" si="49"/>
        <v>-5891.3309977962635</v>
      </c>
      <c r="Q68" s="38">
        <f t="shared" si="49"/>
        <v>0</v>
      </c>
      <c r="R68" s="38">
        <f t="shared" si="49"/>
        <v>-7336.6723848231832</v>
      </c>
      <c r="S68" s="38">
        <f t="shared" si="49"/>
        <v>314.12698268340137</v>
      </c>
      <c r="T68" s="38">
        <f t="shared" si="49"/>
        <v>8777.9763898829042</v>
      </c>
    </row>
    <row r="69" spans="1:20" ht="30">
      <c r="A69" s="23">
        <v>51</v>
      </c>
      <c r="C69" s="39" t="s">
        <v>76</v>
      </c>
      <c r="D69" s="43" t="s">
        <v>87</v>
      </c>
      <c r="E69" s="38">
        <f>SUM(E65:E68)</f>
        <v>-323997.93849688355</v>
      </c>
      <c r="F69" s="38">
        <f t="shared" ref="F69:T69" si="50">SUM(F65:F68)</f>
        <v>2963379.1396418754</v>
      </c>
      <c r="G69" s="150">
        <f t="shared" si="50"/>
        <v>3001139.4749265602</v>
      </c>
      <c r="H69" s="38">
        <f t="shared" si="50"/>
        <v>2957262.976729536</v>
      </c>
      <c r="I69" s="38">
        <f t="shared" si="50"/>
        <v>4256433.139720791</v>
      </c>
      <c r="J69" s="38">
        <f t="shared" si="50"/>
        <v>6158600.6213601911</v>
      </c>
      <c r="K69" s="38">
        <f t="shared" si="50"/>
        <v>3680300.2296370463</v>
      </c>
      <c r="L69" s="38">
        <f t="shared" si="50"/>
        <v>2926942.8855864471</v>
      </c>
      <c r="M69" s="38">
        <f t="shared" si="50"/>
        <v>2870375.4174668267</v>
      </c>
      <c r="N69" s="38">
        <f t="shared" si="50"/>
        <v>2628802.0484392913</v>
      </c>
      <c r="O69" s="38">
        <f t="shared" si="50"/>
        <v>-1094841.1463495241</v>
      </c>
      <c r="P69" s="38">
        <f t="shared" si="50"/>
        <v>-1267582.583766778</v>
      </c>
      <c r="Q69" s="38">
        <f t="shared" si="50"/>
        <v>0</v>
      </c>
      <c r="R69" s="38">
        <f t="shared" si="50"/>
        <v>-1674423.0425473189</v>
      </c>
      <c r="S69" s="38">
        <f t="shared" si="50"/>
        <v>1800387.962603363</v>
      </c>
      <c r="T69" s="38">
        <f t="shared" si="50"/>
        <v>1719580.5697396824</v>
      </c>
    </row>
    <row r="70" spans="1:20">
      <c r="A70" s="23"/>
    </row>
    <row r="71" spans="1:20">
      <c r="A71" s="23">
        <v>52</v>
      </c>
      <c r="B71" s="19" t="s">
        <v>88</v>
      </c>
      <c r="C71" s="35"/>
      <c r="E71" s="46">
        <v>0.06</v>
      </c>
      <c r="F71" s="46">
        <v>0.06</v>
      </c>
      <c r="G71" s="164">
        <v>0.06</v>
      </c>
      <c r="H71" s="46">
        <v>0.06</v>
      </c>
      <c r="I71" s="46">
        <v>0.06</v>
      </c>
      <c r="J71" s="46">
        <v>0.06</v>
      </c>
      <c r="K71" s="46">
        <v>0.06</v>
      </c>
      <c r="L71" s="46">
        <v>0.06</v>
      </c>
      <c r="M71" s="46">
        <v>0.06</v>
      </c>
      <c r="N71" s="46">
        <v>0.06</v>
      </c>
      <c r="O71" s="46">
        <v>0.06</v>
      </c>
      <c r="P71" s="46">
        <v>0.06</v>
      </c>
      <c r="Q71" s="46"/>
      <c r="R71" s="46">
        <v>0.06</v>
      </c>
      <c r="S71" s="46">
        <v>0.06</v>
      </c>
      <c r="T71" s="46">
        <v>0.06</v>
      </c>
    </row>
  </sheetData>
  <mergeCells count="2">
    <mergeCell ref="E6:P6"/>
    <mergeCell ref="R6:T6"/>
  </mergeCells>
  <pageMargins left="0.7" right="0.7" top="0.5" bottom="0.5" header="0.3" footer="0.3"/>
  <pageSetup scale="50" fitToWidth="2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9"/>
  <sheetViews>
    <sheetView topLeftCell="D1" zoomScaleNormal="100" workbookViewId="0">
      <selection activeCell="G7" sqref="G7"/>
    </sheetView>
  </sheetViews>
  <sheetFormatPr defaultRowHeight="15"/>
  <cols>
    <col min="1" max="1" width="5.85546875" style="19" customWidth="1"/>
    <col min="2" max="2" width="5.140625" style="19" customWidth="1"/>
    <col min="3" max="3" width="47" style="19" customWidth="1"/>
    <col min="4" max="4" width="29" style="19" customWidth="1"/>
    <col min="5" max="5" width="14.5703125" style="19" bestFit="1" customWidth="1"/>
    <col min="6" max="6" width="14" style="19" bestFit="1" customWidth="1"/>
    <col min="7" max="7" width="14" style="145" bestFit="1" customWidth="1"/>
    <col min="8" max="9" width="14" style="19" bestFit="1" customWidth="1"/>
    <col min="10" max="10" width="14.7109375" style="19" bestFit="1" customWidth="1"/>
    <col min="11" max="12" width="15.140625" style="19" bestFit="1" customWidth="1"/>
    <col min="13" max="13" width="14.85546875" style="19" customWidth="1"/>
    <col min="14" max="14" width="16.140625" style="19" bestFit="1" customWidth="1"/>
    <col min="15" max="15" width="14.85546875" style="19" bestFit="1" customWidth="1"/>
    <col min="16" max="16" width="16.140625" style="19" bestFit="1" customWidth="1"/>
    <col min="17" max="17" width="1.7109375" style="19" customWidth="1"/>
    <col min="18" max="20" width="14.28515625" style="19" bestFit="1" customWidth="1"/>
    <col min="21" max="16384" width="9.140625" style="19"/>
  </cols>
  <sheetData>
    <row r="1" spans="1:20" ht="18.75">
      <c r="A1" s="18" t="s">
        <v>89</v>
      </c>
    </row>
    <row r="2" spans="1:20" ht="18.75">
      <c r="A2" s="18" t="s">
        <v>22</v>
      </c>
    </row>
    <row r="5" spans="1:20">
      <c r="A5" s="20" t="s">
        <v>23</v>
      </c>
      <c r="B5" s="20"/>
      <c r="E5" s="3">
        <v>40817</v>
      </c>
      <c r="F5" s="3">
        <v>40848</v>
      </c>
      <c r="G5" s="146">
        <v>40878</v>
      </c>
      <c r="H5" s="3">
        <v>40909</v>
      </c>
      <c r="I5" s="3">
        <v>40940</v>
      </c>
      <c r="J5" s="3">
        <v>40969</v>
      </c>
      <c r="K5" s="3">
        <v>41000</v>
      </c>
      <c r="L5" s="3">
        <v>41030</v>
      </c>
      <c r="M5" s="3">
        <v>41061</v>
      </c>
      <c r="N5" s="3">
        <v>41091</v>
      </c>
      <c r="O5" s="3">
        <v>41122</v>
      </c>
      <c r="P5" s="3">
        <v>41153</v>
      </c>
      <c r="Q5" s="3"/>
      <c r="R5" s="3">
        <v>41183</v>
      </c>
      <c r="S5" s="3">
        <v>41214</v>
      </c>
      <c r="T5" s="3">
        <v>41244</v>
      </c>
    </row>
    <row r="6" spans="1:20">
      <c r="B6" s="21" t="s">
        <v>24</v>
      </c>
      <c r="E6" s="202" t="s">
        <v>25</v>
      </c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2"/>
      <c r="R6" s="203" t="s">
        <v>90</v>
      </c>
      <c r="S6" s="203"/>
      <c r="T6" s="203"/>
    </row>
    <row r="7" spans="1:20">
      <c r="A7" s="23">
        <v>1</v>
      </c>
      <c r="C7" s="19" t="s">
        <v>91</v>
      </c>
      <c r="E7" s="40">
        <f>'Utah Summarized NPC in Rates'!K71</f>
        <v>47324347.870484293</v>
      </c>
      <c r="F7" s="40">
        <f>'Utah Summarized NPC in Rates'!L71</f>
        <v>47395190.143866725</v>
      </c>
      <c r="G7" s="147">
        <f>'Utah Summarized NPC in Rates'!M71</f>
        <v>51827187.204890117</v>
      </c>
      <c r="H7" s="40">
        <f>'Utah Summarized NPC in Rates'!N71</f>
        <v>53829027.47719875</v>
      </c>
      <c r="I7" s="40">
        <f>'Utah Summarized NPC in Rates'!O71</f>
        <v>49463576.628944561</v>
      </c>
      <c r="J7" s="40">
        <f>'Utah Summarized NPC in Rates'!P71</f>
        <v>50490454.875508167</v>
      </c>
      <c r="K7" s="40">
        <f>'Utah Summarized NPC in Rates'!Q71</f>
        <v>50074810.629056692</v>
      </c>
      <c r="L7" s="40">
        <f>'Utah Summarized NPC in Rates'!R71</f>
        <v>52732685.697127156</v>
      </c>
      <c r="M7" s="40">
        <f>'Utah Summarized NPC in Rates'!S71</f>
        <v>51289982.919798695</v>
      </c>
      <c r="N7" s="40">
        <f>'Utah Summarized NPC in Rates'!H71</f>
        <v>58594282.187077552</v>
      </c>
      <c r="O7" s="40">
        <f>'Utah Summarized NPC in Rates'!I71</f>
        <v>63379712.004732415</v>
      </c>
      <c r="P7" s="40">
        <f>'Utah Summarized NPC in Rates'!J71</f>
        <v>52671241.638589375</v>
      </c>
      <c r="Q7" s="39"/>
      <c r="R7" s="40">
        <f t="shared" ref="R7:T8" si="0">E7*1.08</f>
        <v>51110295.700123042</v>
      </c>
      <c r="S7" s="40">
        <f t="shared" si="0"/>
        <v>51186805.355376065</v>
      </c>
      <c r="T7" s="40">
        <f t="shared" si="0"/>
        <v>55973362.181281328</v>
      </c>
    </row>
    <row r="8" spans="1:20">
      <c r="A8" s="23">
        <v>2</v>
      </c>
      <c r="C8" s="19" t="s">
        <v>92</v>
      </c>
      <c r="E8" s="47">
        <v>1930460.0000099998</v>
      </c>
      <c r="F8" s="47">
        <v>1930949.9990000001</v>
      </c>
      <c r="G8" s="147">
        <v>2039691.9589491754</v>
      </c>
      <c r="H8" s="47">
        <v>2063902.0910900002</v>
      </c>
      <c r="I8" s="47">
        <v>1921260.0009999999</v>
      </c>
      <c r="J8" s="47">
        <v>2005099.9989900005</v>
      </c>
      <c r="K8" s="47">
        <v>1927130.0019899998</v>
      </c>
      <c r="L8" s="47">
        <v>1998790.0010000002</v>
      </c>
      <c r="M8" s="47">
        <v>2094789.4639500005</v>
      </c>
      <c r="N8" s="47">
        <v>2317920.0813900004</v>
      </c>
      <c r="O8" s="47">
        <v>2272573.7665000004</v>
      </c>
      <c r="P8" s="47">
        <v>1939245.2271900002</v>
      </c>
      <c r="Q8" s="48"/>
      <c r="R8" s="47">
        <f t="shared" si="0"/>
        <v>2084896.8000107999</v>
      </c>
      <c r="S8" s="47">
        <f t="shared" si="0"/>
        <v>2085425.9989200002</v>
      </c>
      <c r="T8" s="47">
        <f t="shared" si="0"/>
        <v>2202867.3156651095</v>
      </c>
    </row>
    <row r="9" spans="1:20">
      <c r="A9" s="23">
        <v>3</v>
      </c>
      <c r="C9" s="19" t="s">
        <v>93</v>
      </c>
      <c r="D9" s="19" t="s">
        <v>94</v>
      </c>
      <c r="E9" s="49">
        <f>E7/E8</f>
        <v>24.514544652693736</v>
      </c>
      <c r="F9" s="49">
        <f t="shared" ref="F9:P9" si="1">F7/F8</f>
        <v>24.545011610042589</v>
      </c>
      <c r="G9" s="148">
        <f t="shared" si="1"/>
        <v>25.409320744486759</v>
      </c>
      <c r="H9" s="49">
        <f t="shared" si="1"/>
        <v>26.081192373214876</v>
      </c>
      <c r="I9" s="49">
        <f t="shared" si="1"/>
        <v>25.745384072535305</v>
      </c>
      <c r="J9" s="49">
        <f t="shared" si="1"/>
        <v>25.181015860027422</v>
      </c>
      <c r="K9" s="49">
        <f t="shared" si="1"/>
        <v>25.984137332379376</v>
      </c>
      <c r="L9" s="49">
        <f t="shared" si="1"/>
        <v>26.382304129370691</v>
      </c>
      <c r="M9" s="49">
        <f t="shared" si="1"/>
        <v>24.484552649546316</v>
      </c>
      <c r="N9" s="49">
        <f t="shared" si="1"/>
        <v>25.278818997046692</v>
      </c>
      <c r="O9" s="49">
        <f t="shared" si="1"/>
        <v>27.888956978652338</v>
      </c>
      <c r="P9" s="49">
        <f t="shared" si="1"/>
        <v>27.160691644403794</v>
      </c>
      <c r="Q9" s="39"/>
      <c r="R9" s="49">
        <f>R7/R8</f>
        <v>24.51454465269374</v>
      </c>
      <c r="S9" s="49">
        <f>S7/S8</f>
        <v>24.545011610042586</v>
      </c>
      <c r="T9" s="49">
        <f>T7/T8</f>
        <v>25.409320744486759</v>
      </c>
    </row>
    <row r="10" spans="1:20">
      <c r="A10" s="23"/>
      <c r="E10" s="50"/>
      <c r="F10" s="50"/>
      <c r="G10" s="14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</row>
    <row r="11" spans="1:20">
      <c r="A11" s="23">
        <v>4</v>
      </c>
      <c r="C11" s="19" t="s">
        <v>55</v>
      </c>
      <c r="E11" s="40">
        <v>-2538480.7149133333</v>
      </c>
      <c r="F11" s="40">
        <v>-2538480.7149133333</v>
      </c>
      <c r="G11" s="147">
        <v>-2538480.7149133333</v>
      </c>
      <c r="H11" s="40">
        <v>-2538480.7149133333</v>
      </c>
      <c r="I11" s="40">
        <v>-2538480.7149133333</v>
      </c>
      <c r="J11" s="40">
        <v>-2538480.7149133333</v>
      </c>
      <c r="K11" s="40">
        <v>-2538480.7149133333</v>
      </c>
      <c r="L11" s="40">
        <v>-2538480.7149133333</v>
      </c>
      <c r="M11" s="40">
        <v>-2538480.7149133333</v>
      </c>
      <c r="N11" s="40">
        <v>-2538480.7149133333</v>
      </c>
      <c r="O11" s="40">
        <v>-2538480.7149133333</v>
      </c>
      <c r="P11" s="40">
        <v>-2538480.7149133333</v>
      </c>
      <c r="Q11" s="39"/>
      <c r="R11" s="40">
        <v>-2600000</v>
      </c>
      <c r="S11" s="40">
        <v>-2600000</v>
      </c>
      <c r="T11" s="40">
        <v>-2600000</v>
      </c>
    </row>
    <row r="12" spans="1:20">
      <c r="A12" s="23">
        <v>5</v>
      </c>
      <c r="C12" s="19" t="s">
        <v>39</v>
      </c>
      <c r="D12" s="19" t="s">
        <v>95</v>
      </c>
      <c r="E12" s="38">
        <f>E7+E11</f>
        <v>44785867.155570962</v>
      </c>
      <c r="F12" s="38">
        <f t="shared" ref="F12:P12" si="2">F7+F11</f>
        <v>44856709.428953394</v>
      </c>
      <c r="G12" s="150">
        <f t="shared" si="2"/>
        <v>49288706.489976786</v>
      </c>
      <c r="H12" s="38">
        <f t="shared" si="2"/>
        <v>51290546.762285419</v>
      </c>
      <c r="I12" s="38">
        <f t="shared" si="2"/>
        <v>46925095.91403123</v>
      </c>
      <c r="J12" s="38">
        <f t="shared" si="2"/>
        <v>47951974.160594836</v>
      </c>
      <c r="K12" s="38">
        <f t="shared" si="2"/>
        <v>47536329.914143361</v>
      </c>
      <c r="L12" s="38">
        <f t="shared" si="2"/>
        <v>50194204.982213825</v>
      </c>
      <c r="M12" s="38">
        <f t="shared" si="2"/>
        <v>48751502.204885364</v>
      </c>
      <c r="N12" s="38">
        <f t="shared" si="2"/>
        <v>56055801.472164221</v>
      </c>
      <c r="O12" s="38">
        <f t="shared" si="2"/>
        <v>60841231.289819084</v>
      </c>
      <c r="P12" s="38">
        <f t="shared" si="2"/>
        <v>50132760.923676044</v>
      </c>
      <c r="Q12" s="39"/>
      <c r="R12" s="38">
        <f t="shared" ref="R12:T12" si="3">R7+R11</f>
        <v>48510295.700123042</v>
      </c>
      <c r="S12" s="38">
        <f t="shared" si="3"/>
        <v>48586805.355376065</v>
      </c>
      <c r="T12" s="38">
        <f t="shared" si="3"/>
        <v>53373362.181281328</v>
      </c>
    </row>
    <row r="13" spans="1:20">
      <c r="A13" s="23">
        <v>6</v>
      </c>
      <c r="C13" s="19" t="s">
        <v>92</v>
      </c>
      <c r="E13" s="38">
        <f>E8</f>
        <v>1930460.0000099998</v>
      </c>
      <c r="F13" s="38">
        <f t="shared" ref="F13:P13" si="4">F8</f>
        <v>1930949.9990000001</v>
      </c>
      <c r="G13" s="150">
        <f t="shared" si="4"/>
        <v>2039691.9589491754</v>
      </c>
      <c r="H13" s="38">
        <f t="shared" si="4"/>
        <v>2063902.0910900002</v>
      </c>
      <c r="I13" s="38">
        <f t="shared" si="4"/>
        <v>1921260.0009999999</v>
      </c>
      <c r="J13" s="38">
        <f t="shared" si="4"/>
        <v>2005099.9989900005</v>
      </c>
      <c r="K13" s="38">
        <f t="shared" si="4"/>
        <v>1927130.0019899998</v>
      </c>
      <c r="L13" s="38">
        <f t="shared" si="4"/>
        <v>1998790.0010000002</v>
      </c>
      <c r="M13" s="38">
        <f t="shared" si="4"/>
        <v>2094789.4639500005</v>
      </c>
      <c r="N13" s="38">
        <f t="shared" si="4"/>
        <v>2317920.0813900004</v>
      </c>
      <c r="O13" s="38">
        <f t="shared" si="4"/>
        <v>2272573.7665000004</v>
      </c>
      <c r="P13" s="38">
        <f t="shared" si="4"/>
        <v>1939245.2271900002</v>
      </c>
      <c r="Q13" s="39"/>
      <c r="R13" s="40">
        <f>E13*1.06</f>
        <v>2046287.6000105999</v>
      </c>
      <c r="S13" s="40">
        <f>F13*1.06</f>
        <v>2046806.9989400001</v>
      </c>
      <c r="T13" s="40">
        <f>G13*1.06</f>
        <v>2162073.476486126</v>
      </c>
    </row>
    <row r="14" spans="1:20">
      <c r="A14" s="23">
        <v>7</v>
      </c>
      <c r="C14" s="19" t="s">
        <v>41</v>
      </c>
      <c r="D14" s="19" t="s">
        <v>96</v>
      </c>
      <c r="E14" s="49">
        <f>E12/E13</f>
        <v>23.199583081410115</v>
      </c>
      <c r="F14" s="49">
        <f t="shared" ref="F14:P14" si="5">F12/F13</f>
        <v>23.230383724168817</v>
      </c>
      <c r="G14" s="148">
        <f t="shared" si="5"/>
        <v>24.164779526497586</v>
      </c>
      <c r="H14" s="49">
        <f t="shared" si="5"/>
        <v>24.8512499617642</v>
      </c>
      <c r="I14" s="49">
        <f t="shared" si="5"/>
        <v>24.424125776629456</v>
      </c>
      <c r="J14" s="49">
        <f t="shared" si="5"/>
        <v>23.915003832601357</v>
      </c>
      <c r="K14" s="49">
        <f t="shared" si="5"/>
        <v>24.666903563878009</v>
      </c>
      <c r="L14" s="49">
        <f t="shared" si="5"/>
        <v>25.112295417278215</v>
      </c>
      <c r="M14" s="49">
        <f t="shared" si="5"/>
        <v>23.272745564109343</v>
      </c>
      <c r="N14" s="49">
        <f t="shared" si="5"/>
        <v>24.183664450824775</v>
      </c>
      <c r="O14" s="49">
        <f t="shared" si="5"/>
        <v>26.771950018379776</v>
      </c>
      <c r="P14" s="49">
        <f t="shared" si="5"/>
        <v>25.851687151665331</v>
      </c>
      <c r="Q14" s="39"/>
      <c r="R14" s="49">
        <f>R12/R13</f>
        <v>23.706489596023431</v>
      </c>
      <c r="S14" s="49">
        <f>S12/S13</f>
        <v>23.737853828200798</v>
      </c>
      <c r="T14" s="49">
        <f>T12/T13</f>
        <v>24.686192565492963</v>
      </c>
    </row>
    <row r="15" spans="1:20">
      <c r="A15" s="23"/>
      <c r="E15" s="39"/>
      <c r="F15" s="39"/>
      <c r="G15" s="151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</row>
    <row r="16" spans="1:20">
      <c r="A16" s="23"/>
      <c r="B16" s="21" t="s">
        <v>43</v>
      </c>
      <c r="E16" s="39"/>
      <c r="F16" s="39"/>
      <c r="G16" s="151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</row>
    <row r="17" spans="1:20">
      <c r="A17" s="23">
        <v>8</v>
      </c>
      <c r="B17" s="21"/>
      <c r="C17" s="19" t="s">
        <v>91</v>
      </c>
      <c r="E17" s="45">
        <f>'UT Hypothetical Actual NPC'!K71</f>
        <v>47619706.057521224</v>
      </c>
      <c r="F17" s="45">
        <f>'UT Hypothetical Actual NPC'!L71</f>
        <v>52868004.061436959</v>
      </c>
      <c r="G17" s="152">
        <f>'UT Hypothetical Actual NPC'!M71</f>
        <v>57292140.101981521</v>
      </c>
      <c r="H17" s="45">
        <f>'UT Hypothetical Actual NPC'!N71</f>
        <v>54747954.481503263</v>
      </c>
      <c r="I17" s="45">
        <f>'UT Hypothetical Actual NPC'!O71</f>
        <v>53547607.410880297</v>
      </c>
      <c r="J17" s="45">
        <f>'UT Hypothetical Actual NPC'!P71</f>
        <v>53781653.991357498</v>
      </c>
      <c r="K17" s="45">
        <f>'UT Hypothetical Actual NPC'!Q71</f>
        <v>48752673.828228876</v>
      </c>
      <c r="L17" s="45">
        <f>'UT Hypothetical Actual NPC'!R71</f>
        <v>51668989.271116853</v>
      </c>
      <c r="M17" s="45">
        <f>'UT Hypothetical Actual NPC'!S71</f>
        <v>51831814.397622898</v>
      </c>
      <c r="N17" s="45">
        <f>'UT Hypothetical Actual NPC'!H71</f>
        <v>59490753.448587</v>
      </c>
      <c r="O17" s="45">
        <f>'UT Hypothetical Actual NPC'!I71</f>
        <v>59361236.910076469</v>
      </c>
      <c r="P17" s="45">
        <f>'UT Hypothetical Actual NPC'!J71</f>
        <v>54466777.456874996</v>
      </c>
      <c r="Q17" s="39"/>
      <c r="R17" s="40">
        <f t="shared" ref="R17:T18" si="6">E17*1.08</f>
        <v>51429282.542122923</v>
      </c>
      <c r="S17" s="40">
        <f t="shared" si="6"/>
        <v>57097444.386351921</v>
      </c>
      <c r="T17" s="40">
        <f t="shared" si="6"/>
        <v>61875511.310140043</v>
      </c>
    </row>
    <row r="18" spans="1:20">
      <c r="A18" s="23">
        <v>9</v>
      </c>
      <c r="C18" s="19" t="s">
        <v>92</v>
      </c>
      <c r="E18" s="45">
        <v>1950000</v>
      </c>
      <c r="F18" s="45">
        <v>1950000</v>
      </c>
      <c r="G18" s="152">
        <v>2250000</v>
      </c>
      <c r="H18" s="45">
        <v>2100000</v>
      </c>
      <c r="I18" s="45">
        <v>2000000</v>
      </c>
      <c r="J18" s="45">
        <v>2010000</v>
      </c>
      <c r="K18" s="45">
        <v>2000000</v>
      </c>
      <c r="L18" s="45">
        <v>2000000</v>
      </c>
      <c r="M18" s="45">
        <v>2100000</v>
      </c>
      <c r="N18" s="45">
        <v>2350000</v>
      </c>
      <c r="O18" s="45">
        <v>2300000</v>
      </c>
      <c r="P18" s="45">
        <v>2000000</v>
      </c>
      <c r="Q18" s="39"/>
      <c r="R18" s="47">
        <f t="shared" si="6"/>
        <v>2106000</v>
      </c>
      <c r="S18" s="47">
        <f t="shared" si="6"/>
        <v>2106000</v>
      </c>
      <c r="T18" s="47">
        <f t="shared" si="6"/>
        <v>2430000</v>
      </c>
    </row>
    <row r="19" spans="1:20">
      <c r="A19" s="23">
        <v>10</v>
      </c>
      <c r="C19" s="19" t="s">
        <v>93</v>
      </c>
      <c r="D19" s="39" t="s">
        <v>97</v>
      </c>
      <c r="E19" s="49">
        <f>E17/E18</f>
        <v>24.420362080780116</v>
      </c>
      <c r="F19" s="49">
        <f t="shared" ref="F19:P19" si="7">F17/F18</f>
        <v>27.111796954583056</v>
      </c>
      <c r="G19" s="148">
        <f t="shared" si="7"/>
        <v>25.463173378658453</v>
      </c>
      <c r="H19" s="49">
        <f t="shared" si="7"/>
        <v>26.070454515001554</v>
      </c>
      <c r="I19" s="49">
        <f t="shared" si="7"/>
        <v>26.773803705440148</v>
      </c>
      <c r="J19" s="49">
        <f t="shared" si="7"/>
        <v>26.757041786745024</v>
      </c>
      <c r="K19" s="49">
        <f t="shared" si="7"/>
        <v>24.376336914114439</v>
      </c>
      <c r="L19" s="49">
        <f t="shared" si="7"/>
        <v>25.834494635558425</v>
      </c>
      <c r="M19" s="49">
        <f t="shared" si="7"/>
        <v>24.681816379820429</v>
      </c>
      <c r="N19" s="49">
        <f t="shared" si="7"/>
        <v>25.315214233441278</v>
      </c>
      <c r="O19" s="49">
        <f t="shared" si="7"/>
        <v>25.809233439163684</v>
      </c>
      <c r="P19" s="49">
        <f t="shared" si="7"/>
        <v>27.233388728437497</v>
      </c>
      <c r="Q19" s="39"/>
      <c r="R19" s="49">
        <f t="shared" ref="R19:T19" si="8">R17/R18</f>
        <v>24.420362080780116</v>
      </c>
      <c r="S19" s="49">
        <f t="shared" si="8"/>
        <v>27.11179695458306</v>
      </c>
      <c r="T19" s="49">
        <f t="shared" si="8"/>
        <v>25.463173378658453</v>
      </c>
    </row>
    <row r="20" spans="1:20">
      <c r="A20" s="23"/>
      <c r="E20" s="51"/>
      <c r="F20" s="51"/>
      <c r="G20" s="153"/>
      <c r="H20" s="51"/>
      <c r="I20" s="51"/>
      <c r="J20" s="51"/>
      <c r="K20" s="51"/>
      <c r="L20" s="51"/>
      <c r="M20" s="51"/>
      <c r="N20" s="51"/>
      <c r="O20" s="51"/>
      <c r="P20" s="51"/>
      <c r="Q20" s="39"/>
      <c r="R20" s="40"/>
      <c r="S20" s="40"/>
      <c r="T20" s="40"/>
    </row>
    <row r="21" spans="1:20">
      <c r="A21" s="23">
        <v>11</v>
      </c>
      <c r="C21" s="19" t="s">
        <v>55</v>
      </c>
      <c r="E21" s="45">
        <v>-2767393.3169424981</v>
      </c>
      <c r="F21" s="45">
        <v>-2767393.3169424981</v>
      </c>
      <c r="G21" s="152">
        <v>-2767393.3169424981</v>
      </c>
      <c r="H21" s="45">
        <v>-2767393.3169424981</v>
      </c>
      <c r="I21" s="45">
        <v>-2767393.3169424981</v>
      </c>
      <c r="J21" s="45">
        <v>-2767393.3169424981</v>
      </c>
      <c r="K21" s="45">
        <v>-2767393.3169424981</v>
      </c>
      <c r="L21" s="45">
        <v>-2767393.3169424981</v>
      </c>
      <c r="M21" s="45">
        <v>-2767393.3169424981</v>
      </c>
      <c r="N21" s="45">
        <v>-2767393.3169424981</v>
      </c>
      <c r="O21" s="45">
        <v>-2767393.3169424981</v>
      </c>
      <c r="P21" s="45">
        <v>-2767393.3169424981</v>
      </c>
      <c r="Q21" s="39"/>
      <c r="R21" s="45">
        <v>-2767393.3169424981</v>
      </c>
      <c r="S21" s="45">
        <v>-2767393.3169424981</v>
      </c>
      <c r="T21" s="45">
        <v>-2767393.3169424981</v>
      </c>
    </row>
    <row r="22" spans="1:20">
      <c r="A22" s="23">
        <v>12</v>
      </c>
      <c r="C22" s="19" t="s">
        <v>39</v>
      </c>
      <c r="D22" s="39" t="s">
        <v>98</v>
      </c>
      <c r="E22" s="38">
        <f>E17+E21</f>
        <v>44852312.740578726</v>
      </c>
      <c r="F22" s="38">
        <f t="shared" ref="F22:P22" si="9">F17+F21</f>
        <v>50100610.744494461</v>
      </c>
      <c r="G22" s="150">
        <f t="shared" si="9"/>
        <v>54524746.785039023</v>
      </c>
      <c r="H22" s="38">
        <f t="shared" si="9"/>
        <v>51980561.164560765</v>
      </c>
      <c r="I22" s="38">
        <f t="shared" si="9"/>
        <v>50780214.093937799</v>
      </c>
      <c r="J22" s="38">
        <f t="shared" si="9"/>
        <v>51014260.674415</v>
      </c>
      <c r="K22" s="38">
        <f t="shared" si="9"/>
        <v>45985280.511286378</v>
      </c>
      <c r="L22" s="38">
        <f t="shared" si="9"/>
        <v>48901595.954174355</v>
      </c>
      <c r="M22" s="38">
        <f t="shared" si="9"/>
        <v>49064421.0806804</v>
      </c>
      <c r="N22" s="38">
        <f t="shared" si="9"/>
        <v>56723360.131644502</v>
      </c>
      <c r="O22" s="38">
        <f t="shared" si="9"/>
        <v>56593843.593133971</v>
      </c>
      <c r="P22" s="38">
        <f t="shared" si="9"/>
        <v>51699384.139932498</v>
      </c>
      <c r="Q22" s="39"/>
      <c r="R22" s="38">
        <f t="shared" ref="R22:T22" si="10">R17+R21</f>
        <v>48661889.225180425</v>
      </c>
      <c r="S22" s="38">
        <f t="shared" si="10"/>
        <v>54330051.069409423</v>
      </c>
      <c r="T22" s="38">
        <f t="shared" si="10"/>
        <v>59108117.993197545</v>
      </c>
    </row>
    <row r="23" spans="1:20">
      <c r="A23" s="23">
        <v>13</v>
      </c>
      <c r="C23" s="19" t="s">
        <v>92</v>
      </c>
      <c r="E23" s="40">
        <f>E18</f>
        <v>1950000</v>
      </c>
      <c r="F23" s="40">
        <f t="shared" ref="F23:P23" si="11">F18</f>
        <v>1950000</v>
      </c>
      <c r="G23" s="147">
        <f t="shared" si="11"/>
        <v>2250000</v>
      </c>
      <c r="H23" s="40">
        <f t="shared" si="11"/>
        <v>2100000</v>
      </c>
      <c r="I23" s="40">
        <f t="shared" si="11"/>
        <v>2000000</v>
      </c>
      <c r="J23" s="40">
        <f t="shared" si="11"/>
        <v>2010000</v>
      </c>
      <c r="K23" s="40">
        <f t="shared" si="11"/>
        <v>2000000</v>
      </c>
      <c r="L23" s="40">
        <f t="shared" si="11"/>
        <v>2000000</v>
      </c>
      <c r="M23" s="40">
        <f t="shared" si="11"/>
        <v>2100000</v>
      </c>
      <c r="N23" s="40">
        <f t="shared" si="11"/>
        <v>2350000</v>
      </c>
      <c r="O23" s="40">
        <f t="shared" si="11"/>
        <v>2300000</v>
      </c>
      <c r="P23" s="40">
        <f t="shared" si="11"/>
        <v>2000000</v>
      </c>
      <c r="Q23" s="39"/>
      <c r="R23" s="40">
        <f t="shared" ref="R23:T23" si="12">R18</f>
        <v>2106000</v>
      </c>
      <c r="S23" s="40">
        <f t="shared" si="12"/>
        <v>2106000</v>
      </c>
      <c r="T23" s="40">
        <f t="shared" si="12"/>
        <v>2430000</v>
      </c>
    </row>
    <row r="24" spans="1:20">
      <c r="A24" s="23">
        <v>14</v>
      </c>
      <c r="C24" s="19" t="s">
        <v>41</v>
      </c>
      <c r="D24" s="39" t="s">
        <v>99</v>
      </c>
      <c r="E24" s="51">
        <f>E22/E23</f>
        <v>23.001186020809602</v>
      </c>
      <c r="F24" s="51">
        <f t="shared" ref="F24:P24" si="13">F22/F23</f>
        <v>25.692620894612546</v>
      </c>
      <c r="G24" s="153">
        <f t="shared" si="13"/>
        <v>24.233220793350675</v>
      </c>
      <c r="H24" s="51">
        <f t="shared" si="13"/>
        <v>24.752648173600363</v>
      </c>
      <c r="I24" s="51">
        <f t="shared" si="13"/>
        <v>25.3901070469689</v>
      </c>
      <c r="J24" s="51">
        <f t="shared" si="13"/>
        <v>25.380229191251242</v>
      </c>
      <c r="K24" s="51">
        <f t="shared" si="13"/>
        <v>22.992640255643188</v>
      </c>
      <c r="L24" s="51">
        <f t="shared" si="13"/>
        <v>24.450797977087177</v>
      </c>
      <c r="M24" s="51">
        <f t="shared" si="13"/>
        <v>23.364010038419238</v>
      </c>
      <c r="N24" s="51">
        <f t="shared" si="13"/>
        <v>24.137600056018936</v>
      </c>
      <c r="O24" s="51">
        <f t="shared" si="13"/>
        <v>24.606018953536509</v>
      </c>
      <c r="P24" s="51">
        <f t="shared" si="13"/>
        <v>25.849692069966249</v>
      </c>
      <c r="Q24" s="39"/>
      <c r="R24" s="51">
        <f t="shared" ref="R24:T24" si="14">R22/R23</f>
        <v>23.106310173400011</v>
      </c>
      <c r="S24" s="51">
        <f t="shared" si="14"/>
        <v>25.797745047202955</v>
      </c>
      <c r="T24" s="51">
        <f t="shared" si="14"/>
        <v>24.324328392262366</v>
      </c>
    </row>
    <row r="25" spans="1:20">
      <c r="A25" s="23"/>
      <c r="C25" s="52"/>
      <c r="E25" s="39"/>
      <c r="F25" s="39"/>
      <c r="G25" s="151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</row>
    <row r="26" spans="1:20">
      <c r="B26" s="21" t="s">
        <v>59</v>
      </c>
      <c r="E26" s="39"/>
      <c r="F26" s="39"/>
      <c r="G26" s="151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</row>
    <row r="27" spans="1:20">
      <c r="A27" s="23">
        <v>15</v>
      </c>
      <c r="C27" s="19" t="s">
        <v>60</v>
      </c>
      <c r="D27" s="39" t="s">
        <v>100</v>
      </c>
      <c r="E27" s="44">
        <f>E24-E14</f>
        <v>-0.19839706060051299</v>
      </c>
      <c r="F27" s="44">
        <f t="shared" ref="F27:P27" si="15">F24-F14</f>
        <v>2.4622371704437285</v>
      </c>
      <c r="G27" s="154">
        <f t="shared" si="15"/>
        <v>6.8441266853088933E-2</v>
      </c>
      <c r="H27" s="44">
        <f t="shared" si="15"/>
        <v>-9.8601788163836801E-2</v>
      </c>
      <c r="I27" s="44">
        <f t="shared" si="15"/>
        <v>0.96598127033944436</v>
      </c>
      <c r="J27" s="44">
        <f t="shared" si="15"/>
        <v>1.4652253586498851</v>
      </c>
      <c r="K27" s="44">
        <f t="shared" si="15"/>
        <v>-1.6742633082348206</v>
      </c>
      <c r="L27" s="44">
        <f t="shared" si="15"/>
        <v>-0.66149744019103807</v>
      </c>
      <c r="M27" s="44">
        <f t="shared" si="15"/>
        <v>9.1264474309895149E-2</v>
      </c>
      <c r="N27" s="44">
        <f t="shared" si="15"/>
        <v>-4.6064394805839015E-2</v>
      </c>
      <c r="O27" s="44">
        <f t="shared" si="15"/>
        <v>-2.1659310648432673</v>
      </c>
      <c r="P27" s="44">
        <f t="shared" si="15"/>
        <v>-1.9950816990821352E-3</v>
      </c>
      <c r="Q27" s="39"/>
      <c r="R27" s="44">
        <f>R24-R14</f>
        <v>-0.60017942262341961</v>
      </c>
      <c r="S27" s="44">
        <f>S24-S14</f>
        <v>2.0598912190021572</v>
      </c>
      <c r="T27" s="44">
        <f>T24-T14</f>
        <v>-0.36186417323059672</v>
      </c>
    </row>
    <row r="28" spans="1:20">
      <c r="A28" s="23">
        <v>16</v>
      </c>
      <c r="C28" s="19" t="s">
        <v>62</v>
      </c>
      <c r="E28" s="38">
        <f>E18</f>
        <v>1950000</v>
      </c>
      <c r="F28" s="38">
        <f t="shared" ref="F28:P28" si="16">F18</f>
        <v>1950000</v>
      </c>
      <c r="G28" s="150">
        <f t="shared" si="16"/>
        <v>2250000</v>
      </c>
      <c r="H28" s="38">
        <f t="shared" si="16"/>
        <v>2100000</v>
      </c>
      <c r="I28" s="38">
        <f t="shared" si="16"/>
        <v>2000000</v>
      </c>
      <c r="J28" s="38">
        <f t="shared" si="16"/>
        <v>2010000</v>
      </c>
      <c r="K28" s="38">
        <f t="shared" si="16"/>
        <v>2000000</v>
      </c>
      <c r="L28" s="38">
        <f t="shared" si="16"/>
        <v>2000000</v>
      </c>
      <c r="M28" s="38">
        <f t="shared" si="16"/>
        <v>2100000</v>
      </c>
      <c r="N28" s="38">
        <f t="shared" si="16"/>
        <v>2350000</v>
      </c>
      <c r="O28" s="38">
        <f t="shared" si="16"/>
        <v>2300000</v>
      </c>
      <c r="P28" s="38">
        <f t="shared" si="16"/>
        <v>2000000</v>
      </c>
      <c r="Q28" s="39"/>
      <c r="R28" s="38">
        <f>R18</f>
        <v>2106000</v>
      </c>
      <c r="S28" s="38">
        <f>S18</f>
        <v>2106000</v>
      </c>
      <c r="T28" s="38">
        <f>T18</f>
        <v>2430000</v>
      </c>
    </row>
    <row r="29" spans="1:20">
      <c r="A29" s="23">
        <v>17</v>
      </c>
      <c r="C29" s="19" t="s">
        <v>63</v>
      </c>
      <c r="D29" s="39" t="s">
        <v>45</v>
      </c>
      <c r="E29" s="40">
        <f>E27*E28</f>
        <v>-386874.26817100035</v>
      </c>
      <c r="F29" s="40">
        <f t="shared" ref="F29:P29" si="17">F27*F28</f>
        <v>4801362.4823652701</v>
      </c>
      <c r="G29" s="147">
        <f t="shared" si="17"/>
        <v>153992.85041945011</v>
      </c>
      <c r="H29" s="40">
        <f t="shared" si="17"/>
        <v>-207063.75514405727</v>
      </c>
      <c r="I29" s="40">
        <f t="shared" si="17"/>
        <v>1931962.5406788888</v>
      </c>
      <c r="J29" s="40">
        <f t="shared" si="17"/>
        <v>2945102.9708862691</v>
      </c>
      <c r="K29" s="40">
        <f t="shared" si="17"/>
        <v>-3348526.6164696412</v>
      </c>
      <c r="L29" s="40">
        <f t="shared" si="17"/>
        <v>-1322994.8803820761</v>
      </c>
      <c r="M29" s="40">
        <f t="shared" si="17"/>
        <v>191655.39605077982</v>
      </c>
      <c r="N29" s="40">
        <f t="shared" si="17"/>
        <v>-108251.32779372169</v>
      </c>
      <c r="O29" s="40">
        <f t="shared" si="17"/>
        <v>-4981641.4491395149</v>
      </c>
      <c r="P29" s="40">
        <f t="shared" si="17"/>
        <v>-3990.1633981642703</v>
      </c>
      <c r="Q29" s="39"/>
      <c r="R29" s="40">
        <f t="shared" ref="R29:T29" si="18">R27*R28</f>
        <v>-1263977.8640449217</v>
      </c>
      <c r="S29" s="40">
        <f t="shared" si="18"/>
        <v>4338130.9072185429</v>
      </c>
      <c r="T29" s="40">
        <f t="shared" si="18"/>
        <v>-879329.94095035002</v>
      </c>
    </row>
    <row r="30" spans="1:20">
      <c r="A30" s="23">
        <v>18</v>
      </c>
      <c r="C30" s="19" t="s">
        <v>16</v>
      </c>
      <c r="E30" s="39">
        <v>0.7</v>
      </c>
      <c r="F30" s="39">
        <v>0.7</v>
      </c>
      <c r="G30" s="151">
        <v>0.7</v>
      </c>
      <c r="H30" s="39">
        <v>0.7</v>
      </c>
      <c r="I30" s="39">
        <v>0.7</v>
      </c>
      <c r="J30" s="39">
        <v>0.7</v>
      </c>
      <c r="K30" s="39">
        <v>0.7</v>
      </c>
      <c r="L30" s="39">
        <v>0.7</v>
      </c>
      <c r="M30" s="39">
        <v>0.7</v>
      </c>
      <c r="N30" s="39">
        <v>0.7</v>
      </c>
      <c r="O30" s="39">
        <v>0.7</v>
      </c>
      <c r="P30" s="39">
        <v>0.7</v>
      </c>
      <c r="Q30" s="39"/>
      <c r="R30" s="39">
        <v>0.7</v>
      </c>
      <c r="S30" s="39">
        <v>0.7</v>
      </c>
      <c r="T30" s="39">
        <v>0.7</v>
      </c>
    </row>
    <row r="31" spans="1:20">
      <c r="A31" s="23">
        <v>19</v>
      </c>
      <c r="C31" s="19" t="s">
        <v>65</v>
      </c>
      <c r="D31" s="39" t="s">
        <v>101</v>
      </c>
      <c r="E31" s="38">
        <f>E29*E30</f>
        <v>-270811.98771970021</v>
      </c>
      <c r="F31" s="38">
        <f t="shared" ref="F31:P31" si="19">F29*F30</f>
        <v>3360953.737655689</v>
      </c>
      <c r="G31" s="150">
        <f t="shared" si="19"/>
        <v>107794.99529361508</v>
      </c>
      <c r="H31" s="38">
        <f t="shared" si="19"/>
        <v>-144944.62860084008</v>
      </c>
      <c r="I31" s="38">
        <f t="shared" si="19"/>
        <v>1352373.7784752222</v>
      </c>
      <c r="J31" s="38">
        <f t="shared" si="19"/>
        <v>2061572.0796203883</v>
      </c>
      <c r="K31" s="38">
        <f t="shared" si="19"/>
        <v>-2343968.6315287487</v>
      </c>
      <c r="L31" s="38">
        <f t="shared" si="19"/>
        <v>-926096.41626745323</v>
      </c>
      <c r="M31" s="38">
        <f t="shared" si="19"/>
        <v>134158.77723554586</v>
      </c>
      <c r="N31" s="38">
        <f t="shared" si="19"/>
        <v>-75775.929455605175</v>
      </c>
      <c r="O31" s="38">
        <f t="shared" si="19"/>
        <v>-3487149.0143976603</v>
      </c>
      <c r="P31" s="38">
        <f t="shared" si="19"/>
        <v>-2793.114378714989</v>
      </c>
      <c r="Q31" s="39"/>
      <c r="R31" s="38">
        <f t="shared" ref="R31:T31" si="20">R29*R30</f>
        <v>-884784.50483144517</v>
      </c>
      <c r="S31" s="38">
        <f t="shared" si="20"/>
        <v>3036691.6350529799</v>
      </c>
      <c r="T31" s="38">
        <f t="shared" si="20"/>
        <v>-615530.95866524498</v>
      </c>
    </row>
    <row r="32" spans="1:20">
      <c r="E32" s="39"/>
      <c r="F32" s="39"/>
      <c r="G32" s="151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</row>
    <row r="33" spans="1:20">
      <c r="B33" s="21" t="s">
        <v>66</v>
      </c>
      <c r="C33" s="35"/>
      <c r="E33" s="40"/>
      <c r="F33" s="39"/>
      <c r="G33" s="151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</row>
    <row r="34" spans="1:20">
      <c r="A34" s="23">
        <v>20</v>
      </c>
      <c r="B34" s="36"/>
      <c r="C34" s="19" t="s">
        <v>67</v>
      </c>
      <c r="E34" s="53">
        <v>0</v>
      </c>
      <c r="F34" s="38">
        <f>E41</f>
        <v>-271489.01768899948</v>
      </c>
      <c r="G34" s="150">
        <f>F41</f>
        <v>3096509.659222384</v>
      </c>
      <c r="H34" s="38">
        <f t="shared" ref="H34:P34" si="21">G41</f>
        <v>3220056.690300345</v>
      </c>
      <c r="I34" s="38">
        <f t="shared" si="21"/>
        <v>3236156.9737518467</v>
      </c>
      <c r="J34" s="38">
        <f t="shared" si="21"/>
        <v>3252337.7586206058</v>
      </c>
      <c r="K34" s="38">
        <f t="shared" si="21"/>
        <v>3268599.447413709</v>
      </c>
      <c r="L34" s="38">
        <f t="shared" si="21"/>
        <v>3284942.4446507776</v>
      </c>
      <c r="M34" s="38">
        <f t="shared" si="21"/>
        <v>3301367.1568740313</v>
      </c>
      <c r="N34" s="38">
        <f t="shared" si="21"/>
        <v>3023044.1095323777</v>
      </c>
      <c r="O34" s="38">
        <f t="shared" si="21"/>
        <v>2708230.6513437745</v>
      </c>
      <c r="P34" s="38">
        <f t="shared" si="21"/>
        <v>2398862.8849862767</v>
      </c>
      <c r="Q34" s="39"/>
      <c r="R34" s="38">
        <f>P41</f>
        <v>2130066.8345292802</v>
      </c>
      <c r="S34" s="38">
        <f>R41</f>
        <v>1845044.9144812569</v>
      </c>
      <c r="T34" s="38">
        <f>S41</f>
        <v>1558597.8848329934</v>
      </c>
    </row>
    <row r="35" spans="1:20">
      <c r="A35" s="23">
        <v>21</v>
      </c>
      <c r="B35" s="36"/>
      <c r="C35" s="19" t="s">
        <v>68</v>
      </c>
      <c r="D35" s="39" t="s">
        <v>102</v>
      </c>
      <c r="E35" s="38">
        <f>E31</f>
        <v>-270811.98771970021</v>
      </c>
      <c r="F35" s="38">
        <f>F31</f>
        <v>3360953.737655689</v>
      </c>
      <c r="G35" s="150">
        <f>G31</f>
        <v>107794.99529361508</v>
      </c>
      <c r="H35" s="38"/>
      <c r="I35" s="38"/>
      <c r="J35" s="38"/>
      <c r="K35" s="38"/>
      <c r="L35" s="38"/>
      <c r="M35" s="38"/>
      <c r="N35" s="38"/>
      <c r="O35" s="38"/>
      <c r="P35" s="38"/>
      <c r="Q35" s="39"/>
      <c r="R35" s="39"/>
      <c r="S35" s="39"/>
      <c r="T35" s="39"/>
    </row>
    <row r="36" spans="1:20">
      <c r="A36" s="23">
        <v>22</v>
      </c>
      <c r="B36" s="36"/>
      <c r="C36" s="19" t="s">
        <v>70</v>
      </c>
      <c r="D36" s="39"/>
      <c r="E36" s="38"/>
      <c r="F36" s="38"/>
      <c r="G36" s="150"/>
      <c r="H36" s="38"/>
      <c r="I36" s="38"/>
      <c r="J36" s="38"/>
      <c r="K36" s="38"/>
      <c r="L36" s="38"/>
      <c r="M36" s="40">
        <v>23573605</v>
      </c>
      <c r="N36" s="38"/>
      <c r="O36" s="38"/>
      <c r="P36" s="38"/>
      <c r="Q36" s="39"/>
      <c r="R36" s="39"/>
      <c r="S36" s="39"/>
      <c r="T36" s="39"/>
    </row>
    <row r="37" spans="1:20">
      <c r="A37" s="23">
        <v>23</v>
      </c>
      <c r="B37" s="36"/>
      <c r="C37" s="19" t="s">
        <v>71</v>
      </c>
      <c r="D37" s="39"/>
      <c r="E37" s="38"/>
      <c r="F37" s="38"/>
      <c r="G37" s="150"/>
      <c r="H37" s="38"/>
      <c r="I37" s="38"/>
      <c r="J37" s="38"/>
      <c r="K37" s="38"/>
      <c r="L37" s="38"/>
      <c r="M37" s="41">
        <f>L41/M36</f>
        <v>0.14004506976654743</v>
      </c>
      <c r="N37" s="41">
        <f>M37</f>
        <v>0.14004506976654743</v>
      </c>
      <c r="O37" s="41">
        <f t="shared" ref="O37:P37" si="22">N37</f>
        <v>0.14004506976654743</v>
      </c>
      <c r="P37" s="41">
        <f t="shared" si="22"/>
        <v>0.14004506976654743</v>
      </c>
      <c r="Q37" s="39"/>
      <c r="R37" s="42">
        <f>P37</f>
        <v>0.14004506976654743</v>
      </c>
      <c r="S37" s="42">
        <f>R37</f>
        <v>0.14004506976654743</v>
      </c>
      <c r="T37" s="42">
        <f>S37</f>
        <v>0.14004506976654743</v>
      </c>
    </row>
    <row r="38" spans="1:20">
      <c r="A38" s="23">
        <v>24</v>
      </c>
      <c r="B38" s="36"/>
      <c r="C38" s="19" t="s">
        <v>72</v>
      </c>
      <c r="D38" s="39"/>
      <c r="E38" s="38"/>
      <c r="F38" s="38"/>
      <c r="G38" s="150"/>
      <c r="H38" s="38"/>
      <c r="I38" s="38"/>
      <c r="J38" s="38"/>
      <c r="K38" s="38"/>
      <c r="L38" s="38"/>
      <c r="M38" s="40">
        <f>'Allocated Method'!M18</f>
        <v>2100000</v>
      </c>
      <c r="N38" s="40">
        <f>'Allocated Method'!N18</f>
        <v>2350000</v>
      </c>
      <c r="O38" s="40">
        <f>'Allocated Method'!O18</f>
        <v>2300000</v>
      </c>
      <c r="P38" s="40">
        <f>'Allocated Method'!P18</f>
        <v>2000000</v>
      </c>
      <c r="Q38" s="40">
        <f>'Allocated Method'!Q18</f>
        <v>0</v>
      </c>
      <c r="R38" s="40">
        <f>'Allocated Method'!R18</f>
        <v>2106000</v>
      </c>
      <c r="S38" s="40">
        <f>'Allocated Method'!S18</f>
        <v>2106000</v>
      </c>
      <c r="T38" s="40">
        <f>'Allocated Method'!T18</f>
        <v>2430000</v>
      </c>
    </row>
    <row r="39" spans="1:20">
      <c r="A39" s="23">
        <v>25</v>
      </c>
      <c r="B39" s="36"/>
      <c r="C39" s="39" t="s">
        <v>73</v>
      </c>
      <c r="D39" s="39" t="s">
        <v>54</v>
      </c>
      <c r="E39" s="38"/>
      <c r="F39" s="38"/>
      <c r="G39" s="150"/>
      <c r="H39" s="38"/>
      <c r="I39" s="38"/>
      <c r="J39" s="38"/>
      <c r="K39" s="38"/>
      <c r="L39" s="38"/>
      <c r="M39" s="40">
        <f>-M37*M38</f>
        <v>-294094.64650974958</v>
      </c>
      <c r="N39" s="40">
        <f t="shared" ref="N39:T39" si="23">-N37*N38</f>
        <v>-329105.91395138646</v>
      </c>
      <c r="O39" s="40">
        <f t="shared" si="23"/>
        <v>-322103.66046305909</v>
      </c>
      <c r="P39" s="40">
        <f t="shared" si="23"/>
        <v>-280090.13953309489</v>
      </c>
      <c r="Q39" s="40">
        <f t="shared" si="23"/>
        <v>0</v>
      </c>
      <c r="R39" s="40">
        <f t="shared" si="23"/>
        <v>-294934.91692834889</v>
      </c>
      <c r="S39" s="40">
        <f t="shared" si="23"/>
        <v>-294934.91692834889</v>
      </c>
      <c r="T39" s="40">
        <f t="shared" si="23"/>
        <v>-340309.51953271026</v>
      </c>
    </row>
    <row r="40" spans="1:20">
      <c r="A40" s="23">
        <v>26</v>
      </c>
      <c r="B40" s="36"/>
      <c r="C40" s="19" t="s">
        <v>75</v>
      </c>
      <c r="E40" s="38">
        <f t="shared" ref="E40:L40" si="24">(E34+0.5*SUM(E35:E35))*E56/12</f>
        <v>-677.02996929925052</v>
      </c>
      <c r="F40" s="38">
        <f t="shared" si="24"/>
        <v>7044.9392556942257</v>
      </c>
      <c r="G40" s="150">
        <f t="shared" si="24"/>
        <v>15752.035784345957</v>
      </c>
      <c r="H40" s="38">
        <f t="shared" si="24"/>
        <v>16100.283451501724</v>
      </c>
      <c r="I40" s="38">
        <f t="shared" si="24"/>
        <v>16180.784868759234</v>
      </c>
      <c r="J40" s="38">
        <f t="shared" si="24"/>
        <v>16261.688793103029</v>
      </c>
      <c r="K40" s="38">
        <f t="shared" si="24"/>
        <v>16342.997237068545</v>
      </c>
      <c r="L40" s="38">
        <f t="shared" si="24"/>
        <v>16424.712223253886</v>
      </c>
      <c r="M40" s="38">
        <f>(M34+0.5*(M35+M39))*M56/12</f>
        <v>15771.599168095781</v>
      </c>
      <c r="N40" s="38">
        <f>(N34+0.5*(N35+N39))*N56/12</f>
        <v>14292.455762783422</v>
      </c>
      <c r="O40" s="38">
        <f>(O34+0.5*(O35+O39))*O56/12</f>
        <v>12735.894105561223</v>
      </c>
      <c r="P40" s="38">
        <f>(P34+0.5*(P35+P39))*P56/12</f>
        <v>11294.089076098646</v>
      </c>
      <c r="Q40" s="39"/>
      <c r="R40" s="38">
        <f>(R34+0.5*(R35+R39))*R56/12</f>
        <v>9912.9968803255269</v>
      </c>
      <c r="S40" s="38">
        <f>(S34+0.5*(S35+S39))*S56/12</f>
        <v>8487.8872800854115</v>
      </c>
      <c r="T40" s="38">
        <f>(T34+0.5*(T35+T39))*T56/12</f>
        <v>6942.2156253331914</v>
      </c>
    </row>
    <row r="41" spans="1:20" ht="30">
      <c r="A41" s="23">
        <v>27</v>
      </c>
      <c r="C41" s="39" t="s">
        <v>76</v>
      </c>
      <c r="D41" s="43" t="s">
        <v>103</v>
      </c>
      <c r="E41" s="38">
        <f>SUM(E34:E40)</f>
        <v>-271489.01768899948</v>
      </c>
      <c r="F41" s="38">
        <f>SUM(F34:F40)</f>
        <v>3096509.659222384</v>
      </c>
      <c r="G41" s="150">
        <f>SUM(G34:G40)</f>
        <v>3220056.690300345</v>
      </c>
      <c r="H41" s="38">
        <f t="shared" ref="H41:L41" si="25">SUM(H34:H40)</f>
        <v>3236156.9737518467</v>
      </c>
      <c r="I41" s="38">
        <f t="shared" si="25"/>
        <v>3252337.7586206058</v>
      </c>
      <c r="J41" s="38">
        <f t="shared" si="25"/>
        <v>3268599.447413709</v>
      </c>
      <c r="K41" s="38">
        <f t="shared" si="25"/>
        <v>3284942.4446507776</v>
      </c>
      <c r="L41" s="38">
        <f t="shared" si="25"/>
        <v>3301367.1568740313</v>
      </c>
      <c r="M41" s="38">
        <f>M34+M35+M39+M40</f>
        <v>3023044.1095323777</v>
      </c>
      <c r="N41" s="38">
        <f t="shared" ref="N41:P41" si="26">N34+N35+N39+N40</f>
        <v>2708230.6513437745</v>
      </c>
      <c r="O41" s="38">
        <f t="shared" si="26"/>
        <v>2398862.8849862767</v>
      </c>
      <c r="P41" s="38">
        <f t="shared" si="26"/>
        <v>2130066.8345292802</v>
      </c>
      <c r="Q41" s="39"/>
      <c r="R41" s="38">
        <f t="shared" ref="R41:T41" si="27">R34+R35+R39+R40</f>
        <v>1845044.9144812569</v>
      </c>
      <c r="S41" s="38">
        <f t="shared" si="27"/>
        <v>1558597.8848329934</v>
      </c>
      <c r="T41" s="38">
        <f t="shared" si="27"/>
        <v>1225230.5809256162</v>
      </c>
    </row>
    <row r="42" spans="1:20">
      <c r="A42" s="23"/>
      <c r="C42" s="39"/>
      <c r="D42" s="39"/>
      <c r="E42" s="38"/>
      <c r="F42" s="38"/>
      <c r="G42" s="150"/>
      <c r="H42" s="38"/>
      <c r="I42" s="38"/>
      <c r="J42" s="38"/>
      <c r="K42" s="38"/>
      <c r="L42" s="38"/>
      <c r="M42" s="38"/>
      <c r="N42" s="38"/>
      <c r="O42" s="38"/>
      <c r="P42" s="38"/>
      <c r="Q42" s="39"/>
      <c r="R42" s="39"/>
      <c r="S42" s="39"/>
      <c r="T42" s="39"/>
    </row>
    <row r="43" spans="1:20">
      <c r="B43" s="21" t="s">
        <v>78</v>
      </c>
      <c r="E43" s="39"/>
      <c r="F43" s="39"/>
      <c r="G43" s="151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</row>
    <row r="44" spans="1:20">
      <c r="A44" s="23">
        <v>28</v>
      </c>
      <c r="C44" s="19" t="s">
        <v>67</v>
      </c>
      <c r="E44" s="39"/>
      <c r="F44" s="39"/>
      <c r="G44" s="151"/>
      <c r="H44" s="53">
        <v>0</v>
      </c>
      <c r="I44" s="40">
        <f>H47</f>
        <v>-145306.99017234216</v>
      </c>
      <c r="J44" s="40">
        <f t="shared" ref="J44:P44" si="28">I47</f>
        <v>1209721.1877982065</v>
      </c>
      <c r="K44" s="40">
        <f t="shared" si="28"/>
        <v>3282495.8035566369</v>
      </c>
      <c r="L44" s="40">
        <f t="shared" si="28"/>
        <v>949079.72946684959</v>
      </c>
      <c r="M44" s="40">
        <f t="shared" si="28"/>
        <v>25413.470806061978</v>
      </c>
      <c r="N44" s="40">
        <f t="shared" si="28"/>
        <v>160034.71233872703</v>
      </c>
      <c r="O44" s="40">
        <f t="shared" si="28"/>
        <v>84869.516621176474</v>
      </c>
      <c r="P44" s="40">
        <f t="shared" si="28"/>
        <v>-3410573.0227293721</v>
      </c>
      <c r="Q44" s="39"/>
      <c r="R44" s="38">
        <f>P47</f>
        <v>-3430425.985007681</v>
      </c>
      <c r="S44" s="38">
        <f>R47</f>
        <v>-4334574.581026243</v>
      </c>
      <c r="T44" s="38">
        <f>S47</f>
        <v>-1311964.0897907619</v>
      </c>
    </row>
    <row r="45" spans="1:20">
      <c r="A45" s="23">
        <v>29</v>
      </c>
      <c r="C45" s="19" t="s">
        <v>68</v>
      </c>
      <c r="D45" s="39" t="s">
        <v>104</v>
      </c>
      <c r="E45" s="39"/>
      <c r="F45" s="39"/>
      <c r="G45" s="151"/>
      <c r="H45" s="38">
        <f>H31</f>
        <v>-144944.62860084008</v>
      </c>
      <c r="I45" s="38">
        <f t="shared" ref="I45:P45" si="29">I31</f>
        <v>1352373.7784752222</v>
      </c>
      <c r="J45" s="38">
        <f t="shared" si="29"/>
        <v>2061572.0796203883</v>
      </c>
      <c r="K45" s="38">
        <f t="shared" si="29"/>
        <v>-2343968.6315287487</v>
      </c>
      <c r="L45" s="38">
        <f t="shared" si="29"/>
        <v>-926096.41626745323</v>
      </c>
      <c r="M45" s="38">
        <f t="shared" si="29"/>
        <v>134158.77723554586</v>
      </c>
      <c r="N45" s="38">
        <f t="shared" si="29"/>
        <v>-75775.929455605175</v>
      </c>
      <c r="O45" s="38">
        <f t="shared" si="29"/>
        <v>-3487149.0143976603</v>
      </c>
      <c r="P45" s="38">
        <f t="shared" si="29"/>
        <v>-2793.114378714989</v>
      </c>
      <c r="Q45" s="39"/>
      <c r="R45" s="38">
        <f>R31</f>
        <v>-884784.50483144517</v>
      </c>
      <c r="S45" s="38">
        <f>S31</f>
        <v>3036691.6350529799</v>
      </c>
      <c r="T45" s="38">
        <f>T31</f>
        <v>-615530.95866524498</v>
      </c>
    </row>
    <row r="46" spans="1:20">
      <c r="A46" s="23">
        <v>30</v>
      </c>
      <c r="C46" s="19" t="s">
        <v>75</v>
      </c>
      <c r="E46" s="39"/>
      <c r="F46" s="39"/>
      <c r="G46" s="151"/>
      <c r="H46" s="38">
        <f t="shared" ref="H46:P46" si="30">(H44+0.5*SUM(H45:H45))*H56/12</f>
        <v>-362.36157150210016</v>
      </c>
      <c r="I46" s="38">
        <f t="shared" si="30"/>
        <v>2654.3994953263445</v>
      </c>
      <c r="J46" s="38">
        <f t="shared" si="30"/>
        <v>11202.536138042002</v>
      </c>
      <c r="K46" s="38">
        <f t="shared" si="30"/>
        <v>10552.557438961314</v>
      </c>
      <c r="L46" s="38">
        <f t="shared" si="30"/>
        <v>2430.1576066656148</v>
      </c>
      <c r="M46" s="38">
        <f t="shared" si="30"/>
        <v>462.46429711917449</v>
      </c>
      <c r="N46" s="38">
        <f t="shared" si="30"/>
        <v>610.73373805462222</v>
      </c>
      <c r="O46" s="38">
        <f t="shared" si="30"/>
        <v>-8293.5249528882687</v>
      </c>
      <c r="P46" s="38">
        <f t="shared" si="30"/>
        <v>-17059.847899593649</v>
      </c>
      <c r="Q46" s="39"/>
      <c r="R46" s="38">
        <f>(R44+0.5*SUM(R45:R45))*R56/12</f>
        <v>-19364.091187117017</v>
      </c>
      <c r="S46" s="38">
        <f>(S44+0.5*SUM(S45:S45))*S56/12</f>
        <v>-14081.143817498765</v>
      </c>
      <c r="T46" s="38">
        <f>(T44+0.5*SUM(T45:T45))*T56/12</f>
        <v>-8098.6478456169216</v>
      </c>
    </row>
    <row r="47" spans="1:20">
      <c r="A47" s="23">
        <v>31</v>
      </c>
      <c r="C47" s="39" t="s">
        <v>76</v>
      </c>
      <c r="D47" s="39" t="s">
        <v>105</v>
      </c>
      <c r="E47" s="39"/>
      <c r="F47" s="39"/>
      <c r="G47" s="151"/>
      <c r="H47" s="40">
        <f>SUM(H44:H46)</f>
        <v>-145306.99017234216</v>
      </c>
      <c r="I47" s="40">
        <f>SUM(I44:I46)</f>
        <v>1209721.1877982065</v>
      </c>
      <c r="J47" s="40">
        <f t="shared" ref="J47:T47" si="31">SUM(J44:J46)</f>
        <v>3282495.8035566369</v>
      </c>
      <c r="K47" s="40">
        <f t="shared" si="31"/>
        <v>949079.72946684959</v>
      </c>
      <c r="L47" s="40">
        <f t="shared" si="31"/>
        <v>25413.470806061978</v>
      </c>
      <c r="M47" s="40">
        <f t="shared" si="31"/>
        <v>160034.71233872703</v>
      </c>
      <c r="N47" s="40">
        <f t="shared" si="31"/>
        <v>84869.516621176474</v>
      </c>
      <c r="O47" s="40">
        <f t="shared" si="31"/>
        <v>-3410573.0227293721</v>
      </c>
      <c r="P47" s="40">
        <f t="shared" si="31"/>
        <v>-3430425.985007681</v>
      </c>
      <c r="Q47" s="39"/>
      <c r="R47" s="40">
        <f t="shared" si="31"/>
        <v>-4334574.581026243</v>
      </c>
      <c r="S47" s="40">
        <f t="shared" si="31"/>
        <v>-1311964.0897907619</v>
      </c>
      <c r="T47" s="40">
        <f t="shared" si="31"/>
        <v>-1935593.6963016239</v>
      </c>
    </row>
    <row r="48" spans="1:20">
      <c r="E48" s="39"/>
      <c r="F48" s="39"/>
      <c r="G48" s="151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</row>
    <row r="49" spans="1:20">
      <c r="B49" s="21" t="s">
        <v>81</v>
      </c>
      <c r="E49" s="39"/>
      <c r="F49" s="39"/>
      <c r="G49" s="151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</row>
    <row r="50" spans="1:20">
      <c r="A50" s="19">
        <v>32</v>
      </c>
      <c r="C50" s="19" t="s">
        <v>67</v>
      </c>
      <c r="D50" s="39" t="s">
        <v>106</v>
      </c>
      <c r="E50" s="44">
        <f t="shared" ref="E50:P51" si="32">E34+E44</f>
        <v>0</v>
      </c>
      <c r="F50" s="45">
        <f t="shared" si="32"/>
        <v>-271489.01768899948</v>
      </c>
      <c r="G50" s="154">
        <f t="shared" si="32"/>
        <v>3096509.659222384</v>
      </c>
      <c r="H50" s="44">
        <f t="shared" si="32"/>
        <v>3220056.690300345</v>
      </c>
      <c r="I50" s="44">
        <f t="shared" si="32"/>
        <v>3090849.9835795043</v>
      </c>
      <c r="J50" s="44">
        <f t="shared" si="32"/>
        <v>4462058.9464188125</v>
      </c>
      <c r="K50" s="44">
        <f t="shared" si="32"/>
        <v>6551095.2509703459</v>
      </c>
      <c r="L50" s="44">
        <f t="shared" si="32"/>
        <v>4234022.1741176276</v>
      </c>
      <c r="M50" s="44">
        <f t="shared" si="32"/>
        <v>3326780.6276800931</v>
      </c>
      <c r="N50" s="44">
        <f t="shared" si="32"/>
        <v>3183078.8218711047</v>
      </c>
      <c r="O50" s="44">
        <f t="shared" si="32"/>
        <v>2793100.1679649511</v>
      </c>
      <c r="P50" s="44">
        <f t="shared" si="32"/>
        <v>-1011710.1377430954</v>
      </c>
      <c r="Q50" s="39"/>
      <c r="R50" s="44">
        <f t="shared" ref="R50:T51" si="33">R34+R44</f>
        <v>-1300359.1504784008</v>
      </c>
      <c r="S50" s="44">
        <f t="shared" si="33"/>
        <v>-2489529.666544986</v>
      </c>
      <c r="T50" s="44">
        <f t="shared" si="33"/>
        <v>246633.79504223145</v>
      </c>
    </row>
    <row r="51" spans="1:20">
      <c r="A51" s="19">
        <v>33</v>
      </c>
      <c r="C51" s="19" t="s">
        <v>68</v>
      </c>
      <c r="D51" s="39" t="s">
        <v>107</v>
      </c>
      <c r="E51" s="38">
        <f t="shared" si="32"/>
        <v>-270811.98771970021</v>
      </c>
      <c r="F51" s="38">
        <f t="shared" si="32"/>
        <v>3360953.737655689</v>
      </c>
      <c r="G51" s="150">
        <f t="shared" si="32"/>
        <v>107794.99529361508</v>
      </c>
      <c r="H51" s="38">
        <f t="shared" si="32"/>
        <v>-144944.62860084008</v>
      </c>
      <c r="I51" s="38">
        <f t="shared" si="32"/>
        <v>1352373.7784752222</v>
      </c>
      <c r="J51" s="38">
        <f t="shared" si="32"/>
        <v>2061572.0796203883</v>
      </c>
      <c r="K51" s="38">
        <f t="shared" si="32"/>
        <v>-2343968.6315287487</v>
      </c>
      <c r="L51" s="38">
        <f t="shared" si="32"/>
        <v>-926096.41626745323</v>
      </c>
      <c r="M51" s="38">
        <f t="shared" si="32"/>
        <v>134158.77723554586</v>
      </c>
      <c r="N51" s="38">
        <f t="shared" si="32"/>
        <v>-75775.929455605175</v>
      </c>
      <c r="O51" s="38">
        <f t="shared" si="32"/>
        <v>-3487149.0143976603</v>
      </c>
      <c r="P51" s="38">
        <f t="shared" si="32"/>
        <v>-2793.114378714989</v>
      </c>
      <c r="Q51" s="39"/>
      <c r="R51" s="38">
        <f t="shared" si="33"/>
        <v>-884784.50483144517</v>
      </c>
      <c r="S51" s="38">
        <f t="shared" si="33"/>
        <v>3036691.6350529799</v>
      </c>
      <c r="T51" s="38">
        <f t="shared" si="33"/>
        <v>-615530.95866524498</v>
      </c>
    </row>
    <row r="52" spans="1:20">
      <c r="A52" s="19">
        <v>34</v>
      </c>
      <c r="C52" s="39" t="s">
        <v>73</v>
      </c>
      <c r="D52" s="39" t="s">
        <v>108</v>
      </c>
      <c r="E52" s="45">
        <f>E39</f>
        <v>0</v>
      </c>
      <c r="F52" s="45">
        <f t="shared" ref="F52:T52" si="34">F39</f>
        <v>0</v>
      </c>
      <c r="G52" s="152">
        <f t="shared" si="34"/>
        <v>0</v>
      </c>
      <c r="H52" s="45">
        <f t="shared" si="34"/>
        <v>0</v>
      </c>
      <c r="I52" s="45">
        <f t="shared" si="34"/>
        <v>0</v>
      </c>
      <c r="J52" s="45">
        <f t="shared" si="34"/>
        <v>0</v>
      </c>
      <c r="K52" s="45">
        <f t="shared" si="34"/>
        <v>0</v>
      </c>
      <c r="L52" s="45">
        <f t="shared" si="34"/>
        <v>0</v>
      </c>
      <c r="M52" s="45">
        <f t="shared" si="34"/>
        <v>-294094.64650974958</v>
      </c>
      <c r="N52" s="45">
        <f t="shared" si="34"/>
        <v>-329105.91395138646</v>
      </c>
      <c r="O52" s="45">
        <f t="shared" si="34"/>
        <v>-322103.66046305909</v>
      </c>
      <c r="P52" s="45">
        <f t="shared" si="34"/>
        <v>-280090.13953309489</v>
      </c>
      <c r="Q52" s="45">
        <f t="shared" si="34"/>
        <v>0</v>
      </c>
      <c r="R52" s="45">
        <f t="shared" si="34"/>
        <v>-294934.91692834889</v>
      </c>
      <c r="S52" s="45">
        <f t="shared" si="34"/>
        <v>-294934.91692834889</v>
      </c>
      <c r="T52" s="45">
        <f t="shared" si="34"/>
        <v>-340309.51953271026</v>
      </c>
    </row>
    <row r="53" spans="1:20">
      <c r="A53" s="19">
        <v>35</v>
      </c>
      <c r="C53" s="39" t="s">
        <v>85</v>
      </c>
      <c r="D53" s="39" t="s">
        <v>109</v>
      </c>
      <c r="E53" s="38">
        <f>E40+E46</f>
        <v>-677.02996929925052</v>
      </c>
      <c r="F53" s="38">
        <f t="shared" ref="F53:T53" si="35">F40+F46</f>
        <v>7044.9392556942257</v>
      </c>
      <c r="G53" s="150">
        <f t="shared" si="35"/>
        <v>15752.035784345957</v>
      </c>
      <c r="H53" s="38">
        <f t="shared" si="35"/>
        <v>15737.921879999623</v>
      </c>
      <c r="I53" s="38">
        <f t="shared" si="35"/>
        <v>18835.18436408558</v>
      </c>
      <c r="J53" s="38">
        <f t="shared" si="35"/>
        <v>27464.224931145029</v>
      </c>
      <c r="K53" s="38">
        <f t="shared" si="35"/>
        <v>26895.55467602986</v>
      </c>
      <c r="L53" s="38">
        <f t="shared" si="35"/>
        <v>18854.869829919502</v>
      </c>
      <c r="M53" s="38">
        <f t="shared" si="35"/>
        <v>16234.063465214957</v>
      </c>
      <c r="N53" s="38">
        <f t="shared" si="35"/>
        <v>14903.189500838043</v>
      </c>
      <c r="O53" s="38">
        <f t="shared" si="35"/>
        <v>4442.3691526729544</v>
      </c>
      <c r="P53" s="38">
        <f t="shared" si="35"/>
        <v>-5765.7588234950035</v>
      </c>
      <c r="Q53" s="38">
        <f t="shared" si="35"/>
        <v>0</v>
      </c>
      <c r="R53" s="38">
        <f t="shared" si="35"/>
        <v>-9451.0943067914905</v>
      </c>
      <c r="S53" s="38">
        <f t="shared" si="35"/>
        <v>-5593.2565374133537</v>
      </c>
      <c r="T53" s="38">
        <f t="shared" si="35"/>
        <v>-1156.4322202837302</v>
      </c>
    </row>
    <row r="54" spans="1:20" ht="30">
      <c r="A54" s="19">
        <v>36</v>
      </c>
      <c r="C54" s="39" t="s">
        <v>76</v>
      </c>
      <c r="D54" s="43" t="s">
        <v>110</v>
      </c>
      <c r="E54" s="38">
        <f>SUM(E50:E53)</f>
        <v>-271489.01768899948</v>
      </c>
      <c r="F54" s="38">
        <f t="shared" ref="F54:T54" si="36">SUM(F50:F53)</f>
        <v>3096509.659222384</v>
      </c>
      <c r="G54" s="150">
        <f t="shared" si="36"/>
        <v>3220056.690300345</v>
      </c>
      <c r="H54" s="38">
        <f t="shared" si="36"/>
        <v>3090849.9835795048</v>
      </c>
      <c r="I54" s="38">
        <f t="shared" si="36"/>
        <v>4462058.9464188125</v>
      </c>
      <c r="J54" s="38">
        <f t="shared" si="36"/>
        <v>6551095.2509703459</v>
      </c>
      <c r="K54" s="38">
        <f t="shared" si="36"/>
        <v>4234022.1741176266</v>
      </c>
      <c r="L54" s="38">
        <f t="shared" si="36"/>
        <v>3326780.627680094</v>
      </c>
      <c r="M54" s="38">
        <f t="shared" si="36"/>
        <v>3183078.8218711042</v>
      </c>
      <c r="N54" s="38">
        <f t="shared" si="36"/>
        <v>2793100.1679649507</v>
      </c>
      <c r="O54" s="38">
        <f t="shared" si="36"/>
        <v>-1011710.1377430953</v>
      </c>
      <c r="P54" s="38">
        <f t="shared" si="36"/>
        <v>-1300359.1504784001</v>
      </c>
      <c r="Q54" s="38">
        <f t="shared" si="36"/>
        <v>0</v>
      </c>
      <c r="R54" s="38">
        <f t="shared" si="36"/>
        <v>-2489529.6665449864</v>
      </c>
      <c r="S54" s="38">
        <f t="shared" si="36"/>
        <v>246633.79504223174</v>
      </c>
      <c r="T54" s="38">
        <f t="shared" si="36"/>
        <v>-710363.11537600763</v>
      </c>
    </row>
    <row r="55" spans="1:20">
      <c r="E55" s="39"/>
      <c r="F55" s="39"/>
      <c r="G55" s="151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</row>
    <row r="56" spans="1:20">
      <c r="A56" s="23">
        <v>37</v>
      </c>
      <c r="B56" s="19" t="s">
        <v>88</v>
      </c>
      <c r="C56" s="35"/>
      <c r="E56" s="54">
        <v>0.06</v>
      </c>
      <c r="F56" s="54">
        <v>0.06</v>
      </c>
      <c r="G56" s="155">
        <v>0.06</v>
      </c>
      <c r="H56" s="54">
        <v>0.06</v>
      </c>
      <c r="I56" s="54">
        <v>0.06</v>
      </c>
      <c r="J56" s="54">
        <v>0.06</v>
      </c>
      <c r="K56" s="54">
        <v>0.06</v>
      </c>
      <c r="L56" s="54">
        <v>0.06</v>
      </c>
      <c r="M56" s="54">
        <v>0.06</v>
      </c>
      <c r="N56" s="54">
        <v>0.06</v>
      </c>
      <c r="O56" s="54">
        <v>0.06</v>
      </c>
      <c r="P56" s="54">
        <v>0.06</v>
      </c>
      <c r="Q56" s="54"/>
      <c r="R56" s="54">
        <v>0.06</v>
      </c>
      <c r="S56" s="54">
        <v>0.06</v>
      </c>
      <c r="T56" s="54">
        <v>0.06</v>
      </c>
    </row>
    <row r="58" spans="1:20">
      <c r="C58" s="55"/>
      <c r="D58" s="55"/>
      <c r="E58" s="55"/>
      <c r="F58" s="55"/>
    </row>
    <row r="59" spans="1:20">
      <c r="C59" s="19" t="s">
        <v>111</v>
      </c>
    </row>
  </sheetData>
  <mergeCells count="2">
    <mergeCell ref="E6:P6"/>
    <mergeCell ref="R6:T6"/>
  </mergeCells>
  <pageMargins left="0.7" right="0.7" top="0.75" bottom="0.75" header="0.3" footer="0.3"/>
  <pageSetup scale="56" fitToWidth="2" orientation="landscape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S80"/>
  <sheetViews>
    <sheetView topLeftCell="A4" zoomScaleNormal="100" zoomScaleSheetLayoutView="100" workbookViewId="0">
      <selection activeCell="M18" sqref="M18"/>
    </sheetView>
  </sheetViews>
  <sheetFormatPr defaultRowHeight="21" customHeight="1"/>
  <cols>
    <col min="1" max="1" width="27.5703125" style="59" customWidth="1"/>
    <col min="2" max="2" width="1.42578125" style="59" customWidth="1"/>
    <col min="3" max="4" width="10.85546875" style="59" customWidth="1"/>
    <col min="5" max="5" width="1.42578125" style="59" customWidth="1"/>
    <col min="6" max="6" width="16.42578125" style="59" bestFit="1" customWidth="1"/>
    <col min="7" max="7" width="1.42578125" style="59" customWidth="1"/>
    <col min="8" max="12" width="14.5703125" style="59" bestFit="1" customWidth="1"/>
    <col min="13" max="13" width="14.5703125" style="124" bestFit="1" customWidth="1"/>
    <col min="14" max="19" width="14.5703125" style="59" bestFit="1" customWidth="1"/>
    <col min="20" max="16384" width="9.140625" style="59"/>
  </cols>
  <sheetData>
    <row r="1" spans="1:19" s="57" customFormat="1" ht="21" customHeight="1">
      <c r="A1" s="56" t="s">
        <v>112</v>
      </c>
      <c r="M1" s="123"/>
    </row>
    <row r="2" spans="1:19" ht="21" customHeight="1">
      <c r="A2" s="58"/>
    </row>
    <row r="3" spans="1:19" ht="21" customHeight="1">
      <c r="A3" s="58"/>
    </row>
    <row r="4" spans="1:19" s="58" customFormat="1" ht="21" customHeight="1">
      <c r="F4" s="60" t="s">
        <v>113</v>
      </c>
      <c r="G4" s="60"/>
      <c r="H4" s="60"/>
      <c r="I4" s="60"/>
      <c r="J4" s="60"/>
      <c r="K4" s="60"/>
      <c r="L4" s="60"/>
      <c r="M4" s="125"/>
      <c r="N4" s="60"/>
      <c r="O4" s="60"/>
      <c r="P4" s="60"/>
      <c r="Q4" s="60"/>
      <c r="R4" s="60"/>
      <c r="S4" s="60"/>
    </row>
    <row r="5" spans="1:19" ht="32.25" customHeight="1">
      <c r="C5" s="61" t="s">
        <v>114</v>
      </c>
      <c r="D5" s="61"/>
      <c r="F5" s="62" t="s">
        <v>1</v>
      </c>
      <c r="G5" s="63"/>
      <c r="H5" s="64">
        <v>40725</v>
      </c>
      <c r="I5" s="64">
        <f t="shared" ref="I5:S5" si="0">+EDATE(H5,1)</f>
        <v>40756</v>
      </c>
      <c r="J5" s="64">
        <f t="shared" si="0"/>
        <v>40787</v>
      </c>
      <c r="K5" s="64">
        <f t="shared" si="0"/>
        <v>40817</v>
      </c>
      <c r="L5" s="64">
        <f t="shared" si="0"/>
        <v>40848</v>
      </c>
      <c r="M5" s="126">
        <f t="shared" si="0"/>
        <v>40878</v>
      </c>
      <c r="N5" s="64">
        <f t="shared" si="0"/>
        <v>40909</v>
      </c>
      <c r="O5" s="64">
        <f t="shared" si="0"/>
        <v>40940</v>
      </c>
      <c r="P5" s="64">
        <f t="shared" si="0"/>
        <v>40969</v>
      </c>
      <c r="Q5" s="64">
        <f t="shared" si="0"/>
        <v>41000</v>
      </c>
      <c r="R5" s="64">
        <f t="shared" si="0"/>
        <v>41030</v>
      </c>
      <c r="S5" s="64">
        <f t="shared" si="0"/>
        <v>41061</v>
      </c>
    </row>
    <row r="6" spans="1:19" ht="21" customHeight="1">
      <c r="A6" s="65"/>
      <c r="B6" s="66"/>
      <c r="C6" s="67"/>
      <c r="D6" s="67"/>
      <c r="E6" s="68"/>
      <c r="F6" s="63"/>
      <c r="G6" s="63"/>
      <c r="H6" s="69"/>
      <c r="I6" s="69"/>
      <c r="J6" s="69"/>
      <c r="K6" s="69"/>
      <c r="L6" s="69"/>
      <c r="M6" s="127"/>
      <c r="N6" s="69"/>
      <c r="O6" s="69"/>
      <c r="P6" s="69"/>
      <c r="Q6" s="69"/>
      <c r="R6" s="69"/>
      <c r="S6" s="69"/>
    </row>
    <row r="7" spans="1:19" ht="21" customHeight="1">
      <c r="A7" s="70" t="s">
        <v>115</v>
      </c>
      <c r="B7" s="68"/>
      <c r="C7" s="67"/>
      <c r="D7" s="67"/>
      <c r="E7" s="68"/>
      <c r="F7" s="71"/>
      <c r="G7" s="72"/>
      <c r="H7" s="72"/>
      <c r="I7" s="72"/>
      <c r="J7" s="72"/>
      <c r="K7" s="72"/>
      <c r="L7" s="72"/>
      <c r="M7" s="128"/>
      <c r="N7" s="72"/>
      <c r="O7" s="72"/>
      <c r="P7" s="72"/>
      <c r="Q7" s="72"/>
      <c r="R7" s="72"/>
      <c r="S7" s="72"/>
    </row>
    <row r="8" spans="1:19" ht="21" customHeight="1">
      <c r="A8" s="73" t="s">
        <v>116</v>
      </c>
      <c r="B8" s="68"/>
      <c r="C8" s="74">
        <v>447</v>
      </c>
      <c r="D8" s="74"/>
      <c r="E8" s="75"/>
      <c r="F8" s="71">
        <f>SUM(H8:S8)</f>
        <v>22500000</v>
      </c>
      <c r="G8" s="72"/>
      <c r="H8" s="71">
        <v>2600000</v>
      </c>
      <c r="I8" s="71">
        <v>2500000</v>
      </c>
      <c r="J8" s="71">
        <v>1400000</v>
      </c>
      <c r="K8" s="71">
        <v>1100000</v>
      </c>
      <c r="L8" s="71">
        <v>1100000</v>
      </c>
      <c r="M8" s="129">
        <v>1100000</v>
      </c>
      <c r="N8" s="71">
        <v>2500000</v>
      </c>
      <c r="O8" s="71">
        <v>2200000</v>
      </c>
      <c r="P8" s="71">
        <v>2000000</v>
      </c>
      <c r="Q8" s="71">
        <v>2000000</v>
      </c>
      <c r="R8" s="71">
        <v>2000000</v>
      </c>
      <c r="S8" s="71">
        <v>2000000</v>
      </c>
    </row>
    <row r="9" spans="1:19" ht="21" customHeight="1">
      <c r="A9" s="73" t="s">
        <v>117</v>
      </c>
      <c r="B9" s="68"/>
      <c r="C9" s="74">
        <v>447</v>
      </c>
      <c r="D9" s="74"/>
      <c r="E9" s="75"/>
      <c r="F9" s="71">
        <f t="shared" ref="F9:F10" si="1">SUM(H9:S9)</f>
        <v>25800000</v>
      </c>
      <c r="G9" s="72"/>
      <c r="H9" s="76">
        <v>2200000</v>
      </c>
      <c r="I9" s="76">
        <v>2200000</v>
      </c>
      <c r="J9" s="76">
        <v>2100000</v>
      </c>
      <c r="K9" s="76">
        <v>2200000</v>
      </c>
      <c r="L9" s="76">
        <v>2100000</v>
      </c>
      <c r="M9" s="130">
        <v>2200000</v>
      </c>
      <c r="N9" s="76">
        <v>2200000</v>
      </c>
      <c r="O9" s="76">
        <v>2000000</v>
      </c>
      <c r="P9" s="76">
        <v>2200000</v>
      </c>
      <c r="Q9" s="76">
        <v>2100000</v>
      </c>
      <c r="R9" s="76">
        <v>2200000</v>
      </c>
      <c r="S9" s="76">
        <v>2100000</v>
      </c>
    </row>
    <row r="10" spans="1:19" ht="21" customHeight="1">
      <c r="A10" s="77" t="s">
        <v>118</v>
      </c>
      <c r="B10" s="68"/>
      <c r="C10" s="74">
        <v>447</v>
      </c>
      <c r="D10" s="74"/>
      <c r="E10" s="75"/>
      <c r="F10" s="71">
        <f t="shared" si="1"/>
        <v>468000000</v>
      </c>
      <c r="G10" s="72"/>
      <c r="H10" s="76">
        <v>32000000</v>
      </c>
      <c r="I10" s="76">
        <v>38000000</v>
      </c>
      <c r="J10" s="76">
        <v>39000000</v>
      </c>
      <c r="K10" s="76">
        <v>47000000</v>
      </c>
      <c r="L10" s="76">
        <v>47000000</v>
      </c>
      <c r="M10" s="130">
        <v>56000000</v>
      </c>
      <c r="N10" s="76">
        <v>45000000</v>
      </c>
      <c r="O10" s="76">
        <v>40000000</v>
      </c>
      <c r="P10" s="76">
        <v>40000000</v>
      </c>
      <c r="Q10" s="76">
        <v>31000000</v>
      </c>
      <c r="R10" s="76">
        <v>25000000</v>
      </c>
      <c r="S10" s="76">
        <v>28000000</v>
      </c>
    </row>
    <row r="11" spans="1:19" ht="21" customHeight="1">
      <c r="A11" s="78" t="s">
        <v>119</v>
      </c>
      <c r="B11" s="68"/>
      <c r="C11" s="74">
        <v>447</v>
      </c>
      <c r="D11" s="74"/>
      <c r="E11" s="75"/>
      <c r="F11" s="79">
        <v>0</v>
      </c>
      <c r="G11" s="68"/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131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</row>
    <row r="12" spans="1:19" ht="21" customHeight="1">
      <c r="A12" s="80" t="s">
        <v>120</v>
      </c>
      <c r="B12" s="68"/>
      <c r="C12" s="74"/>
      <c r="D12" s="74"/>
      <c r="E12" s="68"/>
      <c r="F12" s="81">
        <f>+SUM(F8:F11)</f>
        <v>516300000</v>
      </c>
      <c r="G12" s="72"/>
      <c r="H12" s="81">
        <f t="shared" ref="H12:S12" si="2">+SUM(H8:H11)</f>
        <v>36800000</v>
      </c>
      <c r="I12" s="81">
        <f t="shared" si="2"/>
        <v>42700000</v>
      </c>
      <c r="J12" s="81">
        <f t="shared" si="2"/>
        <v>42500000</v>
      </c>
      <c r="K12" s="81">
        <f t="shared" si="2"/>
        <v>50300000</v>
      </c>
      <c r="L12" s="81">
        <f t="shared" si="2"/>
        <v>50200000</v>
      </c>
      <c r="M12" s="132">
        <f t="shared" si="2"/>
        <v>59300000</v>
      </c>
      <c r="N12" s="81">
        <f t="shared" si="2"/>
        <v>49700000</v>
      </c>
      <c r="O12" s="81">
        <f t="shared" si="2"/>
        <v>44200000</v>
      </c>
      <c r="P12" s="81">
        <f t="shared" si="2"/>
        <v>44200000</v>
      </c>
      <c r="Q12" s="81">
        <f t="shared" si="2"/>
        <v>35100000</v>
      </c>
      <c r="R12" s="81">
        <f t="shared" si="2"/>
        <v>29200000</v>
      </c>
      <c r="S12" s="81">
        <f t="shared" si="2"/>
        <v>32100000</v>
      </c>
    </row>
    <row r="13" spans="1:19" ht="21" customHeight="1">
      <c r="A13" s="82"/>
      <c r="B13" s="68"/>
      <c r="C13" s="74"/>
      <c r="D13" s="74"/>
      <c r="E13" s="68"/>
      <c r="F13" s="72"/>
      <c r="G13" s="72"/>
      <c r="H13" s="72"/>
      <c r="I13" s="72"/>
      <c r="J13" s="72"/>
      <c r="K13" s="72"/>
      <c r="L13" s="72"/>
      <c r="M13" s="128"/>
      <c r="N13" s="72"/>
      <c r="O13" s="72"/>
      <c r="P13" s="72"/>
      <c r="Q13" s="72"/>
      <c r="R13" s="72"/>
      <c r="S13" s="72"/>
    </row>
    <row r="14" spans="1:19" ht="21" customHeight="1">
      <c r="A14" s="83" t="s">
        <v>121</v>
      </c>
      <c r="B14" s="68"/>
      <c r="C14" s="74"/>
      <c r="D14" s="74"/>
      <c r="E14" s="68"/>
      <c r="F14" s="72"/>
      <c r="G14" s="72"/>
      <c r="H14" s="72"/>
      <c r="I14" s="72"/>
      <c r="J14" s="72"/>
      <c r="K14" s="72"/>
      <c r="L14" s="72"/>
      <c r="M14" s="128"/>
      <c r="N14" s="72"/>
      <c r="O14" s="72"/>
      <c r="P14" s="72"/>
      <c r="Q14" s="72"/>
      <c r="R14" s="72"/>
      <c r="S14" s="72"/>
    </row>
    <row r="15" spans="1:19" ht="21" customHeight="1">
      <c r="A15" s="77" t="s">
        <v>122</v>
      </c>
      <c r="B15" s="68"/>
      <c r="C15" s="74">
        <v>555</v>
      </c>
      <c r="D15" s="74"/>
      <c r="E15" s="68"/>
      <c r="F15" s="71">
        <f t="shared" ref="F15:F19" si="3">SUM(H15:S15)</f>
        <v>17371000</v>
      </c>
      <c r="G15" s="84"/>
      <c r="H15" s="71">
        <v>6000000</v>
      </c>
      <c r="I15" s="71">
        <v>6000000</v>
      </c>
      <c r="J15" s="71">
        <v>1000000</v>
      </c>
      <c r="K15" s="71">
        <v>1000000</v>
      </c>
      <c r="L15" s="71">
        <v>500000</v>
      </c>
      <c r="M15" s="129">
        <v>650000</v>
      </c>
      <c r="N15" s="71">
        <v>311000</v>
      </c>
      <c r="O15" s="71">
        <v>300000</v>
      </c>
      <c r="P15" s="71">
        <v>350000</v>
      </c>
      <c r="Q15" s="71">
        <v>400000</v>
      </c>
      <c r="R15" s="71">
        <v>440000</v>
      </c>
      <c r="S15" s="71">
        <v>420000</v>
      </c>
    </row>
    <row r="16" spans="1:19" ht="21" customHeight="1">
      <c r="A16" s="78" t="s">
        <v>123</v>
      </c>
      <c r="B16" s="68"/>
      <c r="C16" s="74">
        <v>555</v>
      </c>
      <c r="D16" s="74"/>
      <c r="E16" s="85"/>
      <c r="F16" s="71">
        <f t="shared" si="3"/>
        <v>47200000</v>
      </c>
      <c r="G16" s="86"/>
      <c r="H16" s="76">
        <v>4200000</v>
      </c>
      <c r="I16" s="76">
        <v>4100000</v>
      </c>
      <c r="J16" s="76">
        <v>4000000</v>
      </c>
      <c r="K16" s="76">
        <v>3800000</v>
      </c>
      <c r="L16" s="76">
        <v>4000000</v>
      </c>
      <c r="M16" s="130">
        <v>4000000</v>
      </c>
      <c r="N16" s="76">
        <v>4000000</v>
      </c>
      <c r="O16" s="76">
        <v>3800000</v>
      </c>
      <c r="P16" s="76">
        <v>4100000</v>
      </c>
      <c r="Q16" s="76">
        <v>3300000</v>
      </c>
      <c r="R16" s="76">
        <v>3900000</v>
      </c>
      <c r="S16" s="76">
        <v>4000000</v>
      </c>
    </row>
    <row r="17" spans="1:19" ht="21" customHeight="1">
      <c r="A17" s="78" t="s">
        <v>124</v>
      </c>
      <c r="B17" s="68"/>
      <c r="C17" s="74">
        <v>555</v>
      </c>
      <c r="D17" s="74"/>
      <c r="E17" s="85"/>
      <c r="F17" s="71">
        <f t="shared" si="3"/>
        <v>40480000</v>
      </c>
      <c r="G17" s="86"/>
      <c r="H17" s="76">
        <v>5300000</v>
      </c>
      <c r="I17" s="76">
        <v>5300000</v>
      </c>
      <c r="J17" s="76">
        <v>5000000</v>
      </c>
      <c r="K17" s="76">
        <v>4000000</v>
      </c>
      <c r="L17" s="76">
        <v>3900000</v>
      </c>
      <c r="M17" s="130">
        <v>4200000</v>
      </c>
      <c r="N17" s="76">
        <v>2500000</v>
      </c>
      <c r="O17" s="76">
        <v>2300000</v>
      </c>
      <c r="P17" s="76">
        <v>2500000</v>
      </c>
      <c r="Q17" s="76">
        <v>2400000</v>
      </c>
      <c r="R17" s="76">
        <v>280000</v>
      </c>
      <c r="S17" s="76">
        <v>2800000</v>
      </c>
    </row>
    <row r="18" spans="1:19" ht="21" customHeight="1">
      <c r="A18" s="78" t="s">
        <v>125</v>
      </c>
      <c r="B18" s="68"/>
      <c r="C18" s="74">
        <v>555</v>
      </c>
      <c r="D18" s="74"/>
      <c r="E18" s="85"/>
      <c r="F18" s="71">
        <f t="shared" si="3"/>
        <v>532622909.745</v>
      </c>
      <c r="G18" s="86"/>
      <c r="H18" s="76">
        <v>46000000</v>
      </c>
      <c r="I18" s="76">
        <v>34000000</v>
      </c>
      <c r="J18" s="76">
        <v>35000000</v>
      </c>
      <c r="K18" s="76">
        <v>32000000</v>
      </c>
      <c r="L18" s="76">
        <v>41000000</v>
      </c>
      <c r="M18" s="196">
        <v>50122909.745000005</v>
      </c>
      <c r="N18" s="76">
        <v>47000000</v>
      </c>
      <c r="O18" s="76">
        <v>53000000</v>
      </c>
      <c r="P18" s="76">
        <v>56000000</v>
      </c>
      <c r="Q18" s="76">
        <v>49000000</v>
      </c>
      <c r="R18" s="76">
        <v>46000000</v>
      </c>
      <c r="S18" s="76">
        <v>43500000</v>
      </c>
    </row>
    <row r="19" spans="1:19" ht="21" customHeight="1">
      <c r="A19" s="78" t="s">
        <v>126</v>
      </c>
      <c r="B19" s="68"/>
      <c r="C19" s="74">
        <v>555</v>
      </c>
      <c r="D19" s="74"/>
      <c r="E19" s="85"/>
      <c r="F19" s="71">
        <f t="shared" si="3"/>
        <v>0</v>
      </c>
      <c r="G19" s="68"/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131">
        <v>0</v>
      </c>
      <c r="N19" s="79">
        <v>0</v>
      </c>
      <c r="O19" s="79">
        <v>0</v>
      </c>
      <c r="P19" s="79">
        <v>0</v>
      </c>
      <c r="Q19" s="79">
        <v>0</v>
      </c>
      <c r="R19" s="79">
        <v>0</v>
      </c>
      <c r="S19" s="79">
        <v>0</v>
      </c>
    </row>
    <row r="20" spans="1:19" ht="21" customHeight="1">
      <c r="A20" s="83" t="s">
        <v>127</v>
      </c>
      <c r="B20" s="68"/>
      <c r="C20" s="74"/>
      <c r="D20" s="74"/>
      <c r="E20" s="68"/>
      <c r="F20" s="81">
        <f>+SUM(F15:F19)</f>
        <v>637673909.745</v>
      </c>
      <c r="G20" s="68"/>
      <c r="H20" s="81">
        <f t="shared" ref="H20:S20" si="4">+SUM(H15:H19)</f>
        <v>61500000</v>
      </c>
      <c r="I20" s="81">
        <f t="shared" si="4"/>
        <v>49400000</v>
      </c>
      <c r="J20" s="81">
        <f t="shared" si="4"/>
        <v>45000000</v>
      </c>
      <c r="K20" s="81">
        <f t="shared" si="4"/>
        <v>40800000</v>
      </c>
      <c r="L20" s="81">
        <f t="shared" si="4"/>
        <v>49400000</v>
      </c>
      <c r="M20" s="132">
        <f t="shared" si="4"/>
        <v>58972909.745000005</v>
      </c>
      <c r="N20" s="81">
        <f t="shared" si="4"/>
        <v>53811000</v>
      </c>
      <c r="O20" s="81">
        <f t="shared" si="4"/>
        <v>59400000</v>
      </c>
      <c r="P20" s="81">
        <f t="shared" si="4"/>
        <v>62950000</v>
      </c>
      <c r="Q20" s="81">
        <f t="shared" si="4"/>
        <v>55100000</v>
      </c>
      <c r="R20" s="81">
        <f t="shared" si="4"/>
        <v>50620000</v>
      </c>
      <c r="S20" s="81">
        <f t="shared" si="4"/>
        <v>50720000</v>
      </c>
    </row>
    <row r="21" spans="1:19" ht="21" customHeight="1">
      <c r="A21" s="87"/>
      <c r="B21" s="68"/>
      <c r="C21" s="74"/>
      <c r="D21" s="74"/>
      <c r="E21" s="68"/>
      <c r="F21" s="68"/>
      <c r="G21" s="68"/>
      <c r="H21" s="88"/>
      <c r="I21" s="88"/>
      <c r="J21" s="88"/>
      <c r="K21" s="88"/>
      <c r="L21" s="88"/>
      <c r="M21" s="133"/>
      <c r="N21" s="88"/>
      <c r="O21" s="88"/>
      <c r="P21" s="88"/>
      <c r="Q21" s="88"/>
      <c r="R21" s="88"/>
      <c r="S21" s="88"/>
    </row>
    <row r="22" spans="1:19" ht="21" customHeight="1">
      <c r="A22" s="80" t="s">
        <v>128</v>
      </c>
      <c r="B22" s="68"/>
      <c r="C22" s="74"/>
      <c r="D22" s="74"/>
      <c r="E22" s="68"/>
      <c r="F22" s="68"/>
      <c r="G22" s="68"/>
      <c r="H22" s="68"/>
      <c r="I22" s="68"/>
      <c r="J22" s="68"/>
      <c r="K22" s="68"/>
      <c r="L22" s="68"/>
      <c r="M22" s="134"/>
      <c r="N22" s="68"/>
      <c r="O22" s="68"/>
      <c r="P22" s="68"/>
      <c r="Q22" s="68"/>
      <c r="R22" s="68"/>
      <c r="S22" s="68"/>
    </row>
    <row r="23" spans="1:19" ht="21" customHeight="1">
      <c r="A23" s="78" t="s">
        <v>129</v>
      </c>
      <c r="B23" s="68"/>
      <c r="C23" s="74">
        <v>565</v>
      </c>
      <c r="D23" s="74"/>
      <c r="E23" s="68"/>
      <c r="F23" s="71">
        <f t="shared" ref="F23:F24" si="5">SUM(H23:S23)</f>
        <v>135000000</v>
      </c>
      <c r="G23" s="68"/>
      <c r="H23" s="71">
        <v>11000000</v>
      </c>
      <c r="I23" s="71">
        <v>11000000</v>
      </c>
      <c r="J23" s="71">
        <v>11000000</v>
      </c>
      <c r="K23" s="71">
        <v>10800000</v>
      </c>
      <c r="L23" s="71">
        <v>11400000</v>
      </c>
      <c r="M23" s="129">
        <v>12100000</v>
      </c>
      <c r="N23" s="71">
        <v>11500000</v>
      </c>
      <c r="O23" s="71">
        <v>11500000</v>
      </c>
      <c r="P23" s="71">
        <v>11300000</v>
      </c>
      <c r="Q23" s="71">
        <v>11500000</v>
      </c>
      <c r="R23" s="71">
        <v>10900000</v>
      </c>
      <c r="S23" s="71">
        <v>11000000</v>
      </c>
    </row>
    <row r="24" spans="1:19" ht="21" customHeight="1">
      <c r="A24" s="77" t="s">
        <v>130</v>
      </c>
      <c r="B24" s="68"/>
      <c r="C24" s="74">
        <v>565</v>
      </c>
      <c r="D24" s="74"/>
      <c r="E24" s="68"/>
      <c r="F24" s="71">
        <f t="shared" si="5"/>
        <v>4701000</v>
      </c>
      <c r="G24" s="68"/>
      <c r="H24" s="79">
        <v>100000</v>
      </c>
      <c r="I24" s="79">
        <v>300000</v>
      </c>
      <c r="J24" s="79">
        <v>800000</v>
      </c>
      <c r="K24" s="79">
        <v>330000</v>
      </c>
      <c r="L24" s="79">
        <v>200000</v>
      </c>
      <c r="M24" s="131">
        <v>400000</v>
      </c>
      <c r="N24" s="79">
        <v>501000</v>
      </c>
      <c r="O24" s="79">
        <v>400000</v>
      </c>
      <c r="P24" s="79">
        <v>550000</v>
      </c>
      <c r="Q24" s="79">
        <v>400000</v>
      </c>
      <c r="R24" s="79">
        <v>270000</v>
      </c>
      <c r="S24" s="79">
        <v>450000</v>
      </c>
    </row>
    <row r="25" spans="1:19" ht="21" customHeight="1">
      <c r="A25" s="89" t="s">
        <v>131</v>
      </c>
      <c r="B25" s="68"/>
      <c r="C25" s="74"/>
      <c r="D25" s="74"/>
      <c r="E25" s="68"/>
      <c r="F25" s="81">
        <f>+SUM(F23:F24)</f>
        <v>139701000</v>
      </c>
      <c r="G25" s="68"/>
      <c r="H25" s="81">
        <f t="shared" ref="H25:S25" si="6">+SUM(H23:H24)</f>
        <v>11100000</v>
      </c>
      <c r="I25" s="81">
        <f t="shared" si="6"/>
        <v>11300000</v>
      </c>
      <c r="J25" s="81">
        <f t="shared" si="6"/>
        <v>11800000</v>
      </c>
      <c r="K25" s="81">
        <f t="shared" si="6"/>
        <v>11130000</v>
      </c>
      <c r="L25" s="81">
        <f t="shared" si="6"/>
        <v>11600000</v>
      </c>
      <c r="M25" s="132">
        <f t="shared" si="6"/>
        <v>12500000</v>
      </c>
      <c r="N25" s="81">
        <f t="shared" si="6"/>
        <v>12001000</v>
      </c>
      <c r="O25" s="81">
        <f t="shared" si="6"/>
        <v>11900000</v>
      </c>
      <c r="P25" s="81">
        <f t="shared" si="6"/>
        <v>11850000</v>
      </c>
      <c r="Q25" s="81">
        <f t="shared" si="6"/>
        <v>11900000</v>
      </c>
      <c r="R25" s="81">
        <f t="shared" si="6"/>
        <v>11170000</v>
      </c>
      <c r="S25" s="81">
        <f t="shared" si="6"/>
        <v>11450000</v>
      </c>
    </row>
    <row r="26" spans="1:19" ht="21" customHeight="1">
      <c r="A26" s="78" t="s">
        <v>132</v>
      </c>
      <c r="B26" s="68"/>
      <c r="C26" s="74"/>
      <c r="D26" s="74"/>
      <c r="E26" s="68"/>
      <c r="F26" s="68"/>
      <c r="G26" s="68"/>
      <c r="H26" s="68"/>
      <c r="I26" s="68"/>
      <c r="J26" s="68"/>
      <c r="K26" s="68"/>
      <c r="L26" s="68"/>
      <c r="M26" s="134"/>
      <c r="N26" s="68"/>
      <c r="O26" s="68"/>
      <c r="P26" s="68"/>
      <c r="Q26" s="68"/>
      <c r="R26" s="68"/>
      <c r="S26" s="68"/>
    </row>
    <row r="27" spans="1:19" ht="21" customHeight="1">
      <c r="A27" s="89" t="s">
        <v>133</v>
      </c>
      <c r="B27" s="68"/>
      <c r="C27" s="74"/>
      <c r="D27" s="74"/>
      <c r="E27" s="68"/>
      <c r="F27" s="68"/>
      <c r="G27" s="68"/>
      <c r="H27" s="90"/>
      <c r="I27" s="90"/>
      <c r="J27" s="90"/>
      <c r="K27" s="90"/>
      <c r="L27" s="90"/>
      <c r="M27" s="135"/>
      <c r="N27" s="90"/>
      <c r="O27" s="90"/>
      <c r="P27" s="90"/>
      <c r="Q27" s="90"/>
      <c r="R27" s="90"/>
      <c r="S27" s="90"/>
    </row>
    <row r="28" spans="1:19" ht="21" customHeight="1">
      <c r="A28" s="77" t="s">
        <v>134</v>
      </c>
      <c r="B28" s="68"/>
      <c r="C28" s="74">
        <v>501</v>
      </c>
      <c r="D28" s="74"/>
      <c r="E28" s="68"/>
      <c r="F28" s="71">
        <f t="shared" ref="F28:F31" si="7">SUM(H28:S28)</f>
        <v>762000000</v>
      </c>
      <c r="G28" s="68"/>
      <c r="H28" s="71">
        <v>66000000</v>
      </c>
      <c r="I28" s="71">
        <v>68000000</v>
      </c>
      <c r="J28" s="71">
        <v>65000000</v>
      </c>
      <c r="K28" s="71">
        <v>66000000</v>
      </c>
      <c r="L28" s="71">
        <v>65000000</v>
      </c>
      <c r="M28" s="129">
        <v>67000000</v>
      </c>
      <c r="N28" s="71">
        <v>66000000</v>
      </c>
      <c r="O28" s="71">
        <v>63000000</v>
      </c>
      <c r="P28" s="71">
        <v>63000000</v>
      </c>
      <c r="Q28" s="71">
        <v>56000000</v>
      </c>
      <c r="R28" s="71">
        <v>57000000</v>
      </c>
      <c r="S28" s="71">
        <v>60000000</v>
      </c>
    </row>
    <row r="29" spans="1:19" ht="21" customHeight="1">
      <c r="A29" s="77" t="s">
        <v>135</v>
      </c>
      <c r="B29" s="68"/>
      <c r="C29" s="74">
        <v>501</v>
      </c>
      <c r="D29" s="74"/>
      <c r="E29" s="68"/>
      <c r="F29" s="71">
        <f t="shared" si="7"/>
        <v>7450000</v>
      </c>
      <c r="G29" s="68"/>
      <c r="H29" s="76">
        <v>3200000</v>
      </c>
      <c r="I29" s="76">
        <v>3000000</v>
      </c>
      <c r="J29" s="76">
        <v>250000</v>
      </c>
      <c r="K29" s="76">
        <v>0</v>
      </c>
      <c r="L29" s="76">
        <v>0</v>
      </c>
      <c r="M29" s="130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1000000</v>
      </c>
    </row>
    <row r="30" spans="1:19" ht="21" customHeight="1">
      <c r="A30" s="77" t="s">
        <v>136</v>
      </c>
      <c r="B30" s="68"/>
      <c r="C30" s="74">
        <v>547</v>
      </c>
      <c r="D30" s="74"/>
      <c r="E30" s="68"/>
      <c r="F30" s="71">
        <f t="shared" si="7"/>
        <v>479000000</v>
      </c>
      <c r="G30" s="68"/>
      <c r="H30" s="76">
        <v>34000000</v>
      </c>
      <c r="I30" s="76">
        <v>50000000</v>
      </c>
      <c r="J30" s="76">
        <v>48000000</v>
      </c>
      <c r="K30" s="76">
        <v>44000000</v>
      </c>
      <c r="L30" s="76">
        <v>48000000</v>
      </c>
      <c r="M30" s="130">
        <v>55000000</v>
      </c>
      <c r="N30" s="76">
        <v>46000000</v>
      </c>
      <c r="O30" s="76">
        <v>35000000</v>
      </c>
      <c r="P30" s="76">
        <v>32000000</v>
      </c>
      <c r="Q30" s="76">
        <v>26000000</v>
      </c>
      <c r="R30" s="76">
        <v>31000000</v>
      </c>
      <c r="S30" s="76">
        <v>30000000</v>
      </c>
    </row>
    <row r="31" spans="1:19" ht="21" customHeight="1">
      <c r="A31" s="78" t="s">
        <v>137</v>
      </c>
      <c r="B31" s="68"/>
      <c r="C31" s="74">
        <v>503</v>
      </c>
      <c r="D31" s="74"/>
      <c r="E31" s="68"/>
      <c r="F31" s="71">
        <f t="shared" si="7"/>
        <v>3735000</v>
      </c>
      <c r="G31" s="68"/>
      <c r="H31" s="79">
        <v>310000</v>
      </c>
      <c r="I31" s="79">
        <v>310000</v>
      </c>
      <c r="J31" s="79">
        <v>310000</v>
      </c>
      <c r="K31" s="79">
        <v>325000</v>
      </c>
      <c r="L31" s="79">
        <v>325000</v>
      </c>
      <c r="M31" s="131">
        <v>335000</v>
      </c>
      <c r="N31" s="79">
        <v>335000</v>
      </c>
      <c r="O31" s="79">
        <v>335000</v>
      </c>
      <c r="P31" s="79">
        <v>335000</v>
      </c>
      <c r="Q31" s="79">
        <v>200000</v>
      </c>
      <c r="R31" s="79">
        <v>315000</v>
      </c>
      <c r="S31" s="79">
        <v>300000</v>
      </c>
    </row>
    <row r="32" spans="1:19" ht="21" customHeight="1">
      <c r="A32" s="89" t="s">
        <v>138</v>
      </c>
      <c r="B32" s="68"/>
      <c r="C32" s="91"/>
      <c r="D32" s="91"/>
      <c r="E32" s="68"/>
      <c r="F32" s="81">
        <f>+SUM(F28:F31)</f>
        <v>1252185000</v>
      </c>
      <c r="G32" s="68"/>
      <c r="H32" s="81">
        <f t="shared" ref="H32:S32" si="8">+SUM(H28:H31)</f>
        <v>103510000</v>
      </c>
      <c r="I32" s="81">
        <f t="shared" si="8"/>
        <v>121310000</v>
      </c>
      <c r="J32" s="81">
        <f t="shared" si="8"/>
        <v>113560000</v>
      </c>
      <c r="K32" s="81">
        <f t="shared" si="8"/>
        <v>110325000</v>
      </c>
      <c r="L32" s="81">
        <f t="shared" si="8"/>
        <v>113325000</v>
      </c>
      <c r="M32" s="132">
        <f t="shared" si="8"/>
        <v>122335000</v>
      </c>
      <c r="N32" s="81">
        <f t="shared" si="8"/>
        <v>112335000</v>
      </c>
      <c r="O32" s="81">
        <f t="shared" si="8"/>
        <v>98335000</v>
      </c>
      <c r="P32" s="81">
        <f t="shared" si="8"/>
        <v>95335000</v>
      </c>
      <c r="Q32" s="81">
        <f t="shared" si="8"/>
        <v>82200000</v>
      </c>
      <c r="R32" s="81">
        <f t="shared" si="8"/>
        <v>88315000</v>
      </c>
      <c r="S32" s="81">
        <f t="shared" si="8"/>
        <v>91300000</v>
      </c>
    </row>
    <row r="33" spans="1:19" ht="21" customHeight="1">
      <c r="A33" s="92"/>
      <c r="B33" s="68"/>
      <c r="C33" s="91"/>
      <c r="D33" s="91"/>
      <c r="E33" s="68"/>
      <c r="F33" s="81"/>
      <c r="G33" s="68"/>
      <c r="H33" s="68"/>
      <c r="I33" s="68"/>
      <c r="J33" s="68"/>
      <c r="K33" s="68"/>
      <c r="L33" s="68"/>
      <c r="M33" s="134"/>
      <c r="N33" s="68"/>
      <c r="O33" s="68"/>
      <c r="P33" s="68"/>
      <c r="Q33" s="68"/>
      <c r="R33" s="68"/>
      <c r="S33" s="68"/>
    </row>
    <row r="34" spans="1:19" ht="21" customHeight="1" thickBot="1">
      <c r="A34" s="93" t="s">
        <v>139</v>
      </c>
      <c r="B34" s="68"/>
      <c r="C34" s="91"/>
      <c r="D34" s="91"/>
      <c r="E34" s="68"/>
      <c r="F34" s="94">
        <f>-F12+F20+F25+F32</f>
        <v>1513259909.7449999</v>
      </c>
      <c r="G34" s="68"/>
      <c r="H34" s="94">
        <f t="shared" ref="H34:S34" si="9">-H12+H20+H25+H32</f>
        <v>139310000</v>
      </c>
      <c r="I34" s="94">
        <f t="shared" si="9"/>
        <v>139310000</v>
      </c>
      <c r="J34" s="94">
        <f t="shared" si="9"/>
        <v>127860000</v>
      </c>
      <c r="K34" s="94">
        <f t="shared" si="9"/>
        <v>111955000</v>
      </c>
      <c r="L34" s="94">
        <f t="shared" si="9"/>
        <v>124125000</v>
      </c>
      <c r="M34" s="136">
        <f t="shared" si="9"/>
        <v>134507909.745</v>
      </c>
      <c r="N34" s="94">
        <f t="shared" si="9"/>
        <v>128447000</v>
      </c>
      <c r="O34" s="94">
        <f t="shared" si="9"/>
        <v>125435000</v>
      </c>
      <c r="P34" s="94">
        <f t="shared" si="9"/>
        <v>125935000</v>
      </c>
      <c r="Q34" s="94">
        <f t="shared" si="9"/>
        <v>114100000</v>
      </c>
      <c r="R34" s="94">
        <f t="shared" si="9"/>
        <v>120905000</v>
      </c>
      <c r="S34" s="94">
        <f t="shared" si="9"/>
        <v>121370000</v>
      </c>
    </row>
    <row r="35" spans="1:19" s="98" customFormat="1" ht="21" customHeight="1" thickTop="1">
      <c r="A35" s="95"/>
      <c r="B35" s="96"/>
      <c r="C35" s="96"/>
      <c r="D35" s="96"/>
      <c r="E35" s="96"/>
      <c r="F35" s="97"/>
      <c r="G35" s="96"/>
      <c r="H35" s="97"/>
      <c r="I35" s="97"/>
      <c r="J35" s="97"/>
      <c r="K35" s="97"/>
      <c r="L35" s="97"/>
      <c r="M35" s="137"/>
      <c r="N35" s="97"/>
      <c r="O35" s="97"/>
      <c r="P35" s="97"/>
      <c r="Q35" s="97"/>
      <c r="R35" s="97"/>
      <c r="S35" s="97"/>
    </row>
    <row r="36" spans="1:19" ht="21" customHeight="1">
      <c r="F36" s="99"/>
    </row>
    <row r="38" spans="1:19" ht="21" customHeight="1">
      <c r="E38" s="58"/>
      <c r="F38" s="60" t="s">
        <v>140</v>
      </c>
      <c r="G38" s="60"/>
      <c r="H38" s="60"/>
      <c r="I38" s="60"/>
      <c r="J38" s="60"/>
      <c r="K38" s="60"/>
      <c r="L38" s="60"/>
      <c r="M38" s="125"/>
      <c r="N38" s="60"/>
      <c r="O38" s="60"/>
      <c r="P38" s="60"/>
      <c r="Q38" s="60"/>
      <c r="R38" s="60"/>
      <c r="S38" s="60"/>
    </row>
    <row r="39" spans="1:19" ht="32.25" customHeight="1">
      <c r="C39" s="100" t="s">
        <v>141</v>
      </c>
      <c r="D39" s="60"/>
      <c r="F39" s="62" t="s">
        <v>1</v>
      </c>
      <c r="G39" s="63"/>
      <c r="H39" s="64">
        <f t="shared" ref="H39:S39" si="10">+H5</f>
        <v>40725</v>
      </c>
      <c r="I39" s="64">
        <f t="shared" si="10"/>
        <v>40756</v>
      </c>
      <c r="J39" s="64">
        <f t="shared" si="10"/>
        <v>40787</v>
      </c>
      <c r="K39" s="64">
        <f t="shared" si="10"/>
        <v>40817</v>
      </c>
      <c r="L39" s="64">
        <f t="shared" si="10"/>
        <v>40848</v>
      </c>
      <c r="M39" s="126">
        <f t="shared" si="10"/>
        <v>40878</v>
      </c>
      <c r="N39" s="64">
        <f t="shared" si="10"/>
        <v>40909</v>
      </c>
      <c r="O39" s="64">
        <f t="shared" si="10"/>
        <v>40940</v>
      </c>
      <c r="P39" s="64">
        <f t="shared" si="10"/>
        <v>40969</v>
      </c>
      <c r="Q39" s="64">
        <f t="shared" si="10"/>
        <v>41000</v>
      </c>
      <c r="R39" s="64">
        <f t="shared" si="10"/>
        <v>41030</v>
      </c>
      <c r="S39" s="64">
        <f t="shared" si="10"/>
        <v>41061</v>
      </c>
    </row>
    <row r="40" spans="1:19" ht="21" customHeight="1">
      <c r="F40" s="63"/>
      <c r="G40" s="63"/>
      <c r="H40" s="69"/>
      <c r="I40" s="69"/>
      <c r="J40" s="69"/>
      <c r="K40" s="69"/>
      <c r="L40" s="69"/>
      <c r="M40" s="127"/>
      <c r="N40" s="69"/>
      <c r="O40" s="69"/>
      <c r="P40" s="69"/>
      <c r="Q40" s="69"/>
      <c r="R40" s="69"/>
      <c r="S40" s="69"/>
    </row>
    <row r="41" spans="1:19" ht="21" customHeight="1">
      <c r="A41" s="70" t="s">
        <v>115</v>
      </c>
      <c r="F41" s="71"/>
      <c r="G41" s="72"/>
      <c r="H41" s="72"/>
      <c r="I41" s="72"/>
      <c r="J41" s="72"/>
      <c r="K41" s="72"/>
      <c r="L41" s="72"/>
      <c r="M41" s="128"/>
      <c r="N41" s="72"/>
      <c r="O41" s="72"/>
      <c r="P41" s="72"/>
      <c r="Q41" s="72"/>
      <c r="R41" s="72"/>
      <c r="S41" s="72"/>
    </row>
    <row r="42" spans="1:19" ht="21" customHeight="1">
      <c r="A42" s="73" t="s">
        <v>116</v>
      </c>
      <c r="C42" s="75" t="s">
        <v>142</v>
      </c>
      <c r="D42" s="101">
        <v>0.43284099999999998</v>
      </c>
      <c r="F42" s="71">
        <f>+SUM(H42:S42)</f>
        <v>9738922.5</v>
      </c>
      <c r="G42" s="72"/>
      <c r="H42" s="71">
        <f t="shared" ref="H42:S45" si="11">+H8*$D42</f>
        <v>1125386.5999999999</v>
      </c>
      <c r="I42" s="71">
        <f t="shared" si="11"/>
        <v>1082102.5</v>
      </c>
      <c r="J42" s="71">
        <f t="shared" si="11"/>
        <v>605977.4</v>
      </c>
      <c r="K42" s="71">
        <f t="shared" si="11"/>
        <v>476125.1</v>
      </c>
      <c r="L42" s="71">
        <f t="shared" si="11"/>
        <v>476125.1</v>
      </c>
      <c r="M42" s="129">
        <f t="shared" si="11"/>
        <v>476125.1</v>
      </c>
      <c r="N42" s="71">
        <f t="shared" si="11"/>
        <v>1082102.5</v>
      </c>
      <c r="O42" s="71">
        <f t="shared" si="11"/>
        <v>952250.2</v>
      </c>
      <c r="P42" s="71">
        <f t="shared" si="11"/>
        <v>865682</v>
      </c>
      <c r="Q42" s="71">
        <f t="shared" si="11"/>
        <v>865682</v>
      </c>
      <c r="R42" s="71">
        <f t="shared" si="11"/>
        <v>865682</v>
      </c>
      <c r="S42" s="71">
        <f t="shared" si="11"/>
        <v>865682</v>
      </c>
    </row>
    <row r="43" spans="1:19" ht="21" customHeight="1">
      <c r="A43" s="73" t="s">
        <v>117</v>
      </c>
      <c r="C43" s="75" t="s">
        <v>142</v>
      </c>
      <c r="D43" s="101">
        <v>0.43284099999999998</v>
      </c>
      <c r="F43" s="76">
        <f>+SUM(H43:S43)</f>
        <v>11167297.799999999</v>
      </c>
      <c r="G43" s="72"/>
      <c r="H43" s="76">
        <f t="shared" si="11"/>
        <v>952250.2</v>
      </c>
      <c r="I43" s="76">
        <f t="shared" si="11"/>
        <v>952250.2</v>
      </c>
      <c r="J43" s="76">
        <f t="shared" si="11"/>
        <v>908966.1</v>
      </c>
      <c r="K43" s="76">
        <f t="shared" si="11"/>
        <v>952250.2</v>
      </c>
      <c r="L43" s="76">
        <f t="shared" si="11"/>
        <v>908966.1</v>
      </c>
      <c r="M43" s="130">
        <f t="shared" si="11"/>
        <v>952250.2</v>
      </c>
      <c r="N43" s="76">
        <f t="shared" si="11"/>
        <v>952250.2</v>
      </c>
      <c r="O43" s="76">
        <f t="shared" si="11"/>
        <v>865682</v>
      </c>
      <c r="P43" s="76">
        <f t="shared" si="11"/>
        <v>952250.2</v>
      </c>
      <c r="Q43" s="76">
        <f t="shared" si="11"/>
        <v>908966.1</v>
      </c>
      <c r="R43" s="76">
        <f t="shared" si="11"/>
        <v>952250.2</v>
      </c>
      <c r="S43" s="76">
        <f t="shared" si="11"/>
        <v>908966.1</v>
      </c>
    </row>
    <row r="44" spans="1:19" ht="21" customHeight="1">
      <c r="A44" s="77" t="s">
        <v>118</v>
      </c>
      <c r="C44" s="75" t="s">
        <v>142</v>
      </c>
      <c r="D44" s="101">
        <v>0.43284099999999998</v>
      </c>
      <c r="F44" s="76">
        <f>+SUM(H44:S44)</f>
        <v>202569588</v>
      </c>
      <c r="G44" s="72"/>
      <c r="H44" s="76">
        <f t="shared" si="11"/>
        <v>13850912</v>
      </c>
      <c r="I44" s="76">
        <f t="shared" si="11"/>
        <v>16447958</v>
      </c>
      <c r="J44" s="76">
        <f t="shared" si="11"/>
        <v>16880799</v>
      </c>
      <c r="K44" s="76">
        <f t="shared" si="11"/>
        <v>20343527</v>
      </c>
      <c r="L44" s="76">
        <f t="shared" si="11"/>
        <v>20343527</v>
      </c>
      <c r="M44" s="130">
        <f t="shared" si="11"/>
        <v>24239096</v>
      </c>
      <c r="N44" s="76">
        <f t="shared" si="11"/>
        <v>19477845</v>
      </c>
      <c r="O44" s="76">
        <f t="shared" si="11"/>
        <v>17313640</v>
      </c>
      <c r="P44" s="76">
        <f t="shared" si="11"/>
        <v>17313640</v>
      </c>
      <c r="Q44" s="76">
        <f t="shared" si="11"/>
        <v>13418071</v>
      </c>
      <c r="R44" s="76">
        <f t="shared" si="11"/>
        <v>10821025</v>
      </c>
      <c r="S44" s="76">
        <f t="shared" si="11"/>
        <v>12119548</v>
      </c>
    </row>
    <row r="45" spans="1:19" ht="21" customHeight="1">
      <c r="A45" s="78" t="s">
        <v>119</v>
      </c>
      <c r="C45" s="75" t="s">
        <v>143</v>
      </c>
      <c r="D45" s="101">
        <v>0.425867</v>
      </c>
      <c r="F45" s="79">
        <f>+SUM(H45:S45)</f>
        <v>0</v>
      </c>
      <c r="G45" s="68"/>
      <c r="H45" s="79">
        <f t="shared" si="11"/>
        <v>0</v>
      </c>
      <c r="I45" s="79">
        <f t="shared" si="11"/>
        <v>0</v>
      </c>
      <c r="J45" s="79">
        <f t="shared" si="11"/>
        <v>0</v>
      </c>
      <c r="K45" s="79">
        <f t="shared" si="11"/>
        <v>0</v>
      </c>
      <c r="L45" s="79">
        <f t="shared" si="11"/>
        <v>0</v>
      </c>
      <c r="M45" s="131">
        <f t="shared" si="11"/>
        <v>0</v>
      </c>
      <c r="N45" s="79">
        <f t="shared" si="11"/>
        <v>0</v>
      </c>
      <c r="O45" s="79">
        <f t="shared" si="11"/>
        <v>0</v>
      </c>
      <c r="P45" s="79">
        <f t="shared" si="11"/>
        <v>0</v>
      </c>
      <c r="Q45" s="79">
        <f t="shared" si="11"/>
        <v>0</v>
      </c>
      <c r="R45" s="79">
        <f t="shared" si="11"/>
        <v>0</v>
      </c>
      <c r="S45" s="79">
        <f t="shared" si="11"/>
        <v>0</v>
      </c>
    </row>
    <row r="46" spans="1:19" ht="21" customHeight="1">
      <c r="A46" s="80" t="s">
        <v>120</v>
      </c>
      <c r="C46" s="68"/>
      <c r="D46" s="102"/>
      <c r="F46" s="81">
        <f>+SUM(H46:S46)</f>
        <v>223475808.29999995</v>
      </c>
      <c r="G46" s="72"/>
      <c r="H46" s="81">
        <f t="shared" ref="H46:S46" si="12">+SUM(H42:H45)</f>
        <v>15928548.800000001</v>
      </c>
      <c r="I46" s="81">
        <f t="shared" si="12"/>
        <v>18482310.699999999</v>
      </c>
      <c r="J46" s="81">
        <f t="shared" si="12"/>
        <v>18395742.5</v>
      </c>
      <c r="K46" s="81">
        <f t="shared" si="12"/>
        <v>21771902.300000001</v>
      </c>
      <c r="L46" s="81">
        <f t="shared" si="12"/>
        <v>21728618.199999999</v>
      </c>
      <c r="M46" s="132">
        <f t="shared" si="12"/>
        <v>25667471.300000001</v>
      </c>
      <c r="N46" s="81">
        <f t="shared" si="12"/>
        <v>21512197.699999999</v>
      </c>
      <c r="O46" s="81">
        <f t="shared" si="12"/>
        <v>19131572.199999999</v>
      </c>
      <c r="P46" s="81">
        <f t="shared" si="12"/>
        <v>19131572.199999999</v>
      </c>
      <c r="Q46" s="81">
        <f t="shared" si="12"/>
        <v>15192719.1</v>
      </c>
      <c r="R46" s="81">
        <f t="shared" si="12"/>
        <v>12638957.199999999</v>
      </c>
      <c r="S46" s="81">
        <f t="shared" si="12"/>
        <v>13894196.1</v>
      </c>
    </row>
    <row r="47" spans="1:19" ht="21" customHeight="1">
      <c r="A47" s="82"/>
      <c r="C47" s="68"/>
      <c r="D47" s="102"/>
      <c r="F47" s="72"/>
      <c r="G47" s="72"/>
      <c r="H47" s="72"/>
      <c r="I47" s="72"/>
      <c r="J47" s="72"/>
      <c r="K47" s="72"/>
      <c r="L47" s="72"/>
      <c r="M47" s="128"/>
      <c r="N47" s="72"/>
      <c r="O47" s="72"/>
      <c r="P47" s="72"/>
      <c r="Q47" s="72"/>
      <c r="R47" s="72"/>
      <c r="S47" s="72"/>
    </row>
    <row r="48" spans="1:19" ht="21" customHeight="1">
      <c r="A48" s="83" t="s">
        <v>121</v>
      </c>
      <c r="C48" s="68"/>
      <c r="D48" s="102"/>
      <c r="F48" s="72"/>
      <c r="G48" s="72"/>
      <c r="H48" s="72"/>
      <c r="I48" s="72"/>
      <c r="J48" s="72"/>
      <c r="K48" s="72"/>
      <c r="L48" s="72"/>
      <c r="M48" s="128"/>
      <c r="N48" s="72"/>
      <c r="O48" s="72"/>
      <c r="P48" s="72"/>
      <c r="Q48" s="72"/>
      <c r="R48" s="72"/>
      <c r="S48" s="72"/>
    </row>
    <row r="49" spans="1:19" ht="21" customHeight="1">
      <c r="A49" s="77" t="s">
        <v>122</v>
      </c>
      <c r="C49" s="75" t="s">
        <v>142</v>
      </c>
      <c r="D49" s="101">
        <v>0.43284099999999998</v>
      </c>
      <c r="F49" s="71">
        <f t="shared" ref="F49:F54" si="13">+SUM(H49:S49)</f>
        <v>7518881.0109999999</v>
      </c>
      <c r="G49" s="84"/>
      <c r="H49" s="71">
        <f t="shared" ref="H49:S53" si="14">+H15*$D49</f>
        <v>2597046</v>
      </c>
      <c r="I49" s="71">
        <f t="shared" si="14"/>
        <v>2597046</v>
      </c>
      <c r="J49" s="71">
        <f t="shared" si="14"/>
        <v>432841</v>
      </c>
      <c r="K49" s="71">
        <f t="shared" si="14"/>
        <v>432841</v>
      </c>
      <c r="L49" s="71">
        <f t="shared" si="14"/>
        <v>216420.5</v>
      </c>
      <c r="M49" s="129">
        <f t="shared" si="14"/>
        <v>281346.64999999997</v>
      </c>
      <c r="N49" s="71">
        <f t="shared" si="14"/>
        <v>134613.55100000001</v>
      </c>
      <c r="O49" s="71">
        <f t="shared" si="14"/>
        <v>129852.29999999999</v>
      </c>
      <c r="P49" s="71">
        <f t="shared" si="14"/>
        <v>151494.35</v>
      </c>
      <c r="Q49" s="71">
        <f t="shared" si="14"/>
        <v>173136.4</v>
      </c>
      <c r="R49" s="71">
        <f t="shared" si="14"/>
        <v>190450.03999999998</v>
      </c>
      <c r="S49" s="71">
        <f t="shared" si="14"/>
        <v>181793.22</v>
      </c>
    </row>
    <row r="50" spans="1:19" ht="21" customHeight="1">
      <c r="A50" s="78" t="s">
        <v>123</v>
      </c>
      <c r="C50" s="75" t="s">
        <v>142</v>
      </c>
      <c r="D50" s="101">
        <v>0.43284099999999998</v>
      </c>
      <c r="F50" s="76">
        <f t="shared" si="13"/>
        <v>20430095.199999996</v>
      </c>
      <c r="G50" s="86"/>
      <c r="H50" s="76">
        <f t="shared" si="14"/>
        <v>1817932.2</v>
      </c>
      <c r="I50" s="76">
        <f t="shared" si="14"/>
        <v>1774648.0999999999</v>
      </c>
      <c r="J50" s="76">
        <f t="shared" si="14"/>
        <v>1731364</v>
      </c>
      <c r="K50" s="76">
        <f t="shared" si="14"/>
        <v>1644795.7999999998</v>
      </c>
      <c r="L50" s="76">
        <f t="shared" si="14"/>
        <v>1731364</v>
      </c>
      <c r="M50" s="130">
        <f t="shared" si="14"/>
        <v>1731364</v>
      </c>
      <c r="N50" s="76">
        <f t="shared" si="14"/>
        <v>1731364</v>
      </c>
      <c r="O50" s="76">
        <f t="shared" si="14"/>
        <v>1644795.7999999998</v>
      </c>
      <c r="P50" s="76">
        <f t="shared" si="14"/>
        <v>1774648.0999999999</v>
      </c>
      <c r="Q50" s="76">
        <f t="shared" si="14"/>
        <v>1428375.2999999998</v>
      </c>
      <c r="R50" s="76">
        <f t="shared" si="14"/>
        <v>1688079.9</v>
      </c>
      <c r="S50" s="76">
        <f t="shared" si="14"/>
        <v>1731364</v>
      </c>
    </row>
    <row r="51" spans="1:19" ht="21" customHeight="1">
      <c r="A51" s="78" t="s">
        <v>124</v>
      </c>
      <c r="C51" s="75" t="s">
        <v>143</v>
      </c>
      <c r="D51" s="101">
        <v>0.425867</v>
      </c>
      <c r="F51" s="76">
        <f t="shared" si="13"/>
        <v>17239096.16</v>
      </c>
      <c r="G51" s="86"/>
      <c r="H51" s="76">
        <f t="shared" si="14"/>
        <v>2257095.1</v>
      </c>
      <c r="I51" s="76">
        <f t="shared" si="14"/>
        <v>2257095.1</v>
      </c>
      <c r="J51" s="76">
        <f t="shared" si="14"/>
        <v>2129335</v>
      </c>
      <c r="K51" s="76">
        <f t="shared" si="14"/>
        <v>1703468</v>
      </c>
      <c r="L51" s="76">
        <f t="shared" si="14"/>
        <v>1660881.3</v>
      </c>
      <c r="M51" s="130">
        <f t="shared" si="14"/>
        <v>1788641.4</v>
      </c>
      <c r="N51" s="76">
        <f t="shared" si="14"/>
        <v>1064667.5</v>
      </c>
      <c r="O51" s="76">
        <f t="shared" si="14"/>
        <v>979494.1</v>
      </c>
      <c r="P51" s="76">
        <f t="shared" si="14"/>
        <v>1064667.5</v>
      </c>
      <c r="Q51" s="76">
        <f t="shared" si="14"/>
        <v>1022080.8</v>
      </c>
      <c r="R51" s="76">
        <f t="shared" si="14"/>
        <v>119242.76</v>
      </c>
      <c r="S51" s="76">
        <f t="shared" si="14"/>
        <v>1192427.6000000001</v>
      </c>
    </row>
    <row r="52" spans="1:19" ht="21" customHeight="1">
      <c r="A52" s="78" t="s">
        <v>125</v>
      </c>
      <c r="C52" s="75" t="s">
        <v>142</v>
      </c>
      <c r="D52" s="101">
        <v>0.43284099999999998</v>
      </c>
      <c r="F52" s="76">
        <f t="shared" si="13"/>
        <v>230541032.87693554</v>
      </c>
      <c r="G52" s="86"/>
      <c r="H52" s="76">
        <f t="shared" si="14"/>
        <v>19910686</v>
      </c>
      <c r="I52" s="76">
        <f t="shared" si="14"/>
        <v>14716594</v>
      </c>
      <c r="J52" s="76">
        <f t="shared" si="14"/>
        <v>15149435</v>
      </c>
      <c r="K52" s="76">
        <f t="shared" si="14"/>
        <v>13850912</v>
      </c>
      <c r="L52" s="76">
        <f t="shared" si="14"/>
        <v>17746481</v>
      </c>
      <c r="M52" s="130">
        <f t="shared" si="14"/>
        <v>21695250.376935545</v>
      </c>
      <c r="N52" s="76">
        <f t="shared" si="14"/>
        <v>20343527</v>
      </c>
      <c r="O52" s="76">
        <f t="shared" si="14"/>
        <v>22940573</v>
      </c>
      <c r="P52" s="76">
        <f t="shared" si="14"/>
        <v>24239096</v>
      </c>
      <c r="Q52" s="76">
        <f t="shared" si="14"/>
        <v>21209209</v>
      </c>
      <c r="R52" s="76">
        <f t="shared" si="14"/>
        <v>19910686</v>
      </c>
      <c r="S52" s="76">
        <f t="shared" si="14"/>
        <v>18828583.5</v>
      </c>
    </row>
    <row r="53" spans="1:19" ht="21" customHeight="1">
      <c r="A53" s="78" t="s">
        <v>144</v>
      </c>
      <c r="C53" s="75" t="s">
        <v>142</v>
      </c>
      <c r="D53" s="101">
        <v>0.43284099999999998</v>
      </c>
      <c r="F53" s="79">
        <f t="shared" si="13"/>
        <v>0</v>
      </c>
      <c r="G53" s="68"/>
      <c r="H53" s="79">
        <f t="shared" si="14"/>
        <v>0</v>
      </c>
      <c r="I53" s="79">
        <f t="shared" si="14"/>
        <v>0</v>
      </c>
      <c r="J53" s="79">
        <f t="shared" si="14"/>
        <v>0</v>
      </c>
      <c r="K53" s="79">
        <f t="shared" si="14"/>
        <v>0</v>
      </c>
      <c r="L53" s="79">
        <f t="shared" si="14"/>
        <v>0</v>
      </c>
      <c r="M53" s="131">
        <f t="shared" si="14"/>
        <v>0</v>
      </c>
      <c r="N53" s="79">
        <f t="shared" si="14"/>
        <v>0</v>
      </c>
      <c r="O53" s="79">
        <f t="shared" si="14"/>
        <v>0</v>
      </c>
      <c r="P53" s="79">
        <f t="shared" si="14"/>
        <v>0</v>
      </c>
      <c r="Q53" s="79">
        <f t="shared" si="14"/>
        <v>0</v>
      </c>
      <c r="R53" s="79">
        <f t="shared" si="14"/>
        <v>0</v>
      </c>
      <c r="S53" s="79">
        <f t="shared" si="14"/>
        <v>0</v>
      </c>
    </row>
    <row r="54" spans="1:19" ht="21" customHeight="1">
      <c r="A54" s="83" t="s">
        <v>127</v>
      </c>
      <c r="C54" s="68"/>
      <c r="D54" s="102"/>
      <c r="F54" s="81">
        <f t="shared" si="13"/>
        <v>275729105.24793553</v>
      </c>
      <c r="G54" s="68"/>
      <c r="H54" s="81">
        <f t="shared" ref="H54:S54" si="15">+SUM(H49:H53)</f>
        <v>26582759.300000001</v>
      </c>
      <c r="I54" s="81">
        <f t="shared" si="15"/>
        <v>21345383.199999999</v>
      </c>
      <c r="J54" s="81">
        <f t="shared" si="15"/>
        <v>19442975</v>
      </c>
      <c r="K54" s="81">
        <f t="shared" si="15"/>
        <v>17632016.800000001</v>
      </c>
      <c r="L54" s="81">
        <f t="shared" si="15"/>
        <v>21355146.800000001</v>
      </c>
      <c r="M54" s="132">
        <f t="shared" si="15"/>
        <v>25496602.426935546</v>
      </c>
      <c r="N54" s="81">
        <f t="shared" si="15"/>
        <v>23274172.050999999</v>
      </c>
      <c r="O54" s="81">
        <f t="shared" si="15"/>
        <v>25694715.199999999</v>
      </c>
      <c r="P54" s="81">
        <f t="shared" si="15"/>
        <v>27229905.949999999</v>
      </c>
      <c r="Q54" s="81">
        <f t="shared" si="15"/>
        <v>23832801.5</v>
      </c>
      <c r="R54" s="81">
        <f t="shared" si="15"/>
        <v>21908458.699999999</v>
      </c>
      <c r="S54" s="81">
        <f t="shared" si="15"/>
        <v>21934168.32</v>
      </c>
    </row>
    <row r="55" spans="1:19" ht="21" customHeight="1">
      <c r="A55" s="87"/>
      <c r="C55" s="68"/>
      <c r="D55" s="102"/>
      <c r="F55" s="68"/>
      <c r="G55" s="68"/>
      <c r="H55" s="68"/>
      <c r="I55" s="68"/>
      <c r="J55" s="68"/>
      <c r="K55" s="68"/>
      <c r="L55" s="68"/>
      <c r="M55" s="134"/>
      <c r="N55" s="68"/>
      <c r="O55" s="68"/>
      <c r="P55" s="68"/>
      <c r="Q55" s="68"/>
      <c r="R55" s="68"/>
      <c r="S55" s="68"/>
    </row>
    <row r="56" spans="1:19" ht="21" customHeight="1">
      <c r="A56" s="80" t="s">
        <v>128</v>
      </c>
      <c r="C56" s="68"/>
      <c r="D56" s="102"/>
      <c r="F56" s="68"/>
      <c r="G56" s="68"/>
      <c r="H56" s="68"/>
      <c r="I56" s="68"/>
      <c r="J56" s="68"/>
      <c r="K56" s="68"/>
      <c r="L56" s="68"/>
      <c r="M56" s="134"/>
      <c r="N56" s="68"/>
      <c r="O56" s="68"/>
      <c r="P56" s="68"/>
      <c r="Q56" s="68"/>
      <c r="R56" s="68"/>
      <c r="S56" s="68"/>
    </row>
    <row r="57" spans="1:19" ht="21" customHeight="1">
      <c r="A57" s="78" t="s">
        <v>129</v>
      </c>
      <c r="C57" s="75" t="s">
        <v>142</v>
      </c>
      <c r="D57" s="101">
        <v>0.43284099999999998</v>
      </c>
      <c r="F57" s="71">
        <f>+SUM(H57:S57)</f>
        <v>58433534.999999993</v>
      </c>
      <c r="G57" s="68"/>
      <c r="H57" s="71">
        <f t="shared" ref="H57:S58" si="16">+H23*$D57</f>
        <v>4761251</v>
      </c>
      <c r="I57" s="71">
        <f t="shared" si="16"/>
        <v>4761251</v>
      </c>
      <c r="J57" s="71">
        <f t="shared" si="16"/>
        <v>4761251</v>
      </c>
      <c r="K57" s="71">
        <f t="shared" si="16"/>
        <v>4674682.8</v>
      </c>
      <c r="L57" s="71">
        <f t="shared" si="16"/>
        <v>4934387.3999999994</v>
      </c>
      <c r="M57" s="129">
        <f t="shared" si="16"/>
        <v>5237376.0999999996</v>
      </c>
      <c r="N57" s="71">
        <f t="shared" si="16"/>
        <v>4977671.5</v>
      </c>
      <c r="O57" s="71">
        <f t="shared" si="16"/>
        <v>4977671.5</v>
      </c>
      <c r="P57" s="71">
        <f t="shared" si="16"/>
        <v>4891103.3</v>
      </c>
      <c r="Q57" s="71">
        <f t="shared" si="16"/>
        <v>4977671.5</v>
      </c>
      <c r="R57" s="71">
        <f t="shared" si="16"/>
        <v>4717966.8999999994</v>
      </c>
      <c r="S57" s="71">
        <f t="shared" si="16"/>
        <v>4761251</v>
      </c>
    </row>
    <row r="58" spans="1:19" ht="21" customHeight="1">
      <c r="A58" s="77" t="s">
        <v>130</v>
      </c>
      <c r="C58" s="75" t="s">
        <v>143</v>
      </c>
      <c r="D58" s="101">
        <v>0.425867</v>
      </c>
      <c r="F58" s="79">
        <f>+SUM(H58:S58)</f>
        <v>2002000.7670000002</v>
      </c>
      <c r="G58" s="68"/>
      <c r="H58" s="79">
        <f t="shared" si="16"/>
        <v>42586.7</v>
      </c>
      <c r="I58" s="79">
        <f t="shared" si="16"/>
        <v>127760.1</v>
      </c>
      <c r="J58" s="79">
        <f t="shared" si="16"/>
        <v>340693.6</v>
      </c>
      <c r="K58" s="79">
        <f t="shared" si="16"/>
        <v>140536.10999999999</v>
      </c>
      <c r="L58" s="79">
        <f t="shared" si="16"/>
        <v>85173.4</v>
      </c>
      <c r="M58" s="131">
        <f t="shared" si="16"/>
        <v>170346.8</v>
      </c>
      <c r="N58" s="79">
        <f t="shared" si="16"/>
        <v>213359.367</v>
      </c>
      <c r="O58" s="79">
        <f t="shared" si="16"/>
        <v>170346.8</v>
      </c>
      <c r="P58" s="79">
        <f t="shared" si="16"/>
        <v>234226.85</v>
      </c>
      <c r="Q58" s="79">
        <f t="shared" si="16"/>
        <v>170346.8</v>
      </c>
      <c r="R58" s="79">
        <f t="shared" si="16"/>
        <v>114984.09</v>
      </c>
      <c r="S58" s="79">
        <f t="shared" si="16"/>
        <v>191640.15</v>
      </c>
    </row>
    <row r="59" spans="1:19" ht="21" customHeight="1">
      <c r="A59" s="89" t="s">
        <v>131</v>
      </c>
      <c r="C59" s="68"/>
      <c r="D59" s="102"/>
      <c r="F59" s="81">
        <f>+SUM(H59:S59)</f>
        <v>60435535.766999997</v>
      </c>
      <c r="G59" s="68"/>
      <c r="H59" s="81">
        <f t="shared" ref="H59:S59" si="17">+SUM(H57:H58)</f>
        <v>4803837.7</v>
      </c>
      <c r="I59" s="81">
        <f t="shared" si="17"/>
        <v>4889011.0999999996</v>
      </c>
      <c r="J59" s="81">
        <f t="shared" si="17"/>
        <v>5101944.5999999996</v>
      </c>
      <c r="K59" s="81">
        <f t="shared" si="17"/>
        <v>4815218.91</v>
      </c>
      <c r="L59" s="81">
        <f t="shared" si="17"/>
        <v>5019560.8</v>
      </c>
      <c r="M59" s="132">
        <f t="shared" si="17"/>
        <v>5407722.8999999994</v>
      </c>
      <c r="N59" s="81">
        <f t="shared" si="17"/>
        <v>5191030.8669999996</v>
      </c>
      <c r="O59" s="81">
        <f t="shared" si="17"/>
        <v>5148018.3</v>
      </c>
      <c r="P59" s="81">
        <f t="shared" si="17"/>
        <v>5125330.1499999994</v>
      </c>
      <c r="Q59" s="81">
        <f t="shared" si="17"/>
        <v>5148018.3</v>
      </c>
      <c r="R59" s="81">
        <f t="shared" si="17"/>
        <v>4832950.9899999993</v>
      </c>
      <c r="S59" s="81">
        <f t="shared" si="17"/>
        <v>4952891.1500000004</v>
      </c>
    </row>
    <row r="60" spans="1:19" ht="21" customHeight="1">
      <c r="A60" s="78" t="s">
        <v>132</v>
      </c>
      <c r="C60" s="68"/>
      <c r="D60" s="102"/>
      <c r="F60" s="68"/>
      <c r="G60" s="68"/>
      <c r="H60" s="68"/>
      <c r="I60" s="68"/>
      <c r="J60" s="68"/>
      <c r="K60" s="68"/>
      <c r="L60" s="68"/>
      <c r="M60" s="134"/>
      <c r="N60" s="68"/>
      <c r="O60" s="68"/>
      <c r="P60" s="68"/>
      <c r="Q60" s="68"/>
      <c r="R60" s="68"/>
      <c r="S60" s="68"/>
    </row>
    <row r="61" spans="1:19" ht="21" customHeight="1">
      <c r="A61" s="89" t="s">
        <v>133</v>
      </c>
      <c r="C61" s="68"/>
      <c r="D61" s="102"/>
      <c r="F61" s="68"/>
      <c r="G61" s="68"/>
      <c r="H61" s="68"/>
      <c r="I61" s="68"/>
      <c r="J61" s="68"/>
      <c r="K61" s="68"/>
      <c r="L61" s="68"/>
      <c r="M61" s="134"/>
      <c r="N61" s="68"/>
      <c r="O61" s="68"/>
      <c r="P61" s="68"/>
      <c r="Q61" s="68"/>
      <c r="R61" s="68"/>
      <c r="S61" s="68"/>
    </row>
    <row r="62" spans="1:19" ht="21" customHeight="1">
      <c r="A62" s="77" t="s">
        <v>134</v>
      </c>
      <c r="C62" s="75" t="s">
        <v>143</v>
      </c>
      <c r="D62" s="101">
        <v>0.425867</v>
      </c>
      <c r="F62" s="71">
        <f t="shared" ref="F62:F66" si="18">+SUM(H62:S62)</f>
        <v>324510654</v>
      </c>
      <c r="G62" s="68"/>
      <c r="H62" s="71">
        <f t="shared" ref="H62:S65" si="19">+H28*$D62</f>
        <v>28107222</v>
      </c>
      <c r="I62" s="71">
        <f t="shared" si="19"/>
        <v>28958956</v>
      </c>
      <c r="J62" s="71">
        <f t="shared" si="19"/>
        <v>27681355</v>
      </c>
      <c r="K62" s="71">
        <f t="shared" si="19"/>
        <v>28107222</v>
      </c>
      <c r="L62" s="71">
        <f t="shared" si="19"/>
        <v>27681355</v>
      </c>
      <c r="M62" s="129">
        <f t="shared" si="19"/>
        <v>28533089</v>
      </c>
      <c r="N62" s="71">
        <f t="shared" si="19"/>
        <v>28107222</v>
      </c>
      <c r="O62" s="71">
        <f t="shared" si="19"/>
        <v>26829621</v>
      </c>
      <c r="P62" s="71">
        <f t="shared" si="19"/>
        <v>26829621</v>
      </c>
      <c r="Q62" s="71">
        <f t="shared" si="19"/>
        <v>23848552</v>
      </c>
      <c r="R62" s="71">
        <f t="shared" si="19"/>
        <v>24274419</v>
      </c>
      <c r="S62" s="71">
        <f t="shared" si="19"/>
        <v>25552020</v>
      </c>
    </row>
    <row r="63" spans="1:19" ht="21" customHeight="1">
      <c r="A63" s="77" t="s">
        <v>135</v>
      </c>
      <c r="C63" s="75" t="s">
        <v>143</v>
      </c>
      <c r="D63" s="101">
        <v>0.425867</v>
      </c>
      <c r="F63" s="76">
        <f t="shared" si="18"/>
        <v>3172709.15</v>
      </c>
      <c r="G63" s="68"/>
      <c r="H63" s="76">
        <f t="shared" si="19"/>
        <v>1362774.4</v>
      </c>
      <c r="I63" s="76">
        <f t="shared" si="19"/>
        <v>1277601</v>
      </c>
      <c r="J63" s="76">
        <f t="shared" si="19"/>
        <v>106466.75</v>
      </c>
      <c r="K63" s="76">
        <f t="shared" si="19"/>
        <v>0</v>
      </c>
      <c r="L63" s="76">
        <f t="shared" si="19"/>
        <v>0</v>
      </c>
      <c r="M63" s="130">
        <f t="shared" si="19"/>
        <v>0</v>
      </c>
      <c r="N63" s="76">
        <f t="shared" si="19"/>
        <v>0</v>
      </c>
      <c r="O63" s="76">
        <f t="shared" si="19"/>
        <v>0</v>
      </c>
      <c r="P63" s="76">
        <f t="shared" si="19"/>
        <v>0</v>
      </c>
      <c r="Q63" s="76">
        <f t="shared" si="19"/>
        <v>0</v>
      </c>
      <c r="R63" s="76">
        <f t="shared" si="19"/>
        <v>0</v>
      </c>
      <c r="S63" s="76">
        <f t="shared" si="19"/>
        <v>425867</v>
      </c>
    </row>
    <row r="64" spans="1:19" ht="21" customHeight="1">
      <c r="A64" s="77" t="s">
        <v>136</v>
      </c>
      <c r="C64" s="75" t="s">
        <v>143</v>
      </c>
      <c r="D64" s="101">
        <v>0.425867</v>
      </c>
      <c r="F64" s="76">
        <f t="shared" si="18"/>
        <v>203990293</v>
      </c>
      <c r="G64" s="68"/>
      <c r="H64" s="76">
        <f t="shared" si="19"/>
        <v>14479478</v>
      </c>
      <c r="I64" s="76">
        <f t="shared" si="19"/>
        <v>21293350</v>
      </c>
      <c r="J64" s="76">
        <f t="shared" si="19"/>
        <v>20441616</v>
      </c>
      <c r="K64" s="76">
        <f t="shared" si="19"/>
        <v>18738148</v>
      </c>
      <c r="L64" s="76">
        <f t="shared" si="19"/>
        <v>20441616</v>
      </c>
      <c r="M64" s="130">
        <f t="shared" si="19"/>
        <v>23422685</v>
      </c>
      <c r="N64" s="76">
        <f t="shared" si="19"/>
        <v>19589882</v>
      </c>
      <c r="O64" s="76">
        <f t="shared" si="19"/>
        <v>14905345</v>
      </c>
      <c r="P64" s="76">
        <f t="shared" si="19"/>
        <v>13627744</v>
      </c>
      <c r="Q64" s="76">
        <f t="shared" si="19"/>
        <v>11072542</v>
      </c>
      <c r="R64" s="76">
        <f t="shared" si="19"/>
        <v>13201877</v>
      </c>
      <c r="S64" s="76">
        <f t="shared" si="19"/>
        <v>12776010</v>
      </c>
    </row>
    <row r="65" spans="1:19" ht="21" customHeight="1">
      <c r="A65" s="78" t="s">
        <v>137</v>
      </c>
      <c r="C65" s="75" t="s">
        <v>143</v>
      </c>
      <c r="D65" s="101">
        <v>0.425867</v>
      </c>
      <c r="F65" s="79">
        <f t="shared" si="18"/>
        <v>1590613.2450000001</v>
      </c>
      <c r="G65" s="68"/>
      <c r="H65" s="79">
        <f t="shared" si="19"/>
        <v>132018.76999999999</v>
      </c>
      <c r="I65" s="79">
        <f t="shared" si="19"/>
        <v>132018.76999999999</v>
      </c>
      <c r="J65" s="79">
        <f t="shared" si="19"/>
        <v>132018.76999999999</v>
      </c>
      <c r="K65" s="79">
        <f t="shared" si="19"/>
        <v>138406.77499999999</v>
      </c>
      <c r="L65" s="79">
        <f t="shared" si="19"/>
        <v>138406.77499999999</v>
      </c>
      <c r="M65" s="131">
        <f t="shared" si="19"/>
        <v>142665.44500000001</v>
      </c>
      <c r="N65" s="79">
        <f t="shared" si="19"/>
        <v>142665.44500000001</v>
      </c>
      <c r="O65" s="79">
        <f t="shared" si="19"/>
        <v>142665.44500000001</v>
      </c>
      <c r="P65" s="79">
        <f t="shared" si="19"/>
        <v>142665.44500000001</v>
      </c>
      <c r="Q65" s="79">
        <f t="shared" si="19"/>
        <v>85173.4</v>
      </c>
      <c r="R65" s="79">
        <f t="shared" si="19"/>
        <v>134148.10500000001</v>
      </c>
      <c r="S65" s="79">
        <f t="shared" si="19"/>
        <v>127760.1</v>
      </c>
    </row>
    <row r="66" spans="1:19" ht="21" customHeight="1">
      <c r="A66" s="89" t="s">
        <v>138</v>
      </c>
      <c r="F66" s="81">
        <f t="shared" si="18"/>
        <v>533264269.39500004</v>
      </c>
      <c r="G66" s="68"/>
      <c r="H66" s="81">
        <f t="shared" ref="H66:S66" si="20">+SUM(H62:H65)</f>
        <v>44081493.170000002</v>
      </c>
      <c r="I66" s="81">
        <f t="shared" si="20"/>
        <v>51661925.770000003</v>
      </c>
      <c r="J66" s="81">
        <f t="shared" si="20"/>
        <v>48361456.520000003</v>
      </c>
      <c r="K66" s="81">
        <f t="shared" si="20"/>
        <v>46983776.774999999</v>
      </c>
      <c r="L66" s="81">
        <f t="shared" si="20"/>
        <v>48261377.774999999</v>
      </c>
      <c r="M66" s="132">
        <f t="shared" si="20"/>
        <v>52098439.445</v>
      </c>
      <c r="N66" s="81">
        <f t="shared" si="20"/>
        <v>47839769.445</v>
      </c>
      <c r="O66" s="81">
        <f t="shared" si="20"/>
        <v>41877631.445</v>
      </c>
      <c r="P66" s="81">
        <f t="shared" si="20"/>
        <v>40600030.445</v>
      </c>
      <c r="Q66" s="81">
        <f t="shared" si="20"/>
        <v>35006267.399999999</v>
      </c>
      <c r="R66" s="81">
        <f t="shared" si="20"/>
        <v>37610444.104999997</v>
      </c>
      <c r="S66" s="81">
        <f t="shared" si="20"/>
        <v>38881657.100000001</v>
      </c>
    </row>
    <row r="67" spans="1:19" ht="21" customHeight="1">
      <c r="A67" s="92"/>
      <c r="F67" s="81"/>
      <c r="G67" s="68"/>
      <c r="H67" s="68"/>
      <c r="I67" s="68"/>
      <c r="J67" s="68"/>
      <c r="K67" s="68"/>
      <c r="L67" s="68"/>
      <c r="M67" s="134"/>
      <c r="N67" s="68"/>
      <c r="O67" s="68"/>
      <c r="P67" s="68"/>
      <c r="Q67" s="68"/>
      <c r="R67" s="68"/>
      <c r="S67" s="68"/>
    </row>
    <row r="68" spans="1:19" ht="21" customHeight="1" thickBot="1">
      <c r="A68" s="93" t="s">
        <v>145</v>
      </c>
      <c r="F68" s="94">
        <f>+SUM(H68:S68)</f>
        <v>645953102.10993564</v>
      </c>
      <c r="G68" s="68"/>
      <c r="H68" s="94">
        <f t="shared" ref="H68:S68" si="21">-H46+H54+H59+H66</f>
        <v>59539541.370000005</v>
      </c>
      <c r="I68" s="94">
        <f t="shared" si="21"/>
        <v>59414009.370000005</v>
      </c>
      <c r="J68" s="94">
        <f t="shared" si="21"/>
        <v>54510633.620000005</v>
      </c>
      <c r="K68" s="94">
        <f t="shared" si="21"/>
        <v>47659110.185000002</v>
      </c>
      <c r="L68" s="94">
        <f t="shared" si="21"/>
        <v>52907467.174999997</v>
      </c>
      <c r="M68" s="136">
        <f t="shared" si="21"/>
        <v>57335293.471935548</v>
      </c>
      <c r="N68" s="94">
        <f t="shared" si="21"/>
        <v>54792774.663000003</v>
      </c>
      <c r="O68" s="94">
        <f t="shared" si="21"/>
        <v>53588792.745000005</v>
      </c>
      <c r="P68" s="94">
        <f t="shared" si="21"/>
        <v>53823694.344999999</v>
      </c>
      <c r="Q68" s="94">
        <f t="shared" si="21"/>
        <v>48794368.099999994</v>
      </c>
      <c r="R68" s="94">
        <f t="shared" si="21"/>
        <v>51712896.594999999</v>
      </c>
      <c r="S68" s="94">
        <f t="shared" si="21"/>
        <v>51874520.469999999</v>
      </c>
    </row>
    <row r="69" spans="1:19" ht="23.25" customHeight="1" thickTop="1"/>
    <row r="70" spans="1:19" s="105" customFormat="1" ht="21" customHeight="1">
      <c r="A70" s="103" t="s">
        <v>146</v>
      </c>
      <c r="B70" s="59"/>
      <c r="C70" s="59"/>
      <c r="D70" s="59"/>
      <c r="E70" s="59"/>
      <c r="F70" s="104">
        <v>-523790.69274770468</v>
      </c>
      <c r="G70" s="59"/>
      <c r="H70" s="104">
        <v>-48787.921413004398</v>
      </c>
      <c r="I70" s="104">
        <v>-52772.459923535585</v>
      </c>
      <c r="J70" s="104">
        <v>-43856.163125008345</v>
      </c>
      <c r="K70" s="104">
        <v>-39404.127478778362</v>
      </c>
      <c r="L70" s="104">
        <v>-39463.113563038409</v>
      </c>
      <c r="M70" s="138">
        <v>-43153.369954027236</v>
      </c>
      <c r="N70" s="104">
        <v>-44820.181496739388</v>
      </c>
      <c r="O70" s="104">
        <v>-41185.334119707346</v>
      </c>
      <c r="P70" s="104">
        <v>-42040.353642500937</v>
      </c>
      <c r="Q70" s="104">
        <v>-41694.271771118045</v>
      </c>
      <c r="R70" s="104">
        <v>-43907.323883146048</v>
      </c>
      <c r="S70" s="104">
        <v>-42706.072377100587</v>
      </c>
    </row>
    <row r="71" spans="1:19" s="105" customFormat="1" ht="21" customHeight="1" thickBot="1">
      <c r="A71" s="58" t="s">
        <v>147</v>
      </c>
      <c r="B71" s="59"/>
      <c r="C71" s="59"/>
      <c r="D71" s="59"/>
      <c r="E71" s="59"/>
      <c r="F71" s="94">
        <f>F68+F70</f>
        <v>645429311.41718793</v>
      </c>
      <c r="G71" s="106"/>
      <c r="H71" s="94">
        <f t="shared" ref="H71:S71" si="22">H68+H70</f>
        <v>59490753.448587</v>
      </c>
      <c r="I71" s="94">
        <f t="shared" si="22"/>
        <v>59361236.910076469</v>
      </c>
      <c r="J71" s="94">
        <f t="shared" si="22"/>
        <v>54466777.456874996</v>
      </c>
      <c r="K71" s="94">
        <f t="shared" si="22"/>
        <v>47619706.057521224</v>
      </c>
      <c r="L71" s="94">
        <f t="shared" si="22"/>
        <v>52868004.061436959</v>
      </c>
      <c r="M71" s="136">
        <f t="shared" si="22"/>
        <v>57292140.101981521</v>
      </c>
      <c r="N71" s="94">
        <f t="shared" si="22"/>
        <v>54747954.481503263</v>
      </c>
      <c r="O71" s="94">
        <f t="shared" si="22"/>
        <v>53547607.410880297</v>
      </c>
      <c r="P71" s="94">
        <f t="shared" si="22"/>
        <v>53781653.991357498</v>
      </c>
      <c r="Q71" s="94">
        <f t="shared" si="22"/>
        <v>48752673.828228876</v>
      </c>
      <c r="R71" s="94">
        <f t="shared" si="22"/>
        <v>51668989.271116853</v>
      </c>
      <c r="S71" s="94">
        <f t="shared" si="22"/>
        <v>51831814.397622898</v>
      </c>
    </row>
    <row r="72" spans="1:19" s="105" customFormat="1" ht="21" customHeight="1" thickTop="1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124"/>
      <c r="N72" s="59"/>
      <c r="O72" s="59"/>
      <c r="P72" s="59"/>
      <c r="Q72" s="59"/>
      <c r="R72" s="59"/>
      <c r="S72" s="59"/>
    </row>
    <row r="73" spans="1:19" s="105" customFormat="1" ht="21" customHeight="1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124"/>
      <c r="N73" s="59"/>
      <c r="O73" s="59"/>
      <c r="P73" s="59"/>
      <c r="Q73" s="59"/>
      <c r="R73" s="59"/>
      <c r="S73" s="59"/>
    </row>
    <row r="74" spans="1:19" s="105" customFormat="1" ht="21" customHeight="1">
      <c r="A74" s="107" t="s">
        <v>148</v>
      </c>
      <c r="B74" s="59"/>
      <c r="C74" s="59"/>
      <c r="D74" s="59"/>
      <c r="E74" s="59"/>
      <c r="F74" s="108">
        <f>+SUM(H74:S74)</f>
        <v>25010000</v>
      </c>
      <c r="G74" s="58"/>
      <c r="H74" s="108">
        <f>'Allocated Method'!N23</f>
        <v>2350000</v>
      </c>
      <c r="I74" s="108">
        <f>'Allocated Method'!O23</f>
        <v>2300000</v>
      </c>
      <c r="J74" s="108">
        <f>'Allocated Method'!P23</f>
        <v>2000000</v>
      </c>
      <c r="K74" s="108">
        <f>'Allocated Method'!E23</f>
        <v>1950000</v>
      </c>
      <c r="L74" s="108">
        <f>'Allocated Method'!F23</f>
        <v>1950000</v>
      </c>
      <c r="M74" s="139">
        <f>'Allocated Method'!G23</f>
        <v>2250000</v>
      </c>
      <c r="N74" s="108">
        <f>'Allocated Method'!H23</f>
        <v>2100000</v>
      </c>
      <c r="O74" s="108">
        <f>'Allocated Method'!I23</f>
        <v>2000000</v>
      </c>
      <c r="P74" s="108">
        <f>'Allocated Method'!J23</f>
        <v>2010000</v>
      </c>
      <c r="Q74" s="108">
        <f>'Allocated Method'!K23</f>
        <v>2000000</v>
      </c>
      <c r="R74" s="108">
        <f>'Allocated Method'!L23</f>
        <v>2000000</v>
      </c>
      <c r="S74" s="108">
        <f>'Allocated Method'!M23</f>
        <v>2100000</v>
      </c>
    </row>
    <row r="75" spans="1:19" s="105" customFormat="1" ht="21" customHeight="1">
      <c r="A75" s="10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124"/>
      <c r="N75" s="59"/>
      <c r="O75" s="59"/>
      <c r="P75" s="59"/>
      <c r="Q75" s="59"/>
      <c r="R75" s="59"/>
      <c r="S75" s="59"/>
    </row>
    <row r="76" spans="1:19" s="105" customFormat="1" ht="21" customHeight="1">
      <c r="A76" s="58" t="s">
        <v>149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124"/>
      <c r="N76" s="59"/>
      <c r="O76" s="59"/>
      <c r="P76" s="59"/>
      <c r="Q76" s="59"/>
      <c r="R76" s="59"/>
      <c r="S76" s="59"/>
    </row>
    <row r="77" spans="1:19" s="105" customFormat="1" ht="21" customHeight="1" thickBot="1">
      <c r="A77" s="110" t="s">
        <v>150</v>
      </c>
      <c r="B77" s="59"/>
      <c r="C77" s="59"/>
      <c r="D77" s="59"/>
      <c r="E77" s="59"/>
      <c r="F77" s="111">
        <f>+F71/F74</f>
        <v>25.806849716800798</v>
      </c>
      <c r="G77" s="86"/>
      <c r="H77" s="111">
        <f t="shared" ref="H77:S77" si="23">+H71/H74</f>
        <v>25.315214233441278</v>
      </c>
      <c r="I77" s="111">
        <f t="shared" si="23"/>
        <v>25.809233439163684</v>
      </c>
      <c r="J77" s="111">
        <f t="shared" si="23"/>
        <v>27.233388728437497</v>
      </c>
      <c r="K77" s="111">
        <f t="shared" si="23"/>
        <v>24.420362080780116</v>
      </c>
      <c r="L77" s="111">
        <f t="shared" si="23"/>
        <v>27.111796954583056</v>
      </c>
      <c r="M77" s="140">
        <f t="shared" si="23"/>
        <v>25.463173378658453</v>
      </c>
      <c r="N77" s="111">
        <f t="shared" si="23"/>
        <v>26.070454515001554</v>
      </c>
      <c r="O77" s="111">
        <f t="shared" si="23"/>
        <v>26.773803705440148</v>
      </c>
      <c r="P77" s="111">
        <f t="shared" si="23"/>
        <v>26.757041786745024</v>
      </c>
      <c r="Q77" s="111">
        <f t="shared" si="23"/>
        <v>24.376336914114439</v>
      </c>
      <c r="R77" s="111">
        <f t="shared" si="23"/>
        <v>25.834494635558425</v>
      </c>
      <c r="S77" s="111">
        <f t="shared" si="23"/>
        <v>24.681816379820429</v>
      </c>
    </row>
    <row r="78" spans="1:19" s="105" customFormat="1" ht="21" customHeight="1" thickTop="1">
      <c r="F78" s="112"/>
      <c r="H78" s="112"/>
      <c r="I78" s="112"/>
      <c r="J78" s="112"/>
      <c r="K78" s="112"/>
      <c r="L78" s="112"/>
      <c r="M78" s="141"/>
      <c r="N78" s="112"/>
      <c r="O78" s="112"/>
      <c r="P78" s="112"/>
      <c r="Q78" s="112"/>
      <c r="R78" s="112"/>
      <c r="S78" s="112"/>
    </row>
    <row r="79" spans="1:19" s="105" customFormat="1" ht="21" customHeight="1">
      <c r="A79" s="113"/>
      <c r="C79" s="75"/>
      <c r="D79" s="101"/>
      <c r="F79" s="71"/>
      <c r="G79" s="114"/>
      <c r="H79" s="115"/>
      <c r="I79" s="115"/>
      <c r="J79" s="115"/>
      <c r="K79" s="115"/>
      <c r="L79" s="115"/>
      <c r="M79" s="142"/>
      <c r="N79" s="115"/>
      <c r="O79" s="115"/>
      <c r="P79" s="115"/>
      <c r="Q79" s="115"/>
      <c r="R79" s="115"/>
      <c r="S79" s="115"/>
    </row>
    <row r="80" spans="1:19" ht="21" customHeight="1">
      <c r="A80" s="103"/>
      <c r="H80" s="116"/>
      <c r="I80" s="116"/>
      <c r="J80" s="116"/>
      <c r="K80" s="116"/>
      <c r="L80" s="116"/>
      <c r="M80" s="143"/>
      <c r="N80" s="116"/>
      <c r="O80" s="116"/>
      <c r="P80" s="116"/>
      <c r="Q80" s="116"/>
      <c r="R80" s="116"/>
      <c r="S80" s="116"/>
    </row>
  </sheetData>
  <conditionalFormatting sqref="A41 A7">
    <cfRule type="cellIs" dxfId="1" priority="1" stopIfTrue="1" operator="equal">
      <formula>"Title"</formula>
    </cfRule>
  </conditionalFormatting>
  <pageMargins left="0.25" right="0.25" top="0.75" bottom="0.25" header="0.25" footer="0.25"/>
  <pageSetup scale="53" orientation="landscape" r:id="rId1"/>
  <headerFooter alignWithMargins="0"/>
  <rowBreaks count="1" manualBreakCount="1">
    <brk id="35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78"/>
  <sheetViews>
    <sheetView topLeftCell="D49" zoomScaleNormal="100" zoomScaleSheetLayoutView="100" workbookViewId="0">
      <selection activeCell="H19" sqref="H19"/>
    </sheetView>
  </sheetViews>
  <sheetFormatPr defaultRowHeight="21" customHeight="1"/>
  <cols>
    <col min="1" max="1" width="27.5703125" style="59" customWidth="1"/>
    <col min="2" max="2" width="1.42578125" style="59" customWidth="1"/>
    <col min="3" max="4" width="10.85546875" style="59" customWidth="1"/>
    <col min="5" max="5" width="1.42578125" style="59" customWidth="1"/>
    <col min="6" max="6" width="16.42578125" style="59" bestFit="1" customWidth="1"/>
    <col min="7" max="7" width="1.42578125" style="59" customWidth="1"/>
    <col min="8" max="12" width="14.5703125" style="59" bestFit="1" customWidth="1"/>
    <col min="13" max="13" width="14.5703125" style="124" bestFit="1" customWidth="1"/>
    <col min="14" max="19" width="14.5703125" style="59" bestFit="1" customWidth="1"/>
    <col min="20" max="16384" width="9.140625" style="59"/>
  </cols>
  <sheetData>
    <row r="1" spans="1:19" s="57" customFormat="1" ht="21" customHeight="1">
      <c r="A1" s="56" t="s">
        <v>151</v>
      </c>
      <c r="M1" s="123"/>
    </row>
    <row r="2" spans="1:19" ht="21" customHeight="1">
      <c r="A2" s="58"/>
    </row>
    <row r="3" spans="1:19" ht="21" customHeight="1">
      <c r="A3" s="58"/>
    </row>
    <row r="4" spans="1:19" s="58" customFormat="1" ht="21" customHeight="1">
      <c r="F4" s="60" t="s">
        <v>113</v>
      </c>
      <c r="G4" s="60"/>
      <c r="H4" s="60"/>
      <c r="I4" s="60"/>
      <c r="J4" s="60"/>
      <c r="K4" s="60"/>
      <c r="L4" s="60"/>
      <c r="M4" s="125"/>
      <c r="N4" s="60"/>
      <c r="O4" s="60"/>
      <c r="P4" s="60"/>
      <c r="Q4" s="60"/>
      <c r="R4" s="60"/>
      <c r="S4" s="60"/>
    </row>
    <row r="5" spans="1:19" ht="32.25" customHeight="1">
      <c r="C5" s="61" t="s">
        <v>114</v>
      </c>
      <c r="D5" s="61"/>
      <c r="F5" s="62" t="s">
        <v>1</v>
      </c>
      <c r="G5" s="63"/>
      <c r="H5" s="64">
        <v>40725</v>
      </c>
      <c r="I5" s="64">
        <f t="shared" ref="I5:S5" si="0">+EDATE(H5,1)</f>
        <v>40756</v>
      </c>
      <c r="J5" s="64">
        <f t="shared" si="0"/>
        <v>40787</v>
      </c>
      <c r="K5" s="64">
        <f t="shared" si="0"/>
        <v>40817</v>
      </c>
      <c r="L5" s="64">
        <f t="shared" si="0"/>
        <v>40848</v>
      </c>
      <c r="M5" s="126">
        <f t="shared" si="0"/>
        <v>40878</v>
      </c>
      <c r="N5" s="64">
        <f t="shared" si="0"/>
        <v>40909</v>
      </c>
      <c r="O5" s="64">
        <f t="shared" si="0"/>
        <v>40940</v>
      </c>
      <c r="P5" s="64">
        <f t="shared" si="0"/>
        <v>40969</v>
      </c>
      <c r="Q5" s="64">
        <f t="shared" si="0"/>
        <v>41000</v>
      </c>
      <c r="R5" s="64">
        <f t="shared" si="0"/>
        <v>41030</v>
      </c>
      <c r="S5" s="64">
        <f t="shared" si="0"/>
        <v>41061</v>
      </c>
    </row>
    <row r="6" spans="1:19" ht="21" customHeight="1">
      <c r="A6" s="65"/>
      <c r="B6" s="66"/>
      <c r="C6" s="67"/>
      <c r="D6" s="67"/>
      <c r="E6" s="68"/>
      <c r="F6" s="63"/>
      <c r="G6" s="63"/>
      <c r="H6" s="69"/>
      <c r="I6" s="69"/>
      <c r="J6" s="69"/>
      <c r="K6" s="69"/>
      <c r="L6" s="69"/>
      <c r="M6" s="127"/>
      <c r="N6" s="69"/>
      <c r="O6" s="69"/>
      <c r="P6" s="69"/>
      <c r="Q6" s="69"/>
      <c r="R6" s="69"/>
      <c r="S6" s="69"/>
    </row>
    <row r="7" spans="1:19" ht="21" customHeight="1">
      <c r="A7" s="70" t="s">
        <v>115</v>
      </c>
      <c r="B7" s="68"/>
      <c r="C7" s="67"/>
      <c r="D7" s="67"/>
      <c r="E7" s="68"/>
      <c r="F7" s="71"/>
      <c r="G7" s="72"/>
      <c r="H7" s="72"/>
      <c r="I7" s="72"/>
      <c r="J7" s="72"/>
      <c r="K7" s="72"/>
      <c r="L7" s="72"/>
      <c r="M7" s="128"/>
      <c r="N7" s="72"/>
      <c r="O7" s="72"/>
      <c r="P7" s="72"/>
      <c r="Q7" s="72"/>
      <c r="R7" s="72"/>
      <c r="S7" s="72"/>
    </row>
    <row r="8" spans="1:19" ht="21" customHeight="1">
      <c r="A8" s="73" t="s">
        <v>116</v>
      </c>
      <c r="B8" s="68"/>
      <c r="C8" s="74">
        <v>447</v>
      </c>
      <c r="D8" s="74"/>
      <c r="E8" s="75"/>
      <c r="F8" s="71">
        <v>21330970.941</v>
      </c>
      <c r="G8" s="72"/>
      <c r="H8" s="71">
        <v>2519262.409</v>
      </c>
      <c r="I8" s="71">
        <v>2415425.5350000001</v>
      </c>
      <c r="J8" s="71">
        <v>1335251.6070000001</v>
      </c>
      <c r="K8" s="71">
        <v>1080389.8620000002</v>
      </c>
      <c r="L8" s="71">
        <v>1060944.527</v>
      </c>
      <c r="M8" s="129">
        <v>1084310.2620000001</v>
      </c>
      <c r="N8" s="71">
        <v>2231974.8620000002</v>
      </c>
      <c r="O8" s="71">
        <v>2133257.1030000001</v>
      </c>
      <c r="P8" s="71">
        <v>1952851.3049999999</v>
      </c>
      <c r="Q8" s="71">
        <v>1950422.1269999999</v>
      </c>
      <c r="R8" s="71">
        <v>1777894.8879999998</v>
      </c>
      <c r="S8" s="71">
        <v>1788986.4539999999</v>
      </c>
    </row>
    <row r="9" spans="1:19" ht="21" customHeight="1">
      <c r="A9" s="73" t="s">
        <v>117</v>
      </c>
      <c r="B9" s="68"/>
      <c r="C9" s="74">
        <v>447</v>
      </c>
      <c r="D9" s="74"/>
      <c r="E9" s="75"/>
      <c r="F9" s="76">
        <v>25490583.199999996</v>
      </c>
      <c r="G9" s="72"/>
      <c r="H9" s="76">
        <v>2164955.2000000002</v>
      </c>
      <c r="I9" s="76">
        <v>2164955.2000000002</v>
      </c>
      <c r="J9" s="76">
        <v>2095115.4</v>
      </c>
      <c r="K9" s="76">
        <v>2164955.2000000002</v>
      </c>
      <c r="L9" s="76">
        <v>2095115.4</v>
      </c>
      <c r="M9" s="130">
        <v>2164955.2000000002</v>
      </c>
      <c r="N9" s="76">
        <v>2164955.2000000002</v>
      </c>
      <c r="O9" s="76">
        <v>1955435.2</v>
      </c>
      <c r="P9" s="76">
        <v>2164955.2000000002</v>
      </c>
      <c r="Q9" s="76">
        <v>2095115.4</v>
      </c>
      <c r="R9" s="76">
        <v>2164955.2000000002</v>
      </c>
      <c r="S9" s="76">
        <v>2095115.4</v>
      </c>
    </row>
    <row r="10" spans="1:19" ht="21" customHeight="1">
      <c r="A10" s="77" t="s">
        <v>118</v>
      </c>
      <c r="B10" s="68"/>
      <c r="C10" s="74">
        <v>447</v>
      </c>
      <c r="D10" s="74"/>
      <c r="E10" s="75"/>
      <c r="F10" s="76">
        <v>462419981.00098056</v>
      </c>
      <c r="G10" s="72"/>
      <c r="H10" s="76">
        <v>31388713.31302464</v>
      </c>
      <c r="I10" s="76">
        <v>36991726.084373809</v>
      </c>
      <c r="J10" s="76">
        <v>38686685.215184905</v>
      </c>
      <c r="K10" s="76">
        <v>46647456.726090685</v>
      </c>
      <c r="L10" s="76">
        <v>46336566.957278021</v>
      </c>
      <c r="M10" s="130">
        <v>55117916.378409974</v>
      </c>
      <c r="N10" s="76">
        <v>43849967.792839885</v>
      </c>
      <c r="O10" s="76">
        <v>38868119.619881243</v>
      </c>
      <c r="P10" s="76">
        <v>40151151.339702718</v>
      </c>
      <c r="Q10" s="76">
        <v>30930239.383712489</v>
      </c>
      <c r="R10" s="76">
        <v>24693241.315584902</v>
      </c>
      <c r="S10" s="76">
        <v>28758196.874897283</v>
      </c>
    </row>
    <row r="11" spans="1:19" ht="21" customHeight="1">
      <c r="A11" s="78" t="s">
        <v>119</v>
      </c>
      <c r="B11" s="68"/>
      <c r="C11" s="74">
        <v>447</v>
      </c>
      <c r="D11" s="74"/>
      <c r="E11" s="75"/>
      <c r="F11" s="79">
        <v>0</v>
      </c>
      <c r="G11" s="68"/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131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</row>
    <row r="12" spans="1:19" ht="21" customHeight="1">
      <c r="A12" s="80" t="s">
        <v>120</v>
      </c>
      <c r="B12" s="68"/>
      <c r="C12" s="74"/>
      <c r="D12" s="74"/>
      <c r="E12" s="68"/>
      <c r="F12" s="81">
        <f>+SUM(F8:F11)</f>
        <v>509241535.14198053</v>
      </c>
      <c r="G12" s="72"/>
      <c r="H12" s="81">
        <f t="shared" ref="H12:S12" si="1">+SUM(H8:H11)</f>
        <v>36072930.922024637</v>
      </c>
      <c r="I12" s="81">
        <f t="shared" si="1"/>
        <v>41572106.819373809</v>
      </c>
      <c r="J12" s="81">
        <f t="shared" si="1"/>
        <v>42117052.222184904</v>
      </c>
      <c r="K12" s="81">
        <f t="shared" si="1"/>
        <v>49892801.788090684</v>
      </c>
      <c r="L12" s="81">
        <f t="shared" si="1"/>
        <v>49492626.884278022</v>
      </c>
      <c r="M12" s="132">
        <f t="shared" si="1"/>
        <v>58367181.840409972</v>
      </c>
      <c r="N12" s="81">
        <f t="shared" si="1"/>
        <v>48246897.854839884</v>
      </c>
      <c r="O12" s="81">
        <f t="shared" si="1"/>
        <v>42956811.922881246</v>
      </c>
      <c r="P12" s="81">
        <f t="shared" si="1"/>
        <v>44268957.844702721</v>
      </c>
      <c r="Q12" s="81">
        <f t="shared" si="1"/>
        <v>34975776.910712488</v>
      </c>
      <c r="R12" s="81">
        <f t="shared" si="1"/>
        <v>28636091.403584901</v>
      </c>
      <c r="S12" s="81">
        <f t="shared" si="1"/>
        <v>32642298.728897281</v>
      </c>
    </row>
    <row r="13" spans="1:19" ht="21" customHeight="1">
      <c r="A13" s="82"/>
      <c r="B13" s="68"/>
      <c r="C13" s="74"/>
      <c r="D13" s="74"/>
      <c r="E13" s="68"/>
      <c r="F13" s="72"/>
      <c r="G13" s="72"/>
      <c r="H13" s="72"/>
      <c r="I13" s="72"/>
      <c r="J13" s="72"/>
      <c r="K13" s="72"/>
      <c r="L13" s="72"/>
      <c r="M13" s="128"/>
      <c r="N13" s="72"/>
      <c r="O13" s="72"/>
      <c r="P13" s="72"/>
      <c r="Q13" s="72"/>
      <c r="R13" s="72"/>
      <c r="S13" s="72"/>
    </row>
    <row r="14" spans="1:19" ht="21" customHeight="1">
      <c r="A14" s="83" t="s">
        <v>121</v>
      </c>
      <c r="B14" s="68"/>
      <c r="C14" s="74"/>
      <c r="D14" s="74"/>
      <c r="E14" s="68"/>
      <c r="F14" s="72"/>
      <c r="G14" s="72"/>
      <c r="H14" s="72"/>
      <c r="I14" s="72"/>
      <c r="J14" s="72"/>
      <c r="K14" s="72"/>
      <c r="L14" s="72"/>
      <c r="M14" s="128"/>
      <c r="N14" s="72"/>
      <c r="O14" s="72"/>
      <c r="P14" s="72"/>
      <c r="Q14" s="72"/>
      <c r="R14" s="72"/>
      <c r="S14" s="72"/>
    </row>
    <row r="15" spans="1:19" ht="21" customHeight="1">
      <c r="A15" s="77" t="s">
        <v>122</v>
      </c>
      <c r="B15" s="68"/>
      <c r="C15" s="74">
        <v>555</v>
      </c>
      <c r="D15" s="74"/>
      <c r="E15" s="68"/>
      <c r="F15" s="71">
        <v>17050135.431207061</v>
      </c>
      <c r="G15" s="84"/>
      <c r="H15" s="71">
        <v>5961374.0178199522</v>
      </c>
      <c r="I15" s="71">
        <v>5916951.3237318555</v>
      </c>
      <c r="J15" s="71">
        <v>1042350.5603340246</v>
      </c>
      <c r="K15" s="71">
        <v>713421.70232765854</v>
      </c>
      <c r="L15" s="71">
        <v>581728.36117825948</v>
      </c>
      <c r="M15" s="129">
        <v>640975.16473849036</v>
      </c>
      <c r="N15" s="71">
        <v>310114.54011695774</v>
      </c>
      <c r="O15" s="71">
        <v>291603.1452259447</v>
      </c>
      <c r="P15" s="71">
        <v>340311.01108212426</v>
      </c>
      <c r="Q15" s="71">
        <v>390593.67534307868</v>
      </c>
      <c r="R15" s="71">
        <v>439146.67535938672</v>
      </c>
      <c r="S15" s="71">
        <v>421565.25394933007</v>
      </c>
    </row>
    <row r="16" spans="1:19" ht="21" customHeight="1">
      <c r="A16" s="78" t="s">
        <v>123</v>
      </c>
      <c r="B16" s="68"/>
      <c r="C16" s="74">
        <v>555</v>
      </c>
      <c r="D16" s="74"/>
      <c r="E16" s="85"/>
      <c r="F16" s="76">
        <v>47091828.809354886</v>
      </c>
      <c r="G16" s="86"/>
      <c r="H16" s="76">
        <v>4145821.5371521916</v>
      </c>
      <c r="I16" s="76">
        <v>4098837.8761104275</v>
      </c>
      <c r="J16" s="76">
        <v>3977972.3403869355</v>
      </c>
      <c r="K16" s="76">
        <v>3786454.6436987575</v>
      </c>
      <c r="L16" s="76">
        <v>3934092.1881797044</v>
      </c>
      <c r="M16" s="130">
        <v>4024380.2738432661</v>
      </c>
      <c r="N16" s="76">
        <v>4034517.5685393019</v>
      </c>
      <c r="O16" s="76">
        <v>3765593.8348063678</v>
      </c>
      <c r="P16" s="76">
        <v>4024882.0266268426</v>
      </c>
      <c r="Q16" s="76">
        <v>3313975.4400953222</v>
      </c>
      <c r="R16" s="76">
        <v>3898929.0216176934</v>
      </c>
      <c r="S16" s="76">
        <v>4086372.0582980863</v>
      </c>
    </row>
    <row r="17" spans="1:19" ht="21" customHeight="1">
      <c r="A17" s="78" t="s">
        <v>124</v>
      </c>
      <c r="B17" s="68"/>
      <c r="C17" s="74">
        <v>555</v>
      </c>
      <c r="D17" s="74"/>
      <c r="E17" s="85"/>
      <c r="F17" s="76">
        <v>42871362.117035687</v>
      </c>
      <c r="G17" s="86"/>
      <c r="H17" s="76">
        <v>5237995.1647928013</v>
      </c>
      <c r="I17" s="76">
        <v>5207359.4571169782</v>
      </c>
      <c r="J17" s="76">
        <v>5035310.4225614779</v>
      </c>
      <c r="K17" s="76">
        <v>4045993.5935188825</v>
      </c>
      <c r="L17" s="76">
        <v>3871660.8568198066</v>
      </c>
      <c r="M17" s="130">
        <v>4198856.3344602576</v>
      </c>
      <c r="N17" s="76">
        <v>2455770.0287411958</v>
      </c>
      <c r="O17" s="76">
        <v>2315274.0742129576</v>
      </c>
      <c r="P17" s="76">
        <v>2526671.4296198562</v>
      </c>
      <c r="Q17" s="76">
        <v>2394116.7064943695</v>
      </c>
      <c r="R17" s="76">
        <v>2775607.9080321179</v>
      </c>
      <c r="S17" s="76">
        <v>2806746.1406649789</v>
      </c>
    </row>
    <row r="18" spans="1:19" ht="21" customHeight="1">
      <c r="A18" s="78" t="s">
        <v>125</v>
      </c>
      <c r="B18" s="68"/>
      <c r="C18" s="74">
        <v>555</v>
      </c>
      <c r="D18" s="74"/>
      <c r="E18" s="85"/>
      <c r="F18" s="76">
        <v>517723668.46043819</v>
      </c>
      <c r="G18" s="86"/>
      <c r="H18" s="76">
        <v>46546931.435987473</v>
      </c>
      <c r="I18" s="76">
        <v>44849444.615229055</v>
      </c>
      <c r="J18" s="76">
        <v>32947147.162753537</v>
      </c>
      <c r="K18" s="76">
        <v>33912375.839755215</v>
      </c>
      <c r="L18" s="76">
        <v>30568537.9052874</v>
      </c>
      <c r="M18" s="130">
        <v>39267441.536326788</v>
      </c>
      <c r="N18" s="76">
        <v>46038887.261055537</v>
      </c>
      <c r="O18" s="76">
        <v>45500345.097834639</v>
      </c>
      <c r="P18" s="76">
        <v>51172393.835755624</v>
      </c>
      <c r="Q18" s="76">
        <v>54930235.659506984</v>
      </c>
      <c r="R18" s="76">
        <v>48022274.254631355</v>
      </c>
      <c r="S18" s="76">
        <v>43967653.856314525</v>
      </c>
    </row>
    <row r="19" spans="1:19" ht="21" customHeight="1">
      <c r="A19" s="78" t="s">
        <v>126</v>
      </c>
      <c r="B19" s="68"/>
      <c r="C19" s="74">
        <v>555</v>
      </c>
      <c r="D19" s="74"/>
      <c r="E19" s="85"/>
      <c r="F19" s="79">
        <v>0</v>
      </c>
      <c r="G19" s="68"/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131">
        <v>0</v>
      </c>
      <c r="N19" s="79">
        <v>0</v>
      </c>
      <c r="O19" s="79">
        <v>0</v>
      </c>
      <c r="P19" s="79">
        <v>0</v>
      </c>
      <c r="Q19" s="79">
        <v>0</v>
      </c>
      <c r="R19" s="79">
        <v>0</v>
      </c>
      <c r="S19" s="79">
        <v>0</v>
      </c>
    </row>
    <row r="20" spans="1:19" ht="21" customHeight="1">
      <c r="A20" s="83" t="s">
        <v>127</v>
      </c>
      <c r="B20" s="68"/>
      <c r="C20" s="74"/>
      <c r="D20" s="74"/>
      <c r="E20" s="68"/>
      <c r="F20" s="81">
        <f>+SUM(F15:F19)</f>
        <v>624736994.81803584</v>
      </c>
      <c r="G20" s="68"/>
      <c r="H20" s="81">
        <f t="shared" ref="H20:S20" si="2">+SUM(H15:H19)</f>
        <v>61892122.15575242</v>
      </c>
      <c r="I20" s="81">
        <f t="shared" si="2"/>
        <v>60072593.272188321</v>
      </c>
      <c r="J20" s="81">
        <f t="shared" si="2"/>
        <v>43002780.486035973</v>
      </c>
      <c r="K20" s="81">
        <f t="shared" si="2"/>
        <v>42458245.779300511</v>
      </c>
      <c r="L20" s="81">
        <f t="shared" si="2"/>
        <v>38956019.311465174</v>
      </c>
      <c r="M20" s="132">
        <f t="shared" si="2"/>
        <v>48131653.309368804</v>
      </c>
      <c r="N20" s="81">
        <f t="shared" si="2"/>
        <v>52839289.39845299</v>
      </c>
      <c r="O20" s="81">
        <f t="shared" si="2"/>
        <v>51872816.15207991</v>
      </c>
      <c r="P20" s="81">
        <f t="shared" si="2"/>
        <v>58064258.303084448</v>
      </c>
      <c r="Q20" s="81">
        <f t="shared" si="2"/>
        <v>61028921.481439754</v>
      </c>
      <c r="R20" s="81">
        <f t="shared" si="2"/>
        <v>55135957.859640554</v>
      </c>
      <c r="S20" s="81">
        <f t="shared" si="2"/>
        <v>51282337.309226923</v>
      </c>
    </row>
    <row r="21" spans="1:19" ht="21" customHeight="1">
      <c r="A21" s="87"/>
      <c r="B21" s="68"/>
      <c r="C21" s="74"/>
      <c r="D21" s="74"/>
      <c r="E21" s="68"/>
      <c r="F21" s="68"/>
      <c r="G21" s="68"/>
      <c r="H21" s="68"/>
      <c r="I21" s="68"/>
      <c r="J21" s="68"/>
      <c r="K21" s="68"/>
      <c r="L21" s="68"/>
      <c r="M21" s="134"/>
      <c r="N21" s="68"/>
      <c r="O21" s="68"/>
      <c r="P21" s="68"/>
      <c r="Q21" s="68"/>
      <c r="R21" s="68"/>
      <c r="S21" s="68"/>
    </row>
    <row r="22" spans="1:19" ht="21" customHeight="1">
      <c r="A22" s="80" t="s">
        <v>128</v>
      </c>
      <c r="B22" s="68"/>
      <c r="C22" s="74"/>
      <c r="D22" s="74"/>
      <c r="E22" s="68"/>
      <c r="F22" s="68"/>
      <c r="G22" s="68"/>
      <c r="H22" s="68"/>
      <c r="I22" s="68"/>
      <c r="J22" s="68"/>
      <c r="K22" s="68"/>
      <c r="L22" s="68"/>
      <c r="M22" s="134"/>
      <c r="N22" s="68"/>
      <c r="O22" s="68"/>
      <c r="P22" s="68"/>
      <c r="Q22" s="68"/>
      <c r="R22" s="68"/>
      <c r="S22" s="68"/>
    </row>
    <row r="23" spans="1:19" ht="21" customHeight="1">
      <c r="A23" s="78" t="s">
        <v>129</v>
      </c>
      <c r="B23" s="68"/>
      <c r="C23" s="74">
        <v>565</v>
      </c>
      <c r="D23" s="74"/>
      <c r="E23" s="68"/>
      <c r="F23" s="71">
        <v>134210569.78000002</v>
      </c>
      <c r="G23" s="68"/>
      <c r="H23" s="71">
        <v>10902306.32</v>
      </c>
      <c r="I23" s="71">
        <v>10901108.109999999</v>
      </c>
      <c r="J23" s="71">
        <v>10740687.93</v>
      </c>
      <c r="K23" s="71">
        <v>10841048.369999999</v>
      </c>
      <c r="L23" s="71">
        <v>11380955.75</v>
      </c>
      <c r="M23" s="129">
        <v>12049006.99</v>
      </c>
      <c r="N23" s="71">
        <v>11424596.470000001</v>
      </c>
      <c r="O23" s="71">
        <v>11467485.960000001</v>
      </c>
      <c r="P23" s="71">
        <v>11293741.430000002</v>
      </c>
      <c r="Q23" s="71">
        <v>11426180.149999999</v>
      </c>
      <c r="R23" s="71">
        <v>10876872.800000001</v>
      </c>
      <c r="S23" s="71">
        <v>10906579.5</v>
      </c>
    </row>
    <row r="24" spans="1:19" ht="21" customHeight="1">
      <c r="A24" s="77" t="s">
        <v>130</v>
      </c>
      <c r="B24" s="68"/>
      <c r="C24" s="74">
        <v>565</v>
      </c>
      <c r="D24" s="74"/>
      <c r="E24" s="68"/>
      <c r="F24" s="79">
        <v>4510325.4720000001</v>
      </c>
      <c r="G24" s="68"/>
      <c r="H24" s="79">
        <v>91315.054999999964</v>
      </c>
      <c r="I24" s="79">
        <v>288756.19200000004</v>
      </c>
      <c r="J24" s="79">
        <v>777797.47300000011</v>
      </c>
      <c r="K24" s="79">
        <v>331324.23599999998</v>
      </c>
      <c r="L24" s="79">
        <v>183654.10500000001</v>
      </c>
      <c r="M24" s="131">
        <v>386252.31900000002</v>
      </c>
      <c r="N24" s="79">
        <v>500493.076</v>
      </c>
      <c r="O24" s="79">
        <v>358711.43000000005</v>
      </c>
      <c r="P24" s="79">
        <v>532729.58699999994</v>
      </c>
      <c r="Q24" s="79">
        <v>359803.46499999997</v>
      </c>
      <c r="R24" s="79">
        <v>263891.56099999999</v>
      </c>
      <c r="S24" s="79">
        <v>435596.973</v>
      </c>
    </row>
    <row r="25" spans="1:19" ht="21" customHeight="1">
      <c r="A25" s="89" t="s">
        <v>131</v>
      </c>
      <c r="B25" s="68"/>
      <c r="C25" s="74"/>
      <c r="D25" s="74"/>
      <c r="E25" s="68"/>
      <c r="F25" s="81">
        <f>+SUM(F23:F24)</f>
        <v>138720895.252</v>
      </c>
      <c r="G25" s="68"/>
      <c r="H25" s="81">
        <f t="shared" ref="H25:S25" si="3">+SUM(H23:H24)</f>
        <v>10993621.375</v>
      </c>
      <c r="I25" s="81">
        <f t="shared" si="3"/>
        <v>11189864.301999999</v>
      </c>
      <c r="J25" s="81">
        <f t="shared" si="3"/>
        <v>11518485.402999999</v>
      </c>
      <c r="K25" s="81">
        <f t="shared" si="3"/>
        <v>11172372.605999999</v>
      </c>
      <c r="L25" s="81">
        <f t="shared" si="3"/>
        <v>11564609.855</v>
      </c>
      <c r="M25" s="132">
        <f t="shared" si="3"/>
        <v>12435259.309</v>
      </c>
      <c r="N25" s="81">
        <f t="shared" si="3"/>
        <v>11925089.546</v>
      </c>
      <c r="O25" s="81">
        <f t="shared" si="3"/>
        <v>11826197.390000001</v>
      </c>
      <c r="P25" s="81">
        <f t="shared" si="3"/>
        <v>11826471.017000001</v>
      </c>
      <c r="Q25" s="81">
        <f t="shared" si="3"/>
        <v>11785983.614999998</v>
      </c>
      <c r="R25" s="81">
        <f t="shared" si="3"/>
        <v>11140764.361000001</v>
      </c>
      <c r="S25" s="81">
        <f t="shared" si="3"/>
        <v>11342176.472999999</v>
      </c>
    </row>
    <row r="26" spans="1:19" ht="21" customHeight="1">
      <c r="A26" s="78" t="s">
        <v>132</v>
      </c>
      <c r="B26" s="68"/>
      <c r="C26" s="74"/>
      <c r="D26" s="74"/>
      <c r="E26" s="68"/>
      <c r="F26" s="68"/>
      <c r="G26" s="68"/>
      <c r="H26" s="68"/>
      <c r="I26" s="68"/>
      <c r="J26" s="68"/>
      <c r="K26" s="68"/>
      <c r="L26" s="68"/>
      <c r="M26" s="134"/>
      <c r="N26" s="68"/>
      <c r="O26" s="68"/>
      <c r="P26" s="68"/>
      <c r="Q26" s="68"/>
      <c r="R26" s="68"/>
      <c r="S26" s="68"/>
    </row>
    <row r="27" spans="1:19" ht="21" customHeight="1">
      <c r="A27" s="89" t="s">
        <v>133</v>
      </c>
      <c r="B27" s="68"/>
      <c r="C27" s="74"/>
      <c r="D27" s="74"/>
      <c r="E27" s="68"/>
      <c r="F27" s="68"/>
      <c r="G27" s="68"/>
      <c r="H27" s="68"/>
      <c r="I27" s="68"/>
      <c r="J27" s="68"/>
      <c r="K27" s="68"/>
      <c r="L27" s="68"/>
      <c r="M27" s="134"/>
      <c r="N27" s="68"/>
      <c r="O27" s="68"/>
      <c r="P27" s="68"/>
      <c r="Q27" s="68"/>
      <c r="R27" s="68"/>
      <c r="S27" s="68"/>
    </row>
    <row r="28" spans="1:19" ht="21" customHeight="1">
      <c r="A28" s="77" t="s">
        <v>134</v>
      </c>
      <c r="B28" s="68"/>
      <c r="C28" s="74">
        <v>501</v>
      </c>
      <c r="D28" s="74"/>
      <c r="E28" s="68"/>
      <c r="F28" s="71">
        <v>733686185.79575741</v>
      </c>
      <c r="G28" s="68"/>
      <c r="H28" s="71">
        <v>63643003.370528199</v>
      </c>
      <c r="I28" s="71">
        <v>65732488.560099311</v>
      </c>
      <c r="J28" s="71">
        <v>62758592.882736683</v>
      </c>
      <c r="K28" s="71">
        <v>63806080.310652986</v>
      </c>
      <c r="L28" s="71">
        <v>62309292.252820261</v>
      </c>
      <c r="M28" s="129">
        <v>64117067.355032809</v>
      </c>
      <c r="N28" s="71">
        <v>63586039.979441993</v>
      </c>
      <c r="O28" s="71">
        <v>60264563.6800128</v>
      </c>
      <c r="P28" s="71">
        <v>60378720.701478414</v>
      </c>
      <c r="Q28" s="71">
        <v>53082983.87864428</v>
      </c>
      <c r="R28" s="71">
        <v>55342203.699334428</v>
      </c>
      <c r="S28" s="71">
        <v>58665149.124975152</v>
      </c>
    </row>
    <row r="29" spans="1:19" ht="21" customHeight="1">
      <c r="A29" s="77" t="s">
        <v>135</v>
      </c>
      <c r="B29" s="68"/>
      <c r="C29" s="74">
        <v>501</v>
      </c>
      <c r="D29" s="74"/>
      <c r="E29" s="68"/>
      <c r="F29" s="76">
        <v>7431926.0090131387</v>
      </c>
      <c r="G29" s="68"/>
      <c r="H29" s="76">
        <v>3153178.7055394612</v>
      </c>
      <c r="I29" s="76">
        <v>3040131.4848048314</v>
      </c>
      <c r="J29" s="76">
        <v>244735.57732211344</v>
      </c>
      <c r="K29" s="76">
        <v>0</v>
      </c>
      <c r="L29" s="76">
        <v>0</v>
      </c>
      <c r="M29" s="130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993880.24134673225</v>
      </c>
    </row>
    <row r="30" spans="1:19" ht="21" customHeight="1">
      <c r="A30" s="77" t="s">
        <v>136</v>
      </c>
      <c r="B30" s="68"/>
      <c r="C30" s="74">
        <v>547</v>
      </c>
      <c r="D30" s="74"/>
      <c r="E30" s="68"/>
      <c r="F30" s="76">
        <v>475996176.99101412</v>
      </c>
      <c r="G30" s="68"/>
      <c r="H30" s="76">
        <v>33272115.484246269</v>
      </c>
      <c r="I30" s="76">
        <v>49783917.38104257</v>
      </c>
      <c r="J30" s="76">
        <v>47961872.930343136</v>
      </c>
      <c r="K30" s="76">
        <v>43357970.063393526</v>
      </c>
      <c r="L30" s="76">
        <v>47771247.433038123</v>
      </c>
      <c r="M30" s="130">
        <v>55186012.844268478</v>
      </c>
      <c r="N30" s="76">
        <v>45842685.438549235</v>
      </c>
      <c r="O30" s="76">
        <v>34628048.592213593</v>
      </c>
      <c r="P30" s="76">
        <v>31952311.538563225</v>
      </c>
      <c r="Q30" s="76">
        <v>26016285.133364212</v>
      </c>
      <c r="R30" s="76">
        <v>30062119.175468732</v>
      </c>
      <c r="S30" s="76">
        <v>30161590.976522997</v>
      </c>
    </row>
    <row r="31" spans="1:19" ht="21" customHeight="1">
      <c r="A31" s="78" t="s">
        <v>137</v>
      </c>
      <c r="B31" s="68"/>
      <c r="C31" s="74">
        <v>503</v>
      </c>
      <c r="D31" s="74"/>
      <c r="E31" s="68"/>
      <c r="F31" s="79">
        <v>3669356.2761600004</v>
      </c>
      <c r="G31" s="68"/>
      <c r="H31" s="79">
        <v>306096.54768000002</v>
      </c>
      <c r="I31" s="79">
        <v>305955.47472</v>
      </c>
      <c r="J31" s="79">
        <v>305655.8688</v>
      </c>
      <c r="K31" s="79">
        <v>325844.68416</v>
      </c>
      <c r="L31" s="79">
        <v>324759.35856000002</v>
      </c>
      <c r="M31" s="131">
        <v>335641.40376000002</v>
      </c>
      <c r="N31" s="79">
        <v>335641.40376000002</v>
      </c>
      <c r="O31" s="79">
        <v>313954.67687999998</v>
      </c>
      <c r="P31" s="79">
        <v>335641.40376000002</v>
      </c>
      <c r="Q31" s="79">
        <v>168165.79055999999</v>
      </c>
      <c r="R31" s="79">
        <v>315824.98080000002</v>
      </c>
      <c r="S31" s="79">
        <v>296174.68271999998</v>
      </c>
    </row>
    <row r="32" spans="1:19" ht="21" customHeight="1">
      <c r="A32" s="89" t="s">
        <v>138</v>
      </c>
      <c r="B32" s="68"/>
      <c r="C32" s="91"/>
      <c r="D32" s="91"/>
      <c r="E32" s="68"/>
      <c r="F32" s="81">
        <f>+SUM(F28:F31)</f>
        <v>1220783645.0719447</v>
      </c>
      <c r="G32" s="68"/>
      <c r="H32" s="81">
        <f t="shared" ref="H32:S32" si="4">+SUM(H28:H31)</f>
        <v>100374394.10799393</v>
      </c>
      <c r="I32" s="81">
        <f t="shared" si="4"/>
        <v>118862492.90066671</v>
      </c>
      <c r="J32" s="81">
        <f t="shared" si="4"/>
        <v>111270857.25920193</v>
      </c>
      <c r="K32" s="81">
        <f t="shared" si="4"/>
        <v>107489895.0582065</v>
      </c>
      <c r="L32" s="81">
        <f t="shared" si="4"/>
        <v>110405299.04441838</v>
      </c>
      <c r="M32" s="132">
        <f t="shared" si="4"/>
        <v>119638721.60306129</v>
      </c>
      <c r="N32" s="81">
        <f t="shared" si="4"/>
        <v>109764366.82175122</v>
      </c>
      <c r="O32" s="81">
        <f t="shared" si="4"/>
        <v>95206566.949106395</v>
      </c>
      <c r="P32" s="81">
        <f t="shared" si="4"/>
        <v>92666673.643801644</v>
      </c>
      <c r="Q32" s="81">
        <f t="shared" si="4"/>
        <v>79267434.802568495</v>
      </c>
      <c r="R32" s="81">
        <f t="shared" si="4"/>
        <v>85720147.855603158</v>
      </c>
      <c r="S32" s="81">
        <f t="shared" si="4"/>
        <v>90116795.025564879</v>
      </c>
    </row>
    <row r="33" spans="1:19" ht="21" customHeight="1">
      <c r="A33" s="92"/>
      <c r="B33" s="68"/>
      <c r="C33" s="91"/>
      <c r="D33" s="91"/>
      <c r="E33" s="68"/>
      <c r="F33" s="81"/>
      <c r="G33" s="68"/>
      <c r="H33" s="68"/>
      <c r="I33" s="68"/>
      <c r="J33" s="68"/>
      <c r="K33" s="68"/>
      <c r="L33" s="68"/>
      <c r="M33" s="134"/>
      <c r="N33" s="68"/>
      <c r="O33" s="68"/>
      <c r="P33" s="68"/>
      <c r="Q33" s="68"/>
      <c r="R33" s="68"/>
      <c r="S33" s="68"/>
    </row>
    <row r="34" spans="1:19" ht="21" customHeight="1" thickBot="1">
      <c r="A34" s="93" t="s">
        <v>139</v>
      </c>
      <c r="B34" s="68"/>
      <c r="C34" s="91"/>
      <c r="D34" s="91"/>
      <c r="E34" s="68"/>
      <c r="F34" s="94">
        <f>-F12+F20+F25+F32</f>
        <v>1475000000</v>
      </c>
      <c r="G34" s="68"/>
      <c r="H34" s="94">
        <f t="shared" ref="H34:S34" si="5">-H12+H20+H25+H32</f>
        <v>137187206.71672171</v>
      </c>
      <c r="I34" s="94">
        <f t="shared" si="5"/>
        <v>148552843.65548122</v>
      </c>
      <c r="J34" s="94">
        <f t="shared" si="5"/>
        <v>123675070.926053</v>
      </c>
      <c r="K34" s="94">
        <f t="shared" si="5"/>
        <v>111227711.65541632</v>
      </c>
      <c r="L34" s="94">
        <f t="shared" si="5"/>
        <v>111433301.32660553</v>
      </c>
      <c r="M34" s="136">
        <f t="shared" si="5"/>
        <v>121838452.38102013</v>
      </c>
      <c r="N34" s="94">
        <f t="shared" si="5"/>
        <v>126281847.91136433</v>
      </c>
      <c r="O34" s="94">
        <f t="shared" si="5"/>
        <v>115948768.56830506</v>
      </c>
      <c r="P34" s="94">
        <f t="shared" si="5"/>
        <v>118288445.11918338</v>
      </c>
      <c r="Q34" s="94">
        <f t="shared" si="5"/>
        <v>117106562.98829576</v>
      </c>
      <c r="R34" s="94">
        <f t="shared" si="5"/>
        <v>123360778.67265882</v>
      </c>
      <c r="S34" s="94">
        <f t="shared" si="5"/>
        <v>120099010.07889453</v>
      </c>
    </row>
    <row r="35" spans="1:19" s="98" customFormat="1" ht="21" customHeight="1" thickTop="1">
      <c r="A35" s="95" t="s">
        <v>152</v>
      </c>
      <c r="B35" s="96"/>
      <c r="C35" s="96"/>
      <c r="D35" s="96"/>
      <c r="E35" s="96"/>
      <c r="F35" s="97">
        <v>0</v>
      </c>
      <c r="G35" s="96"/>
      <c r="H35" s="97">
        <v>0</v>
      </c>
      <c r="I35" s="97">
        <v>0</v>
      </c>
      <c r="J35" s="97">
        <v>0</v>
      </c>
      <c r="K35" s="97">
        <v>0</v>
      </c>
      <c r="L35" s="97">
        <v>0</v>
      </c>
      <c r="M35" s="137">
        <v>0</v>
      </c>
      <c r="N35" s="97">
        <v>0</v>
      </c>
      <c r="O35" s="97">
        <v>0</v>
      </c>
      <c r="P35" s="97">
        <v>0</v>
      </c>
      <c r="Q35" s="97">
        <v>0</v>
      </c>
      <c r="R35" s="97">
        <v>0</v>
      </c>
      <c r="S35" s="97">
        <v>0</v>
      </c>
    </row>
    <row r="38" spans="1:19" ht="21" customHeight="1">
      <c r="E38" s="58"/>
      <c r="F38" s="60" t="s">
        <v>140</v>
      </c>
      <c r="G38" s="60"/>
      <c r="H38" s="60"/>
      <c r="I38" s="60"/>
      <c r="J38" s="60"/>
      <c r="K38" s="60"/>
      <c r="L38" s="60"/>
      <c r="M38" s="125"/>
      <c r="N38" s="60"/>
      <c r="O38" s="60"/>
      <c r="P38" s="60"/>
      <c r="Q38" s="60"/>
      <c r="R38" s="60"/>
      <c r="S38" s="60"/>
    </row>
    <row r="39" spans="1:19" ht="32.25" customHeight="1">
      <c r="C39" s="100" t="s">
        <v>141</v>
      </c>
      <c r="D39" s="60"/>
      <c r="F39" s="62" t="s">
        <v>1</v>
      </c>
      <c r="G39" s="63"/>
      <c r="H39" s="64">
        <f t="shared" ref="H39:S39" si="6">+H5</f>
        <v>40725</v>
      </c>
      <c r="I39" s="64">
        <f t="shared" si="6"/>
        <v>40756</v>
      </c>
      <c r="J39" s="64">
        <f t="shared" si="6"/>
        <v>40787</v>
      </c>
      <c r="K39" s="64">
        <f t="shared" si="6"/>
        <v>40817</v>
      </c>
      <c r="L39" s="64">
        <f t="shared" si="6"/>
        <v>40848</v>
      </c>
      <c r="M39" s="126">
        <f t="shared" si="6"/>
        <v>40878</v>
      </c>
      <c r="N39" s="64">
        <f t="shared" si="6"/>
        <v>40909</v>
      </c>
      <c r="O39" s="64">
        <f t="shared" si="6"/>
        <v>40940</v>
      </c>
      <c r="P39" s="64">
        <f t="shared" si="6"/>
        <v>40969</v>
      </c>
      <c r="Q39" s="64">
        <f t="shared" si="6"/>
        <v>41000</v>
      </c>
      <c r="R39" s="64">
        <f t="shared" si="6"/>
        <v>41030</v>
      </c>
      <c r="S39" s="64">
        <f t="shared" si="6"/>
        <v>41061</v>
      </c>
    </row>
    <row r="40" spans="1:19" ht="21" customHeight="1">
      <c r="F40" s="63"/>
      <c r="G40" s="63"/>
      <c r="H40" s="69"/>
      <c r="I40" s="69"/>
      <c r="J40" s="69"/>
      <c r="K40" s="69"/>
      <c r="L40" s="69"/>
      <c r="M40" s="127"/>
      <c r="N40" s="69"/>
      <c r="O40" s="69"/>
      <c r="P40" s="69"/>
      <c r="Q40" s="69"/>
      <c r="R40" s="69"/>
      <c r="S40" s="69"/>
    </row>
    <row r="41" spans="1:19" ht="21" customHeight="1">
      <c r="A41" s="70" t="s">
        <v>115</v>
      </c>
      <c r="F41" s="71"/>
      <c r="G41" s="72"/>
      <c r="H41" s="72"/>
      <c r="I41" s="72"/>
      <c r="J41" s="72"/>
      <c r="K41" s="72"/>
      <c r="L41" s="72"/>
      <c r="M41" s="128"/>
      <c r="N41" s="72"/>
      <c r="O41" s="72"/>
      <c r="P41" s="72"/>
      <c r="Q41" s="72"/>
      <c r="R41" s="72"/>
      <c r="S41" s="72"/>
    </row>
    <row r="42" spans="1:19" ht="21" customHeight="1">
      <c r="A42" s="73" t="s">
        <v>116</v>
      </c>
      <c r="C42" s="75" t="s">
        <v>142</v>
      </c>
      <c r="D42" s="101">
        <v>0.43284099999999998</v>
      </c>
      <c r="F42" s="71">
        <f>+SUM(H42:S42)</f>
        <v>9232918.7930733804</v>
      </c>
      <c r="G42" s="72"/>
      <c r="H42" s="71">
        <f t="shared" ref="H42:S45" si="7">+H8*$D42</f>
        <v>1090440.0603739689</v>
      </c>
      <c r="I42" s="71">
        <f t="shared" si="7"/>
        <v>1045495.203994935</v>
      </c>
      <c r="J42" s="71">
        <f t="shared" si="7"/>
        <v>577951.64082548697</v>
      </c>
      <c r="K42" s="71">
        <f t="shared" si="7"/>
        <v>467637.02825794206</v>
      </c>
      <c r="L42" s="71">
        <f t="shared" si="7"/>
        <v>459220.29001120699</v>
      </c>
      <c r="M42" s="129">
        <f t="shared" si="7"/>
        <v>469333.93811434205</v>
      </c>
      <c r="N42" s="71">
        <f t="shared" si="7"/>
        <v>966090.23124294204</v>
      </c>
      <c r="O42" s="71">
        <f t="shared" si="7"/>
        <v>923361.13771962305</v>
      </c>
      <c r="P42" s="71">
        <f t="shared" si="7"/>
        <v>845274.11170750496</v>
      </c>
      <c r="Q42" s="71">
        <f t="shared" si="7"/>
        <v>844222.66387280694</v>
      </c>
      <c r="R42" s="71">
        <f t="shared" si="7"/>
        <v>769545.80121680791</v>
      </c>
      <c r="S42" s="71">
        <f t="shared" si="7"/>
        <v>774346.68573581392</v>
      </c>
    </row>
    <row r="43" spans="1:19" ht="21" customHeight="1">
      <c r="A43" s="73" t="s">
        <v>117</v>
      </c>
      <c r="C43" s="75" t="s">
        <v>142</v>
      </c>
      <c r="D43" s="101">
        <v>0.43284099999999998</v>
      </c>
      <c r="F43" s="76">
        <f>+SUM(H43:S43)</f>
        <v>11033369.5228712</v>
      </c>
      <c r="G43" s="72"/>
      <c r="H43" s="76">
        <f t="shared" si="7"/>
        <v>937081.37372320006</v>
      </c>
      <c r="I43" s="76">
        <f t="shared" si="7"/>
        <v>937081.37372320006</v>
      </c>
      <c r="J43" s="76">
        <f t="shared" si="7"/>
        <v>906851.84485139989</v>
      </c>
      <c r="K43" s="76">
        <f t="shared" si="7"/>
        <v>937081.37372320006</v>
      </c>
      <c r="L43" s="76">
        <f t="shared" si="7"/>
        <v>906851.84485139989</v>
      </c>
      <c r="M43" s="130">
        <f t="shared" si="7"/>
        <v>937081.37372320006</v>
      </c>
      <c r="N43" s="76">
        <f t="shared" si="7"/>
        <v>937081.37372320006</v>
      </c>
      <c r="O43" s="76">
        <f t="shared" si="7"/>
        <v>846392.52740319993</v>
      </c>
      <c r="P43" s="76">
        <f t="shared" si="7"/>
        <v>937081.37372320006</v>
      </c>
      <c r="Q43" s="76">
        <f t="shared" si="7"/>
        <v>906851.84485139989</v>
      </c>
      <c r="R43" s="76">
        <f t="shared" si="7"/>
        <v>937081.37372320006</v>
      </c>
      <c r="S43" s="76">
        <f t="shared" si="7"/>
        <v>906851.84485139989</v>
      </c>
    </row>
    <row r="44" spans="1:19" ht="21" customHeight="1">
      <c r="A44" s="77" t="s">
        <v>118</v>
      </c>
      <c r="C44" s="75" t="s">
        <v>142</v>
      </c>
      <c r="D44" s="101">
        <v>0.43284099999999998</v>
      </c>
      <c r="F44" s="76">
        <f>+SUM(H44:S44)</f>
        <v>200154326.99644542</v>
      </c>
      <c r="G44" s="72"/>
      <c r="H44" s="76">
        <f t="shared" si="7"/>
        <v>13586322.059122898</v>
      </c>
      <c r="I44" s="76">
        <f t="shared" si="7"/>
        <v>16011535.710086443</v>
      </c>
      <c r="J44" s="76">
        <f t="shared" si="7"/>
        <v>16745183.515225848</v>
      </c>
      <c r="K44" s="76">
        <f t="shared" si="7"/>
        <v>20190931.816777818</v>
      </c>
      <c r="L44" s="76">
        <f t="shared" si="7"/>
        <v>20056365.978355173</v>
      </c>
      <c r="M44" s="130">
        <f t="shared" si="7"/>
        <v>23857294.043147352</v>
      </c>
      <c r="N44" s="76">
        <f t="shared" si="7"/>
        <v>18980063.909420606</v>
      </c>
      <c r="O44" s="76">
        <f t="shared" si="7"/>
        <v>16823715.764389016</v>
      </c>
      <c r="P44" s="76">
        <f t="shared" si="7"/>
        <v>17379064.497028261</v>
      </c>
      <c r="Q44" s="76">
        <f t="shared" si="7"/>
        <v>13387875.745085496</v>
      </c>
      <c r="R44" s="76">
        <f t="shared" si="7"/>
        <v>10688247.264279084</v>
      </c>
      <c r="S44" s="76">
        <f t="shared" si="7"/>
        <v>12447726.693527414</v>
      </c>
    </row>
    <row r="45" spans="1:19" ht="21" customHeight="1">
      <c r="A45" s="78" t="s">
        <v>119</v>
      </c>
      <c r="C45" s="75" t="s">
        <v>143</v>
      </c>
      <c r="D45" s="101">
        <v>0.425867</v>
      </c>
      <c r="F45" s="79">
        <f>+SUM(H45:S45)</f>
        <v>0</v>
      </c>
      <c r="G45" s="68"/>
      <c r="H45" s="79">
        <f t="shared" si="7"/>
        <v>0</v>
      </c>
      <c r="I45" s="79">
        <f t="shared" si="7"/>
        <v>0</v>
      </c>
      <c r="J45" s="79">
        <f t="shared" si="7"/>
        <v>0</v>
      </c>
      <c r="K45" s="79">
        <f t="shared" si="7"/>
        <v>0</v>
      </c>
      <c r="L45" s="79">
        <f t="shared" si="7"/>
        <v>0</v>
      </c>
      <c r="M45" s="131">
        <f t="shared" si="7"/>
        <v>0</v>
      </c>
      <c r="N45" s="79">
        <f t="shared" si="7"/>
        <v>0</v>
      </c>
      <c r="O45" s="79">
        <f t="shared" si="7"/>
        <v>0</v>
      </c>
      <c r="P45" s="79">
        <f t="shared" si="7"/>
        <v>0</v>
      </c>
      <c r="Q45" s="79">
        <f t="shared" si="7"/>
        <v>0</v>
      </c>
      <c r="R45" s="79">
        <f t="shared" si="7"/>
        <v>0</v>
      </c>
      <c r="S45" s="79">
        <f t="shared" si="7"/>
        <v>0</v>
      </c>
    </row>
    <row r="46" spans="1:19" ht="21" customHeight="1">
      <c r="A46" s="80" t="s">
        <v>120</v>
      </c>
      <c r="C46" s="68"/>
      <c r="D46" s="102"/>
      <c r="F46" s="81">
        <f>+SUM(H46:S46)</f>
        <v>220420615.31239</v>
      </c>
      <c r="G46" s="72"/>
      <c r="H46" s="81">
        <f t="shared" ref="H46:S46" si="8">+SUM(H42:H45)</f>
        <v>15613843.493220067</v>
      </c>
      <c r="I46" s="81">
        <f t="shared" si="8"/>
        <v>17994112.287804577</v>
      </c>
      <c r="J46" s="81">
        <f t="shared" si="8"/>
        <v>18229987.000902735</v>
      </c>
      <c r="K46" s="81">
        <f t="shared" si="8"/>
        <v>21595650.218758959</v>
      </c>
      <c r="L46" s="81">
        <f t="shared" si="8"/>
        <v>21422438.113217779</v>
      </c>
      <c r="M46" s="132">
        <f t="shared" si="8"/>
        <v>25263709.354984894</v>
      </c>
      <c r="N46" s="81">
        <f t="shared" si="8"/>
        <v>20883235.514386747</v>
      </c>
      <c r="O46" s="81">
        <f t="shared" si="8"/>
        <v>18593469.429511838</v>
      </c>
      <c r="P46" s="81">
        <f t="shared" si="8"/>
        <v>19161419.982458968</v>
      </c>
      <c r="Q46" s="81">
        <f t="shared" si="8"/>
        <v>15138950.253809704</v>
      </c>
      <c r="R46" s="81">
        <f t="shared" si="8"/>
        <v>12394874.439219093</v>
      </c>
      <c r="S46" s="81">
        <f t="shared" si="8"/>
        <v>14128925.224114627</v>
      </c>
    </row>
    <row r="47" spans="1:19" ht="21" customHeight="1">
      <c r="A47" s="82"/>
      <c r="C47" s="68"/>
      <c r="D47" s="102"/>
      <c r="F47" s="72"/>
      <c r="G47" s="72"/>
      <c r="H47" s="72"/>
      <c r="I47" s="72"/>
      <c r="J47" s="72"/>
      <c r="K47" s="72"/>
      <c r="L47" s="72"/>
      <c r="M47" s="128"/>
      <c r="N47" s="72"/>
      <c r="O47" s="72"/>
      <c r="P47" s="72"/>
      <c r="Q47" s="72"/>
      <c r="R47" s="72"/>
      <c r="S47" s="72"/>
    </row>
    <row r="48" spans="1:19" ht="21" customHeight="1">
      <c r="A48" s="83" t="s">
        <v>121</v>
      </c>
      <c r="C48" s="68"/>
      <c r="D48" s="102"/>
      <c r="F48" s="72"/>
      <c r="G48" s="72"/>
      <c r="H48" s="72"/>
      <c r="I48" s="72"/>
      <c r="J48" s="72"/>
      <c r="K48" s="72"/>
      <c r="L48" s="72"/>
      <c r="M48" s="128"/>
      <c r="N48" s="72"/>
      <c r="O48" s="72"/>
      <c r="P48" s="72"/>
      <c r="Q48" s="72"/>
      <c r="R48" s="72"/>
      <c r="S48" s="72"/>
    </row>
    <row r="49" spans="1:19" ht="21" customHeight="1">
      <c r="A49" s="77" t="s">
        <v>122</v>
      </c>
      <c r="C49" s="75" t="s">
        <v>142</v>
      </c>
      <c r="D49" s="101">
        <v>0.43284099999999998</v>
      </c>
      <c r="F49" s="71">
        <f t="shared" ref="F49:F54" si="9">+SUM(H49:S49)</f>
        <v>7379997.670179097</v>
      </c>
      <c r="G49" s="84"/>
      <c r="H49" s="71">
        <f t="shared" ref="H49:S53" si="10">+H15*$D49</f>
        <v>2580327.0912472056</v>
      </c>
      <c r="I49" s="71">
        <f t="shared" si="10"/>
        <v>2561099.1279154201</v>
      </c>
      <c r="J49" s="71">
        <f t="shared" si="10"/>
        <v>451172.05888553953</v>
      </c>
      <c r="K49" s="71">
        <f t="shared" si="10"/>
        <v>308798.16305720602</v>
      </c>
      <c r="L49" s="71">
        <f t="shared" si="10"/>
        <v>251795.885580759</v>
      </c>
      <c r="M49" s="129">
        <f t="shared" si="10"/>
        <v>277440.33128057286</v>
      </c>
      <c r="N49" s="71">
        <f t="shared" si="10"/>
        <v>134230.28765876411</v>
      </c>
      <c r="O49" s="71">
        <f t="shared" si="10"/>
        <v>126217.79698274312</v>
      </c>
      <c r="P49" s="71">
        <f t="shared" si="10"/>
        <v>147300.55834779775</v>
      </c>
      <c r="Q49" s="71">
        <f t="shared" si="10"/>
        <v>169064.9570291735</v>
      </c>
      <c r="R49" s="71">
        <f t="shared" si="10"/>
        <v>190080.68610923231</v>
      </c>
      <c r="S49" s="71">
        <f t="shared" si="10"/>
        <v>182470.72608468196</v>
      </c>
    </row>
    <row r="50" spans="1:19" ht="21" customHeight="1">
      <c r="A50" s="78" t="s">
        <v>123</v>
      </c>
      <c r="C50" s="75" t="s">
        <v>142</v>
      </c>
      <c r="D50" s="101">
        <v>0.43284099999999998</v>
      </c>
      <c r="F50" s="76">
        <f t="shared" si="9"/>
        <v>20383274.27366998</v>
      </c>
      <c r="G50" s="86"/>
      <c r="H50" s="76">
        <f t="shared" si="10"/>
        <v>1794481.5399624917</v>
      </c>
      <c r="I50" s="76">
        <f t="shared" si="10"/>
        <v>1774145.0851335134</v>
      </c>
      <c r="J50" s="76">
        <f t="shared" si="10"/>
        <v>1721829.5257854215</v>
      </c>
      <c r="K50" s="76">
        <f t="shared" si="10"/>
        <v>1638932.8144332138</v>
      </c>
      <c r="L50" s="76">
        <f t="shared" si="10"/>
        <v>1702836.3968238912</v>
      </c>
      <c r="M50" s="130">
        <f t="shared" si="10"/>
        <v>1741916.782110593</v>
      </c>
      <c r="N50" s="76">
        <f t="shared" si="10"/>
        <v>1746304.6188841199</v>
      </c>
      <c r="O50" s="76">
        <f t="shared" si="10"/>
        <v>1629903.401051423</v>
      </c>
      <c r="P50" s="76">
        <f t="shared" si="10"/>
        <v>1742133.961287189</v>
      </c>
      <c r="Q50" s="76">
        <f t="shared" si="10"/>
        <v>1434424.4434662992</v>
      </c>
      <c r="R50" s="76">
        <f t="shared" si="10"/>
        <v>1687616.3366460239</v>
      </c>
      <c r="S50" s="76">
        <f t="shared" si="10"/>
        <v>1768749.3680858018</v>
      </c>
    </row>
    <row r="51" spans="1:19" ht="21" customHeight="1">
      <c r="A51" s="78" t="s">
        <v>124</v>
      </c>
      <c r="C51" s="75" t="s">
        <v>143</v>
      </c>
      <c r="D51" s="101">
        <v>0.425867</v>
      </c>
      <c r="F51" s="76">
        <f t="shared" si="9"/>
        <v>18257498.370695636</v>
      </c>
      <c r="G51" s="86"/>
      <c r="H51" s="76">
        <f t="shared" si="10"/>
        <v>2230689.2868448161</v>
      </c>
      <c r="I51" s="76">
        <f t="shared" si="10"/>
        <v>2217642.549924036</v>
      </c>
      <c r="J51" s="76">
        <f t="shared" si="10"/>
        <v>2144372.5437249891</v>
      </c>
      <c r="K51" s="76">
        <f t="shared" si="10"/>
        <v>1723055.153691106</v>
      </c>
      <c r="L51" s="76">
        <f t="shared" si="10"/>
        <v>1648812.5941112805</v>
      </c>
      <c r="M51" s="130">
        <f t="shared" si="10"/>
        <v>1788154.3505875864</v>
      </c>
      <c r="N51" s="76">
        <f t="shared" si="10"/>
        <v>1045831.4148299268</v>
      </c>
      <c r="O51" s="76">
        <f t="shared" si="10"/>
        <v>985998.82416284957</v>
      </c>
      <c r="P51" s="76">
        <f t="shared" si="10"/>
        <v>1076025.9817179192</v>
      </c>
      <c r="Q51" s="76">
        <f t="shared" si="10"/>
        <v>1019575.2994446376</v>
      </c>
      <c r="R51" s="76">
        <f t="shared" si="10"/>
        <v>1182039.8129699139</v>
      </c>
      <c r="S51" s="76">
        <f t="shared" si="10"/>
        <v>1195300.5586865726</v>
      </c>
    </row>
    <row r="52" spans="1:19" ht="21" customHeight="1">
      <c r="A52" s="78" t="s">
        <v>125</v>
      </c>
      <c r="C52" s="75" t="s">
        <v>142</v>
      </c>
      <c r="D52" s="101">
        <v>0.43284099999999998</v>
      </c>
      <c r="F52" s="76">
        <f t="shared" si="9"/>
        <v>224092030.38008451</v>
      </c>
      <c r="G52" s="86"/>
      <c r="H52" s="76">
        <f t="shared" si="10"/>
        <v>20147420.349684253</v>
      </c>
      <c r="I52" s="76">
        <f t="shared" si="10"/>
        <v>19412678.456700359</v>
      </c>
      <c r="J52" s="76">
        <f t="shared" si="10"/>
        <v>14260876.125073403</v>
      </c>
      <c r="K52" s="76">
        <f t="shared" si="10"/>
        <v>14678666.670855487</v>
      </c>
      <c r="L52" s="76">
        <f t="shared" si="10"/>
        <v>13231316.515462503</v>
      </c>
      <c r="M52" s="130">
        <f t="shared" si="10"/>
        <v>16996558.662025221</v>
      </c>
      <c r="N52" s="76">
        <f t="shared" si="10"/>
        <v>19927518.000962537</v>
      </c>
      <c r="O52" s="76">
        <f t="shared" si="10"/>
        <v>19694414.87249184</v>
      </c>
      <c r="P52" s="76">
        <f t="shared" si="10"/>
        <v>22149510.120262299</v>
      </c>
      <c r="Q52" s="76">
        <f t="shared" si="10"/>
        <v>23776058.133096661</v>
      </c>
      <c r="R52" s="76">
        <f t="shared" si="10"/>
        <v>20786009.210648891</v>
      </c>
      <c r="S52" s="76">
        <f t="shared" si="10"/>
        <v>19031003.262821034</v>
      </c>
    </row>
    <row r="53" spans="1:19" ht="21" customHeight="1">
      <c r="A53" s="78" t="s">
        <v>144</v>
      </c>
      <c r="C53" s="75" t="s">
        <v>142</v>
      </c>
      <c r="D53" s="101">
        <v>0.43284099999999998</v>
      </c>
      <c r="F53" s="79">
        <f t="shared" si="9"/>
        <v>0</v>
      </c>
      <c r="G53" s="68"/>
      <c r="H53" s="79">
        <f t="shared" si="10"/>
        <v>0</v>
      </c>
      <c r="I53" s="79">
        <f t="shared" si="10"/>
        <v>0</v>
      </c>
      <c r="J53" s="79">
        <f t="shared" si="10"/>
        <v>0</v>
      </c>
      <c r="K53" s="79">
        <f t="shared" si="10"/>
        <v>0</v>
      </c>
      <c r="L53" s="79">
        <f t="shared" si="10"/>
        <v>0</v>
      </c>
      <c r="M53" s="131">
        <f t="shared" si="10"/>
        <v>0</v>
      </c>
      <c r="N53" s="79">
        <f t="shared" si="10"/>
        <v>0</v>
      </c>
      <c r="O53" s="79">
        <f t="shared" si="10"/>
        <v>0</v>
      </c>
      <c r="P53" s="79">
        <f t="shared" si="10"/>
        <v>0</v>
      </c>
      <c r="Q53" s="79">
        <f t="shared" si="10"/>
        <v>0</v>
      </c>
      <c r="R53" s="79">
        <f t="shared" si="10"/>
        <v>0</v>
      </c>
      <c r="S53" s="79">
        <f t="shared" si="10"/>
        <v>0</v>
      </c>
    </row>
    <row r="54" spans="1:19" ht="21" customHeight="1">
      <c r="A54" s="83" t="s">
        <v>127</v>
      </c>
      <c r="C54" s="68"/>
      <c r="D54" s="102"/>
      <c r="F54" s="81">
        <f t="shared" si="9"/>
        <v>270112800.69462919</v>
      </c>
      <c r="G54" s="68"/>
      <c r="H54" s="81">
        <f t="shared" ref="H54:S54" si="11">+SUM(H49:H53)</f>
        <v>26752918.267738767</v>
      </c>
      <c r="I54" s="81">
        <f t="shared" si="11"/>
        <v>25965565.219673328</v>
      </c>
      <c r="J54" s="81">
        <f t="shared" si="11"/>
        <v>18578250.253469355</v>
      </c>
      <c r="K54" s="81">
        <f t="shared" si="11"/>
        <v>18349452.802037012</v>
      </c>
      <c r="L54" s="81">
        <f t="shared" si="11"/>
        <v>16834761.391978435</v>
      </c>
      <c r="M54" s="132">
        <f t="shared" si="11"/>
        <v>20804070.126003973</v>
      </c>
      <c r="N54" s="81">
        <f t="shared" si="11"/>
        <v>22853884.322335348</v>
      </c>
      <c r="O54" s="81">
        <f t="shared" si="11"/>
        <v>22436534.894688856</v>
      </c>
      <c r="P54" s="81">
        <f t="shared" si="11"/>
        <v>25114970.621615205</v>
      </c>
      <c r="Q54" s="81">
        <f t="shared" si="11"/>
        <v>26399122.833036773</v>
      </c>
      <c r="R54" s="81">
        <f t="shared" si="11"/>
        <v>23845746.04637406</v>
      </c>
      <c r="S54" s="81">
        <f t="shared" si="11"/>
        <v>22177523.915678091</v>
      </c>
    </row>
    <row r="55" spans="1:19" ht="21" customHeight="1">
      <c r="A55" s="87"/>
      <c r="C55" s="68"/>
      <c r="D55" s="102"/>
      <c r="F55" s="68"/>
      <c r="G55" s="68"/>
      <c r="H55" s="68"/>
      <c r="I55" s="68"/>
      <c r="J55" s="68"/>
      <c r="K55" s="68"/>
      <c r="L55" s="68"/>
      <c r="M55" s="134"/>
      <c r="N55" s="68"/>
      <c r="O55" s="68"/>
      <c r="P55" s="68"/>
      <c r="Q55" s="68"/>
      <c r="R55" s="68"/>
      <c r="S55" s="68"/>
    </row>
    <row r="56" spans="1:19" ht="21" customHeight="1">
      <c r="A56" s="80" t="s">
        <v>128</v>
      </c>
      <c r="C56" s="68"/>
      <c r="D56" s="102"/>
      <c r="F56" s="68"/>
      <c r="G56" s="68"/>
      <c r="H56" s="68"/>
      <c r="I56" s="68"/>
      <c r="J56" s="68"/>
      <c r="K56" s="68"/>
      <c r="L56" s="68"/>
      <c r="M56" s="134"/>
      <c r="N56" s="68"/>
      <c r="O56" s="68"/>
      <c r="P56" s="68"/>
      <c r="Q56" s="68"/>
      <c r="R56" s="68"/>
      <c r="S56" s="68"/>
    </row>
    <row r="57" spans="1:19" ht="21" customHeight="1">
      <c r="A57" s="78" t="s">
        <v>129</v>
      </c>
      <c r="C57" s="75" t="s">
        <v>142</v>
      </c>
      <c r="D57" s="101">
        <v>0.43284099999999998</v>
      </c>
      <c r="F57" s="71">
        <f>+SUM(H57:S57)</f>
        <v>58091837.234144986</v>
      </c>
      <c r="G57" s="68"/>
      <c r="H57" s="71">
        <f t="shared" ref="H57:S58" si="12">+H23*$D57</f>
        <v>4718965.1698551197</v>
      </c>
      <c r="I57" s="71">
        <f t="shared" si="12"/>
        <v>4718446.5354405092</v>
      </c>
      <c r="J57" s="71">
        <f t="shared" si="12"/>
        <v>4649010.1043091295</v>
      </c>
      <c r="K57" s="71">
        <f t="shared" si="12"/>
        <v>4692450.2175191697</v>
      </c>
      <c r="L57" s="71">
        <f t="shared" si="12"/>
        <v>4926144.2677857494</v>
      </c>
      <c r="M57" s="129">
        <f t="shared" si="12"/>
        <v>5215304.2345585898</v>
      </c>
      <c r="N57" s="71">
        <f t="shared" si="12"/>
        <v>4945033.7606712701</v>
      </c>
      <c r="O57" s="71">
        <f t="shared" si="12"/>
        <v>4963598.0904123597</v>
      </c>
      <c r="P57" s="71">
        <f t="shared" si="12"/>
        <v>4888394.3343026303</v>
      </c>
      <c r="Q57" s="71">
        <f t="shared" si="12"/>
        <v>4945719.2423061486</v>
      </c>
      <c r="R57" s="71">
        <f t="shared" si="12"/>
        <v>4707956.4996247999</v>
      </c>
      <c r="S57" s="71">
        <f t="shared" si="12"/>
        <v>4720814.7773594996</v>
      </c>
    </row>
    <row r="58" spans="1:19" ht="21" customHeight="1">
      <c r="A58" s="77" t="s">
        <v>130</v>
      </c>
      <c r="C58" s="75" t="s">
        <v>143</v>
      </c>
      <c r="D58" s="101">
        <v>0.425867</v>
      </c>
      <c r="F58" s="79">
        <f>+SUM(H58:S58)</f>
        <v>1920798.7777842239</v>
      </c>
      <c r="G58" s="68"/>
      <c r="H58" s="79">
        <f t="shared" si="12"/>
        <v>38888.068527684984</v>
      </c>
      <c r="I58" s="79">
        <f t="shared" si="12"/>
        <v>122971.73321846401</v>
      </c>
      <c r="J58" s="79">
        <f t="shared" si="12"/>
        <v>331238.27643409104</v>
      </c>
      <c r="K58" s="79">
        <f t="shared" si="12"/>
        <v>141100.05841261198</v>
      </c>
      <c r="L58" s="79">
        <f t="shared" si="12"/>
        <v>78212.222734035007</v>
      </c>
      <c r="M58" s="131">
        <f t="shared" si="12"/>
        <v>164492.116335573</v>
      </c>
      <c r="N58" s="79">
        <f t="shared" si="12"/>
        <v>213143.48479689201</v>
      </c>
      <c r="O58" s="79">
        <f t="shared" si="12"/>
        <v>152763.36055981001</v>
      </c>
      <c r="P58" s="79">
        <f t="shared" si="12"/>
        <v>226871.95102692896</v>
      </c>
      <c r="Q58" s="79">
        <f t="shared" si="12"/>
        <v>153228.422229155</v>
      </c>
      <c r="R58" s="79">
        <f t="shared" si="12"/>
        <v>112382.707408387</v>
      </c>
      <c r="S58" s="79">
        <f t="shared" si="12"/>
        <v>185506.37610059101</v>
      </c>
    </row>
    <row r="59" spans="1:19" ht="21" customHeight="1">
      <c r="A59" s="89" t="s">
        <v>131</v>
      </c>
      <c r="C59" s="68"/>
      <c r="D59" s="102"/>
      <c r="F59" s="81">
        <f>+SUM(H59:S59)</f>
        <v>60012636.011929207</v>
      </c>
      <c r="G59" s="68"/>
      <c r="H59" s="81">
        <f t="shared" ref="H59:S59" si="13">+SUM(H57:H58)</f>
        <v>4757853.2383828042</v>
      </c>
      <c r="I59" s="81">
        <f t="shared" si="13"/>
        <v>4841418.2686589733</v>
      </c>
      <c r="J59" s="81">
        <f t="shared" si="13"/>
        <v>4980248.3807432204</v>
      </c>
      <c r="K59" s="81">
        <f t="shared" si="13"/>
        <v>4833550.2759317821</v>
      </c>
      <c r="L59" s="81">
        <f t="shared" si="13"/>
        <v>5004356.4905197844</v>
      </c>
      <c r="M59" s="132">
        <f t="shared" si="13"/>
        <v>5379796.3508941624</v>
      </c>
      <c r="N59" s="81">
        <f t="shared" si="13"/>
        <v>5158177.245468162</v>
      </c>
      <c r="O59" s="81">
        <f t="shared" si="13"/>
        <v>5116361.4509721696</v>
      </c>
      <c r="P59" s="81">
        <f t="shared" si="13"/>
        <v>5115266.2853295589</v>
      </c>
      <c r="Q59" s="81">
        <f t="shared" si="13"/>
        <v>5098947.6645353036</v>
      </c>
      <c r="R59" s="81">
        <f t="shared" si="13"/>
        <v>4820339.2070331872</v>
      </c>
      <c r="S59" s="81">
        <f t="shared" si="13"/>
        <v>4906321.153460091</v>
      </c>
    </row>
    <row r="60" spans="1:19" ht="21" customHeight="1">
      <c r="A60" s="78" t="s">
        <v>132</v>
      </c>
      <c r="C60" s="68"/>
      <c r="D60" s="102"/>
      <c r="F60" s="68"/>
      <c r="G60" s="68"/>
      <c r="H60" s="68"/>
      <c r="I60" s="68"/>
      <c r="J60" s="68"/>
      <c r="K60" s="68"/>
      <c r="L60" s="68"/>
      <c r="M60" s="134"/>
      <c r="N60" s="68"/>
      <c r="O60" s="68"/>
      <c r="P60" s="68"/>
      <c r="Q60" s="68"/>
      <c r="R60" s="68"/>
      <c r="S60" s="68"/>
    </row>
    <row r="61" spans="1:19" ht="21" customHeight="1">
      <c r="A61" s="89" t="s">
        <v>133</v>
      </c>
      <c r="C61" s="68"/>
      <c r="D61" s="102"/>
      <c r="F61" s="68"/>
      <c r="G61" s="68"/>
      <c r="H61" s="68"/>
      <c r="I61" s="68"/>
      <c r="J61" s="68"/>
      <c r="K61" s="68"/>
      <c r="L61" s="68"/>
      <c r="M61" s="134"/>
      <c r="N61" s="68"/>
      <c r="O61" s="68"/>
      <c r="P61" s="68"/>
      <c r="Q61" s="68"/>
      <c r="R61" s="68"/>
      <c r="S61" s="68"/>
    </row>
    <row r="62" spans="1:19" ht="21" customHeight="1">
      <c r="A62" s="77" t="s">
        <v>134</v>
      </c>
      <c r="C62" s="75" t="s">
        <v>143</v>
      </c>
      <c r="D62" s="101">
        <v>0.425867</v>
      </c>
      <c r="F62" s="71">
        <f t="shared" ref="F62:F66" si="14">+SUM(H62:S62)</f>
        <v>312452734.88628179</v>
      </c>
      <c r="G62" s="68"/>
      <c r="H62" s="71">
        <f t="shared" ref="H62:S65" si="15">+H28*$D62</f>
        <v>27103454.916396733</v>
      </c>
      <c r="I62" s="71">
        <f t="shared" si="15"/>
        <v>27993297.705623813</v>
      </c>
      <c r="J62" s="71">
        <f t="shared" si="15"/>
        <v>26726813.675192423</v>
      </c>
      <c r="K62" s="71">
        <f t="shared" si="15"/>
        <v>27172904.003656857</v>
      </c>
      <c r="L62" s="71">
        <f t="shared" si="15"/>
        <v>26535471.363831807</v>
      </c>
      <c r="M62" s="129">
        <f t="shared" si="15"/>
        <v>27305343.123285756</v>
      </c>
      <c r="N62" s="71">
        <f t="shared" si="15"/>
        <v>27079196.087925024</v>
      </c>
      <c r="O62" s="71">
        <f t="shared" si="15"/>
        <v>25664688.94071601</v>
      </c>
      <c r="P62" s="71">
        <f t="shared" si="15"/>
        <v>25713304.648976509</v>
      </c>
      <c r="Q62" s="71">
        <f t="shared" si="15"/>
        <v>22606291.095446605</v>
      </c>
      <c r="R62" s="71">
        <f t="shared" si="15"/>
        <v>23568418.262824453</v>
      </c>
      <c r="S62" s="71">
        <f t="shared" si="15"/>
        <v>24983551.062405791</v>
      </c>
    </row>
    <row r="63" spans="1:19" ht="21" customHeight="1">
      <c r="A63" s="77" t="s">
        <v>135</v>
      </c>
      <c r="C63" s="75" t="s">
        <v>143</v>
      </c>
      <c r="D63" s="101">
        <v>0.425867</v>
      </c>
      <c r="F63" s="76">
        <f t="shared" si="14"/>
        <v>3165012.0336803985</v>
      </c>
      <c r="G63" s="68"/>
      <c r="H63" s="76">
        <f t="shared" si="15"/>
        <v>1342834.7557919738</v>
      </c>
      <c r="I63" s="76">
        <f t="shared" si="15"/>
        <v>1294691.6750393792</v>
      </c>
      <c r="J63" s="76">
        <f t="shared" si="15"/>
        <v>104224.80610743648</v>
      </c>
      <c r="K63" s="76">
        <f t="shared" si="15"/>
        <v>0</v>
      </c>
      <c r="L63" s="76">
        <f t="shared" si="15"/>
        <v>0</v>
      </c>
      <c r="M63" s="130">
        <f t="shared" si="15"/>
        <v>0</v>
      </c>
      <c r="N63" s="76">
        <f t="shared" si="15"/>
        <v>0</v>
      </c>
      <c r="O63" s="76">
        <f t="shared" si="15"/>
        <v>0</v>
      </c>
      <c r="P63" s="76">
        <f t="shared" si="15"/>
        <v>0</v>
      </c>
      <c r="Q63" s="76">
        <f t="shared" si="15"/>
        <v>0</v>
      </c>
      <c r="R63" s="76">
        <f t="shared" si="15"/>
        <v>0</v>
      </c>
      <c r="S63" s="76">
        <f t="shared" si="15"/>
        <v>423260.79674160882</v>
      </c>
    </row>
    <row r="64" spans="1:19" ht="21" customHeight="1">
      <c r="A64" s="77" t="s">
        <v>136</v>
      </c>
      <c r="C64" s="75" t="s">
        <v>143</v>
      </c>
      <c r="D64" s="101">
        <v>0.425867</v>
      </c>
      <c r="F64" s="76">
        <f t="shared" si="14"/>
        <v>202711063.90663218</v>
      </c>
      <c r="G64" s="68"/>
      <c r="H64" s="76">
        <f t="shared" si="15"/>
        <v>14169496.004929505</v>
      </c>
      <c r="I64" s="76">
        <f t="shared" si="15"/>
        <v>21201327.543312456</v>
      </c>
      <c r="J64" s="76">
        <f t="shared" si="15"/>
        <v>20425378.939226441</v>
      </c>
      <c r="K64" s="76">
        <f t="shared" si="15"/>
        <v>18464728.636987209</v>
      </c>
      <c r="L64" s="76">
        <f t="shared" si="15"/>
        <v>20344197.830565646</v>
      </c>
      <c r="M64" s="130">
        <f t="shared" si="15"/>
        <v>23501901.731950086</v>
      </c>
      <c r="N64" s="76">
        <f t="shared" si="15"/>
        <v>19522886.919658646</v>
      </c>
      <c r="O64" s="76">
        <f t="shared" si="15"/>
        <v>14746943.169820227</v>
      </c>
      <c r="P64" s="76">
        <f t="shared" si="15"/>
        <v>13607435.057993306</v>
      </c>
      <c r="Q64" s="76">
        <f t="shared" si="15"/>
        <v>11079477.300890416</v>
      </c>
      <c r="R64" s="76">
        <f t="shared" si="15"/>
        <v>12802464.506899342</v>
      </c>
      <c r="S64" s="76">
        <f t="shared" si="15"/>
        <v>12844826.264398919</v>
      </c>
    </row>
    <row r="65" spans="1:19" ht="21" customHeight="1">
      <c r="A65" s="78" t="s">
        <v>137</v>
      </c>
      <c r="C65" s="75" t="s">
        <v>143</v>
      </c>
      <c r="D65" s="101">
        <v>0.425867</v>
      </c>
      <c r="F65" s="79">
        <f t="shared" si="14"/>
        <v>1562657.7492594309</v>
      </c>
      <c r="G65" s="68"/>
      <c r="H65" s="79">
        <f t="shared" si="15"/>
        <v>130356.41847083857</v>
      </c>
      <c r="I65" s="79">
        <f t="shared" si="15"/>
        <v>130296.34015258224</v>
      </c>
      <c r="J65" s="79">
        <f t="shared" si="15"/>
        <v>130168.7478782496</v>
      </c>
      <c r="K65" s="79">
        <f t="shared" si="15"/>
        <v>138766.49810916671</v>
      </c>
      <c r="L65" s="79">
        <f t="shared" si="15"/>
        <v>138304.29375187153</v>
      </c>
      <c r="M65" s="131">
        <f t="shared" si="15"/>
        <v>142938.59769505993</v>
      </c>
      <c r="N65" s="79">
        <f t="shared" si="15"/>
        <v>142938.59769505993</v>
      </c>
      <c r="O65" s="79">
        <f t="shared" si="15"/>
        <v>133702.93637885494</v>
      </c>
      <c r="P65" s="79">
        <f t="shared" si="15"/>
        <v>142938.59769505993</v>
      </c>
      <c r="Q65" s="79">
        <f t="shared" si="15"/>
        <v>71616.260728415524</v>
      </c>
      <c r="R65" s="79">
        <f t="shared" si="15"/>
        <v>134499.43709835361</v>
      </c>
      <c r="S65" s="79">
        <f t="shared" si="15"/>
        <v>126131.02360591824</v>
      </c>
    </row>
    <row r="66" spans="1:19" ht="21" customHeight="1">
      <c r="A66" s="89" t="s">
        <v>138</v>
      </c>
      <c r="F66" s="81">
        <f t="shared" si="14"/>
        <v>519891468.57585382</v>
      </c>
      <c r="G66" s="68"/>
      <c r="H66" s="81">
        <f t="shared" ref="H66:S66" si="16">+SUM(H62:H65)</f>
        <v>42746142.095589049</v>
      </c>
      <c r="I66" s="81">
        <f t="shared" si="16"/>
        <v>50619613.264128231</v>
      </c>
      <c r="J66" s="81">
        <f t="shared" si="16"/>
        <v>47386586.168404542</v>
      </c>
      <c r="K66" s="81">
        <f t="shared" si="16"/>
        <v>45776399.138753235</v>
      </c>
      <c r="L66" s="81">
        <f t="shared" si="16"/>
        <v>47017973.488149323</v>
      </c>
      <c r="M66" s="132">
        <f t="shared" si="16"/>
        <v>50950183.452930905</v>
      </c>
      <c r="N66" s="81">
        <f t="shared" si="16"/>
        <v>46745021.60527873</v>
      </c>
      <c r="O66" s="81">
        <f t="shared" si="16"/>
        <v>40545335.046915084</v>
      </c>
      <c r="P66" s="81">
        <f t="shared" si="16"/>
        <v>39463678.304664873</v>
      </c>
      <c r="Q66" s="81">
        <f t="shared" si="16"/>
        <v>33757384.657065436</v>
      </c>
      <c r="R66" s="81">
        <f t="shared" si="16"/>
        <v>36505382.206822149</v>
      </c>
      <c r="S66" s="81">
        <f t="shared" si="16"/>
        <v>38377769.147152238</v>
      </c>
    </row>
    <row r="67" spans="1:19" ht="21" customHeight="1">
      <c r="A67" s="92"/>
      <c r="F67" s="81"/>
      <c r="G67" s="68"/>
      <c r="H67" s="68"/>
      <c r="I67" s="68"/>
      <c r="J67" s="68"/>
      <c r="K67" s="68"/>
      <c r="L67" s="68"/>
      <c r="M67" s="134"/>
      <c r="N67" s="68"/>
      <c r="O67" s="68"/>
      <c r="P67" s="68"/>
      <c r="Q67" s="68"/>
      <c r="R67" s="68"/>
      <c r="S67" s="68"/>
    </row>
    <row r="68" spans="1:19" ht="21" customHeight="1" thickBot="1">
      <c r="A68" s="93" t="s">
        <v>145</v>
      </c>
      <c r="F68" s="94">
        <f>+SUM(H68:S68)</f>
        <v>629596289.9700222</v>
      </c>
      <c r="G68" s="68"/>
      <c r="H68" s="94">
        <f t="shared" ref="H68:S68" si="17">-H46+H54+H59+H66</f>
        <v>58643070.108490556</v>
      </c>
      <c r="I68" s="94">
        <f t="shared" si="17"/>
        <v>63432484.464655951</v>
      </c>
      <c r="J68" s="94">
        <f t="shared" si="17"/>
        <v>52715097.801714383</v>
      </c>
      <c r="K68" s="94">
        <f t="shared" si="17"/>
        <v>47363751.997963071</v>
      </c>
      <c r="L68" s="94">
        <f t="shared" si="17"/>
        <v>47434653.257429764</v>
      </c>
      <c r="M68" s="136">
        <f t="shared" si="17"/>
        <v>51870340.574844144</v>
      </c>
      <c r="N68" s="94">
        <f t="shared" si="17"/>
        <v>53873847.658695489</v>
      </c>
      <c r="O68" s="94">
        <f t="shared" si="17"/>
        <v>49504761.963064268</v>
      </c>
      <c r="P68" s="94">
        <f t="shared" si="17"/>
        <v>50532495.229150668</v>
      </c>
      <c r="Q68" s="94">
        <f t="shared" si="17"/>
        <v>50116504.90082781</v>
      </c>
      <c r="R68" s="94">
        <f t="shared" si="17"/>
        <v>52776593.021010302</v>
      </c>
      <c r="S68" s="94">
        <f t="shared" si="17"/>
        <v>51332688.992175795</v>
      </c>
    </row>
    <row r="69" spans="1:19" ht="21" customHeight="1" thickTop="1"/>
    <row r="70" spans="1:19" ht="21" customHeight="1">
      <c r="A70" s="103" t="s">
        <v>146</v>
      </c>
      <c r="F70" s="104">
        <f>SUM(H70:S70)</f>
        <v>-523790.69274770468</v>
      </c>
      <c r="H70" s="104">
        <f t="shared" ref="H70:S70" si="18">H71-H68</f>
        <v>-48787.921413004398</v>
      </c>
      <c r="I70" s="104">
        <f t="shared" si="18"/>
        <v>-52772.459923535585</v>
      </c>
      <c r="J70" s="104">
        <f t="shared" si="18"/>
        <v>-43856.163125008345</v>
      </c>
      <c r="K70" s="104">
        <f t="shared" si="18"/>
        <v>-39404.127478778362</v>
      </c>
      <c r="L70" s="104">
        <f t="shared" si="18"/>
        <v>-39463.113563038409</v>
      </c>
      <c r="M70" s="138">
        <f t="shared" si="18"/>
        <v>-43153.369954027236</v>
      </c>
      <c r="N70" s="104">
        <f t="shared" si="18"/>
        <v>-44820.181496739388</v>
      </c>
      <c r="O70" s="104">
        <f t="shared" si="18"/>
        <v>-41185.334119707346</v>
      </c>
      <c r="P70" s="104">
        <f t="shared" si="18"/>
        <v>-42040.353642500937</v>
      </c>
      <c r="Q70" s="104">
        <f t="shared" si="18"/>
        <v>-41694.271771118045</v>
      </c>
      <c r="R70" s="104">
        <f t="shared" si="18"/>
        <v>-43907.323883146048</v>
      </c>
      <c r="S70" s="104">
        <f t="shared" si="18"/>
        <v>-42706.072377100587</v>
      </c>
    </row>
    <row r="71" spans="1:19" ht="21" customHeight="1" thickBot="1">
      <c r="A71" s="58" t="s">
        <v>147</v>
      </c>
      <c r="F71" s="94">
        <v>629072499.27727449</v>
      </c>
      <c r="G71" s="106"/>
      <c r="H71" s="94">
        <f t="shared" ref="H71:S71" si="19">$F$71*H$68/$F$68</f>
        <v>58594282.187077552</v>
      </c>
      <c r="I71" s="94">
        <f t="shared" si="19"/>
        <v>63379712.004732415</v>
      </c>
      <c r="J71" s="94">
        <f t="shared" si="19"/>
        <v>52671241.638589375</v>
      </c>
      <c r="K71" s="94">
        <f t="shared" si="19"/>
        <v>47324347.870484293</v>
      </c>
      <c r="L71" s="94">
        <f t="shared" si="19"/>
        <v>47395190.143866725</v>
      </c>
      <c r="M71" s="136">
        <f t="shared" si="19"/>
        <v>51827187.204890117</v>
      </c>
      <c r="N71" s="94">
        <f t="shared" si="19"/>
        <v>53829027.47719875</v>
      </c>
      <c r="O71" s="94">
        <f t="shared" si="19"/>
        <v>49463576.628944561</v>
      </c>
      <c r="P71" s="94">
        <f t="shared" si="19"/>
        <v>50490454.875508167</v>
      </c>
      <c r="Q71" s="94">
        <f t="shared" si="19"/>
        <v>50074810.629056692</v>
      </c>
      <c r="R71" s="94">
        <f t="shared" si="19"/>
        <v>52732685.697127156</v>
      </c>
      <c r="S71" s="94">
        <f t="shared" si="19"/>
        <v>51289982.919798695</v>
      </c>
    </row>
    <row r="72" spans="1:19" ht="21" customHeight="1" thickTop="1"/>
    <row r="74" spans="1:19" ht="21" customHeight="1">
      <c r="A74" s="107" t="s">
        <v>148</v>
      </c>
      <c r="F74" s="108">
        <f>+SUM(H74:S74)</f>
        <v>24441812.591059178</v>
      </c>
      <c r="G74" s="58"/>
      <c r="H74" s="108">
        <f>'Allocated Method'!N8</f>
        <v>2317920.0813900004</v>
      </c>
      <c r="I74" s="108">
        <f>'Allocated Method'!O8</f>
        <v>2272573.7665000004</v>
      </c>
      <c r="J74" s="108">
        <f>'Allocated Method'!P8</f>
        <v>1939245.2271900002</v>
      </c>
      <c r="K74" s="108">
        <f>'Allocated Method'!E8</f>
        <v>1930460.0000099998</v>
      </c>
      <c r="L74" s="108">
        <f>'Allocated Method'!F8</f>
        <v>1930949.9990000001</v>
      </c>
      <c r="M74" s="139">
        <f>'Allocated Method'!G8</f>
        <v>2039691.9589491754</v>
      </c>
      <c r="N74" s="108">
        <f>'Allocated Method'!H8</f>
        <v>2063902.0910900002</v>
      </c>
      <c r="O74" s="108">
        <f>'Allocated Method'!I8</f>
        <v>1921260.0009999999</v>
      </c>
      <c r="P74" s="108">
        <f>'Allocated Method'!J8</f>
        <v>2005099.9989900005</v>
      </c>
      <c r="Q74" s="108">
        <f>'Allocated Method'!K8</f>
        <v>1927130.0019899998</v>
      </c>
      <c r="R74" s="108">
        <f>'Allocated Method'!L8</f>
        <v>1998790.0010000002</v>
      </c>
      <c r="S74" s="108">
        <f>'Allocated Method'!M8</f>
        <v>2094789.4639500005</v>
      </c>
    </row>
    <row r="75" spans="1:19" ht="21" customHeight="1">
      <c r="A75" s="109"/>
    </row>
    <row r="76" spans="1:19" ht="21" customHeight="1">
      <c r="A76" s="58" t="s">
        <v>153</v>
      </c>
    </row>
    <row r="77" spans="1:19" ht="21" customHeight="1" thickBot="1">
      <c r="A77" s="110" t="s">
        <v>154</v>
      </c>
      <c r="F77" s="111">
        <f>+F71/F74</f>
        <v>25.737555139727622</v>
      </c>
      <c r="G77" s="86"/>
      <c r="H77" s="111">
        <f t="shared" ref="H77:S77" si="20">+H71/H74</f>
        <v>25.278818997046692</v>
      </c>
      <c r="I77" s="111">
        <f t="shared" si="20"/>
        <v>27.888956978652338</v>
      </c>
      <c r="J77" s="111">
        <f t="shared" si="20"/>
        <v>27.160691644403794</v>
      </c>
      <c r="K77" s="111">
        <f t="shared" si="20"/>
        <v>24.514544652693736</v>
      </c>
      <c r="L77" s="111">
        <f t="shared" si="20"/>
        <v>24.545011610042589</v>
      </c>
      <c r="M77" s="140">
        <f t="shared" si="20"/>
        <v>25.409320744486759</v>
      </c>
      <c r="N77" s="111">
        <f t="shared" si="20"/>
        <v>26.081192373214876</v>
      </c>
      <c r="O77" s="111">
        <f t="shared" si="20"/>
        <v>25.745384072535305</v>
      </c>
      <c r="P77" s="111">
        <f t="shared" si="20"/>
        <v>25.181015860027422</v>
      </c>
      <c r="Q77" s="111">
        <f t="shared" si="20"/>
        <v>25.984137332379376</v>
      </c>
      <c r="R77" s="111">
        <f t="shared" si="20"/>
        <v>26.382304129370691</v>
      </c>
      <c r="S77" s="111">
        <f t="shared" si="20"/>
        <v>24.484552649546316</v>
      </c>
    </row>
    <row r="78" spans="1:19" ht="21" customHeight="1" thickTop="1">
      <c r="F78" s="117"/>
      <c r="H78" s="118"/>
      <c r="I78" s="118"/>
      <c r="J78" s="118"/>
      <c r="K78" s="118"/>
      <c r="L78" s="118"/>
      <c r="M78" s="144"/>
      <c r="N78" s="118"/>
      <c r="O78" s="118"/>
      <c r="P78" s="118"/>
      <c r="Q78" s="118"/>
      <c r="R78" s="118"/>
      <c r="S78" s="118"/>
    </row>
  </sheetData>
  <conditionalFormatting sqref="A41 A7">
    <cfRule type="cellIs" dxfId="0" priority="1" stopIfTrue="1" operator="equal">
      <formula>"Title"</formula>
    </cfRule>
  </conditionalFormatting>
  <pageMargins left="0.25" right="0.25" top="0.75" bottom="0.25" header="0.25" footer="0.25"/>
  <pageSetup scale="54" orientation="landscape" r:id="rId1"/>
  <headerFooter alignWithMargins="0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Dec-2011 Example</vt:lpstr>
      <vt:lpstr>Comparison of Methods</vt:lpstr>
      <vt:lpstr>Stipulated Method</vt:lpstr>
      <vt:lpstr>Allocated Method</vt:lpstr>
      <vt:lpstr>UT Hypothetical Actual NPC</vt:lpstr>
      <vt:lpstr>Utah Summarized NPC in Rates</vt:lpstr>
      <vt:lpstr>'Allocated Method'!Print_Titles</vt:lpstr>
      <vt:lpstr>'Stipulated Method'!Print_Titles</vt:lpstr>
      <vt:lpstr>'UT Hypothetical Actual NPC'!Print_Titles</vt:lpstr>
      <vt:lpstr>'Utah Summarized NPC in Rates'!Print_Titles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p11461</dc:creator>
  <cp:lastModifiedBy> </cp:lastModifiedBy>
  <cp:lastPrinted>2011-10-31T16:50:49Z</cp:lastPrinted>
  <dcterms:created xsi:type="dcterms:W3CDTF">2011-10-12T23:03:43Z</dcterms:created>
  <dcterms:modified xsi:type="dcterms:W3CDTF">2011-11-01T14:13:39Z</dcterms:modified>
</cp:coreProperties>
</file>