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Annual Summary" sheetId="10" r:id="rId1"/>
    <sheet name="Utah" sheetId="1" r:id="rId2"/>
    <sheet name="Idaho" sheetId="2" r:id="rId3"/>
    <sheet name="Wyoming" sheetId="3" r:id="rId4"/>
    <sheet name="Oregon" sheetId="4" r:id="rId5"/>
    <sheet name="Washington" sheetId="5" r:id="rId6"/>
    <sheet name="California" sheetId="6" r:id="rId7"/>
    <sheet name="Total" sheetId="7" r:id="rId8"/>
    <sheet name="East" sheetId="8" r:id="rId9"/>
    <sheet name="West" sheetId="9" r:id="rId10"/>
  </sheets>
  <definedNames>
    <definedName name="_xlnm.Print_Area" localSheetId="0">'Annual Summary'!$A$9:$I$121</definedName>
    <definedName name="_xlnm.Print_Titles" localSheetId="0">'Annual Summary'!$1:$8</definedName>
  </definedNames>
  <calcPr calcId="125725"/>
</workbook>
</file>

<file path=xl/calcChain.xml><?xml version="1.0" encoding="utf-8"?>
<calcChain xmlns="http://schemas.openxmlformats.org/spreadsheetml/2006/main">
  <c r="D28" i="10"/>
  <c r="D29"/>
  <c r="D30"/>
  <c r="D31"/>
  <c r="D27"/>
  <c r="D12"/>
  <c r="D13"/>
  <c r="D14"/>
  <c r="D15"/>
  <c r="D16"/>
  <c r="D17"/>
  <c r="D18"/>
  <c r="D19"/>
  <c r="D20"/>
  <c r="D21"/>
  <c r="D11"/>
  <c r="F11"/>
  <c r="F12"/>
  <c r="F13"/>
  <c r="F14"/>
  <c r="F15"/>
  <c r="F16"/>
  <c r="F17"/>
  <c r="F18"/>
  <c r="F19"/>
  <c r="F20"/>
  <c r="F21"/>
  <c r="A112"/>
  <c r="A111"/>
  <c r="A110"/>
  <c r="A109"/>
  <c r="A108"/>
  <c r="A102"/>
  <c r="A101"/>
  <c r="A100"/>
  <c r="A99"/>
  <c r="A98"/>
  <c r="A97"/>
  <c r="A96"/>
  <c r="A95"/>
  <c r="A94"/>
  <c r="A93"/>
  <c r="A92"/>
  <c r="A85"/>
  <c r="A84"/>
  <c r="A83"/>
  <c r="A82"/>
  <c r="A81"/>
  <c r="A75"/>
  <c r="A74"/>
  <c r="A73"/>
  <c r="A72"/>
  <c r="A71"/>
  <c r="A70"/>
  <c r="A69"/>
  <c r="A68"/>
  <c r="A67"/>
  <c r="A66"/>
  <c r="A65"/>
  <c r="A58"/>
  <c r="A57"/>
  <c r="A56"/>
  <c r="A55"/>
  <c r="A54"/>
  <c r="A48"/>
  <c r="A47"/>
  <c r="A46"/>
  <c r="A45"/>
  <c r="A44"/>
  <c r="A43"/>
  <c r="A42"/>
  <c r="A41"/>
  <c r="A40"/>
  <c r="A39"/>
  <c r="A38"/>
  <c r="I31"/>
  <c r="H31"/>
  <c r="G31"/>
  <c r="F31"/>
  <c r="E31"/>
  <c r="C31"/>
  <c r="B31"/>
  <c r="A31"/>
  <c r="I30"/>
  <c r="H30"/>
  <c r="G30"/>
  <c r="F30"/>
  <c r="E30"/>
  <c r="C30"/>
  <c r="B30"/>
  <c r="A30"/>
  <c r="I29"/>
  <c r="H29"/>
  <c r="G29"/>
  <c r="F29"/>
  <c r="E29"/>
  <c r="C29"/>
  <c r="B29"/>
  <c r="A29"/>
  <c r="I28"/>
  <c r="H28"/>
  <c r="G28"/>
  <c r="F28"/>
  <c r="E28"/>
  <c r="C28"/>
  <c r="B28"/>
  <c r="A28"/>
  <c r="H27"/>
  <c r="F27"/>
  <c r="F33" s="1"/>
  <c r="B27"/>
  <c r="B33" s="1"/>
  <c r="A27"/>
  <c r="I21"/>
  <c r="H21"/>
  <c r="G21"/>
  <c r="E21"/>
  <c r="C21"/>
  <c r="B21"/>
  <c r="A21"/>
  <c r="I20"/>
  <c r="H20"/>
  <c r="G20"/>
  <c r="E20"/>
  <c r="C20"/>
  <c r="B20"/>
  <c r="A20"/>
  <c r="I19"/>
  <c r="H19"/>
  <c r="G19"/>
  <c r="E19"/>
  <c r="C19"/>
  <c r="B19"/>
  <c r="A19"/>
  <c r="I18"/>
  <c r="H18"/>
  <c r="G18"/>
  <c r="E18"/>
  <c r="C18"/>
  <c r="B18"/>
  <c r="A18"/>
  <c r="I17"/>
  <c r="H17"/>
  <c r="G17"/>
  <c r="E17"/>
  <c r="C17"/>
  <c r="B17"/>
  <c r="A17"/>
  <c r="I16"/>
  <c r="H16"/>
  <c r="G16"/>
  <c r="E16"/>
  <c r="C16"/>
  <c r="B16"/>
  <c r="A16"/>
  <c r="I15"/>
  <c r="H15"/>
  <c r="G15"/>
  <c r="E15"/>
  <c r="C15"/>
  <c r="B15"/>
  <c r="A15"/>
  <c r="I14"/>
  <c r="H14"/>
  <c r="G14"/>
  <c r="E14"/>
  <c r="C14"/>
  <c r="B14"/>
  <c r="A14"/>
  <c r="I13"/>
  <c r="H13"/>
  <c r="G13"/>
  <c r="E13"/>
  <c r="C13"/>
  <c r="B13"/>
  <c r="A13"/>
  <c r="I12"/>
  <c r="H12"/>
  <c r="G12"/>
  <c r="E12"/>
  <c r="C12"/>
  <c r="B12"/>
  <c r="A12"/>
  <c r="H11"/>
  <c r="B11"/>
  <c r="A11"/>
  <c r="P172" i="1"/>
  <c r="M172"/>
  <c r="J172"/>
  <c r="G172"/>
  <c r="D172"/>
  <c r="P170"/>
  <c r="M170"/>
  <c r="J170"/>
  <c r="G170"/>
  <c r="D170"/>
  <c r="P169"/>
  <c r="M169"/>
  <c r="J169"/>
  <c r="G169"/>
  <c r="D169"/>
  <c r="P168"/>
  <c r="M168"/>
  <c r="J168"/>
  <c r="G168"/>
  <c r="D168"/>
  <c r="P167"/>
  <c r="M167"/>
  <c r="J167"/>
  <c r="G167"/>
  <c r="D167"/>
  <c r="P166"/>
  <c r="M166"/>
  <c r="J166"/>
  <c r="G166"/>
  <c r="D166"/>
  <c r="P161"/>
  <c r="M161"/>
  <c r="J161"/>
  <c r="G161"/>
  <c r="D161"/>
  <c r="P160"/>
  <c r="M160"/>
  <c r="J160"/>
  <c r="G160"/>
  <c r="D160"/>
  <c r="P159"/>
  <c r="M159"/>
  <c r="J159"/>
  <c r="G159"/>
  <c r="D159"/>
  <c r="P158"/>
  <c r="M158"/>
  <c r="J158"/>
  <c r="G158"/>
  <c r="D158"/>
  <c r="P157"/>
  <c r="M157"/>
  <c r="J157"/>
  <c r="G157"/>
  <c r="D157"/>
  <c r="P156"/>
  <c r="M156"/>
  <c r="J156"/>
  <c r="G156"/>
  <c r="D156"/>
  <c r="P155"/>
  <c r="P163" s="1"/>
  <c r="M155"/>
  <c r="M163" s="1"/>
  <c r="J155"/>
  <c r="J163" s="1"/>
  <c r="G155"/>
  <c r="G163" s="1"/>
  <c r="D155"/>
  <c r="D163" s="1"/>
  <c r="P154"/>
  <c r="M154"/>
  <c r="N154" s="1"/>
  <c r="J154"/>
  <c r="G154"/>
  <c r="H154" s="1"/>
  <c r="D154"/>
  <c r="P153"/>
  <c r="Q153" s="1"/>
  <c r="M153"/>
  <c r="J153"/>
  <c r="K153" s="1"/>
  <c r="G153"/>
  <c r="D153"/>
  <c r="E153" s="1"/>
  <c r="P152"/>
  <c r="M152"/>
  <c r="J152"/>
  <c r="G152"/>
  <c r="H152" s="1"/>
  <c r="D152"/>
  <c r="P151"/>
  <c r="M151"/>
  <c r="J151"/>
  <c r="G151"/>
  <c r="D151"/>
  <c r="P154" i="2"/>
  <c r="O154"/>
  <c r="J154"/>
  <c r="I154"/>
  <c r="G154"/>
  <c r="F154"/>
  <c r="D154"/>
  <c r="C154"/>
  <c r="P153"/>
  <c r="O153"/>
  <c r="J153"/>
  <c r="I153"/>
  <c r="G153"/>
  <c r="F153"/>
  <c r="D153"/>
  <c r="C153"/>
  <c r="P152"/>
  <c r="O152"/>
  <c r="J152"/>
  <c r="I152"/>
  <c r="G152"/>
  <c r="F152"/>
  <c r="D152"/>
  <c r="C152"/>
  <c r="P151"/>
  <c r="O151"/>
  <c r="J151"/>
  <c r="I151"/>
  <c r="G151"/>
  <c r="F151"/>
  <c r="D151"/>
  <c r="C151"/>
  <c r="P150"/>
  <c r="O150"/>
  <c r="J150"/>
  <c r="I150"/>
  <c r="G150"/>
  <c r="F150"/>
  <c r="D150"/>
  <c r="C150"/>
  <c r="P154" i="3"/>
  <c r="O154"/>
  <c r="J154"/>
  <c r="I154"/>
  <c r="G154"/>
  <c r="F154"/>
  <c r="D154"/>
  <c r="C154"/>
  <c r="P153"/>
  <c r="O153"/>
  <c r="J153"/>
  <c r="I153"/>
  <c r="G153"/>
  <c r="F153"/>
  <c r="D153"/>
  <c r="C153"/>
  <c r="P152"/>
  <c r="O152"/>
  <c r="J152"/>
  <c r="I152"/>
  <c r="G152"/>
  <c r="F152"/>
  <c r="D152"/>
  <c r="C152"/>
  <c r="P151"/>
  <c r="O151"/>
  <c r="J151"/>
  <c r="I151"/>
  <c r="G151"/>
  <c r="F151"/>
  <c r="D151"/>
  <c r="C151"/>
  <c r="P150"/>
  <c r="O150"/>
  <c r="J150"/>
  <c r="I150"/>
  <c r="G150"/>
  <c r="F150"/>
  <c r="D150"/>
  <c r="C150"/>
  <c r="P154" i="4"/>
  <c r="O154"/>
  <c r="J154"/>
  <c r="I154"/>
  <c r="G154"/>
  <c r="F154"/>
  <c r="D154"/>
  <c r="C154"/>
  <c r="P153"/>
  <c r="O153"/>
  <c r="J153"/>
  <c r="I153"/>
  <c r="G153"/>
  <c r="F153"/>
  <c r="D153"/>
  <c r="C153"/>
  <c r="P152"/>
  <c r="O152"/>
  <c r="J152"/>
  <c r="I152"/>
  <c r="G152"/>
  <c r="F152"/>
  <c r="D152"/>
  <c r="C152"/>
  <c r="P151"/>
  <c r="O151"/>
  <c r="J151"/>
  <c r="I151"/>
  <c r="G151"/>
  <c r="F151"/>
  <c r="D151"/>
  <c r="C151"/>
  <c r="P150"/>
  <c r="O150"/>
  <c r="J150"/>
  <c r="I150"/>
  <c r="G150"/>
  <c r="F150"/>
  <c r="D150"/>
  <c r="C150"/>
  <c r="P154" i="5"/>
  <c r="O154"/>
  <c r="J154"/>
  <c r="I154"/>
  <c r="G154"/>
  <c r="F154"/>
  <c r="D154"/>
  <c r="C154"/>
  <c r="P153"/>
  <c r="O153"/>
  <c r="J153"/>
  <c r="I153"/>
  <c r="G153"/>
  <c r="F153"/>
  <c r="D153"/>
  <c r="C153"/>
  <c r="P152"/>
  <c r="O152"/>
  <c r="J152"/>
  <c r="I152"/>
  <c r="G152"/>
  <c r="F152"/>
  <c r="D152"/>
  <c r="C152"/>
  <c r="P151"/>
  <c r="O151"/>
  <c r="J151"/>
  <c r="I151"/>
  <c r="G151"/>
  <c r="F151"/>
  <c r="D151"/>
  <c r="C151"/>
  <c r="P150"/>
  <c r="O150"/>
  <c r="J150"/>
  <c r="I150"/>
  <c r="G150"/>
  <c r="F150"/>
  <c r="D150"/>
  <c r="C150"/>
  <c r="P154" i="6"/>
  <c r="O154"/>
  <c r="P153"/>
  <c r="O153"/>
  <c r="P152"/>
  <c r="O152"/>
  <c r="P151"/>
  <c r="O151"/>
  <c r="P150"/>
  <c r="O150"/>
  <c r="J154"/>
  <c r="I154"/>
  <c r="J153"/>
  <c r="I153"/>
  <c r="J152"/>
  <c r="I152"/>
  <c r="J151"/>
  <c r="I151"/>
  <c r="J150"/>
  <c r="I150"/>
  <c r="G154"/>
  <c r="F154"/>
  <c r="G153"/>
  <c r="F153"/>
  <c r="G152"/>
  <c r="F152"/>
  <c r="G151"/>
  <c r="F151"/>
  <c r="G150"/>
  <c r="F150"/>
  <c r="D154"/>
  <c r="D153"/>
  <c r="D152"/>
  <c r="D151"/>
  <c r="D150"/>
  <c r="C150"/>
  <c r="C151"/>
  <c r="C152"/>
  <c r="C153"/>
  <c r="C154"/>
  <c r="P159"/>
  <c r="P157"/>
  <c r="C158"/>
  <c r="P158"/>
  <c r="O158"/>
  <c r="J158"/>
  <c r="I158"/>
  <c r="G158"/>
  <c r="F158"/>
  <c r="D158"/>
  <c r="O157"/>
  <c r="J157"/>
  <c r="I157"/>
  <c r="G157"/>
  <c r="F157"/>
  <c r="D157"/>
  <c r="P156"/>
  <c r="O156"/>
  <c r="J156"/>
  <c r="I156"/>
  <c r="G156"/>
  <c r="F156"/>
  <c r="D156"/>
  <c r="P159" i="5"/>
  <c r="O159"/>
  <c r="J159"/>
  <c r="I159"/>
  <c r="G159"/>
  <c r="F159"/>
  <c r="D159"/>
  <c r="C159"/>
  <c r="P158"/>
  <c r="O158"/>
  <c r="J158"/>
  <c r="I158"/>
  <c r="G158"/>
  <c r="F158"/>
  <c r="D158"/>
  <c r="C158"/>
  <c r="P157"/>
  <c r="O157"/>
  <c r="J157"/>
  <c r="I157"/>
  <c r="G157"/>
  <c r="F157"/>
  <c r="D157"/>
  <c r="C157"/>
  <c r="P156"/>
  <c r="O156"/>
  <c r="J156"/>
  <c r="I156"/>
  <c r="G156"/>
  <c r="F156"/>
  <c r="D156"/>
  <c r="C156"/>
  <c r="P159" i="4"/>
  <c r="O159"/>
  <c r="J159"/>
  <c r="I159"/>
  <c r="G159"/>
  <c r="F159"/>
  <c r="D159"/>
  <c r="C159"/>
  <c r="P158"/>
  <c r="O158"/>
  <c r="J158"/>
  <c r="I158"/>
  <c r="G158"/>
  <c r="F158"/>
  <c r="D158"/>
  <c r="C158"/>
  <c r="P157"/>
  <c r="O157"/>
  <c r="J157"/>
  <c r="I157"/>
  <c r="G157"/>
  <c r="F157"/>
  <c r="D157"/>
  <c r="C157"/>
  <c r="P156"/>
  <c r="O156"/>
  <c r="J156"/>
  <c r="I156"/>
  <c r="G156"/>
  <c r="F156"/>
  <c r="D156"/>
  <c r="C156"/>
  <c r="P159" i="3"/>
  <c r="O159"/>
  <c r="J159"/>
  <c r="I159"/>
  <c r="G159"/>
  <c r="F159"/>
  <c r="D159"/>
  <c r="C159"/>
  <c r="P158"/>
  <c r="O158"/>
  <c r="J158"/>
  <c r="I158"/>
  <c r="G158"/>
  <c r="F158"/>
  <c r="D158"/>
  <c r="C158"/>
  <c r="P157"/>
  <c r="O157"/>
  <c r="J157"/>
  <c r="I157"/>
  <c r="G157"/>
  <c r="F157"/>
  <c r="D157"/>
  <c r="C157"/>
  <c r="P156"/>
  <c r="O156"/>
  <c r="J156"/>
  <c r="I156"/>
  <c r="G156"/>
  <c r="F156"/>
  <c r="D156"/>
  <c r="C156"/>
  <c r="P159" i="2"/>
  <c r="O159"/>
  <c r="J159"/>
  <c r="I159"/>
  <c r="G159"/>
  <c r="F159"/>
  <c r="D159"/>
  <c r="C159"/>
  <c r="P158"/>
  <c r="O158"/>
  <c r="J158"/>
  <c r="I158"/>
  <c r="G158"/>
  <c r="F158"/>
  <c r="D158"/>
  <c r="C158"/>
  <c r="P157"/>
  <c r="O157"/>
  <c r="J157"/>
  <c r="I157"/>
  <c r="G157"/>
  <c r="F157"/>
  <c r="D157"/>
  <c r="C157"/>
  <c r="P156"/>
  <c r="O156"/>
  <c r="J156"/>
  <c r="I156"/>
  <c r="G156"/>
  <c r="F156"/>
  <c r="D156"/>
  <c r="C156"/>
  <c r="O159" i="6"/>
  <c r="J159"/>
  <c r="I159"/>
  <c r="G159"/>
  <c r="F159"/>
  <c r="D159"/>
  <c r="V146" i="9"/>
  <c r="T146"/>
  <c r="S146"/>
  <c r="R146"/>
  <c r="P146"/>
  <c r="O146"/>
  <c r="N146"/>
  <c r="L146"/>
  <c r="K146"/>
  <c r="J146"/>
  <c r="H146"/>
  <c r="G146"/>
  <c r="F146"/>
  <c r="D146"/>
  <c r="C146"/>
  <c r="V145"/>
  <c r="T145"/>
  <c r="S145"/>
  <c r="R145"/>
  <c r="P145"/>
  <c r="O145"/>
  <c r="N145"/>
  <c r="L145"/>
  <c r="K145"/>
  <c r="J145"/>
  <c r="H145"/>
  <c r="G145"/>
  <c r="F145"/>
  <c r="D145"/>
  <c r="C145"/>
  <c r="V144"/>
  <c r="T144"/>
  <c r="S144"/>
  <c r="R144"/>
  <c r="P144"/>
  <c r="O144"/>
  <c r="N144"/>
  <c r="L144"/>
  <c r="K144"/>
  <c r="J144"/>
  <c r="H144"/>
  <c r="G144"/>
  <c r="F144"/>
  <c r="D144"/>
  <c r="C144"/>
  <c r="V143"/>
  <c r="T143"/>
  <c r="S143"/>
  <c r="R143"/>
  <c r="P143"/>
  <c r="O143"/>
  <c r="N143"/>
  <c r="L143"/>
  <c r="K143"/>
  <c r="J143"/>
  <c r="H143"/>
  <c r="G143"/>
  <c r="F143"/>
  <c r="D143"/>
  <c r="C143"/>
  <c r="V142"/>
  <c r="T142"/>
  <c r="S142"/>
  <c r="R142"/>
  <c r="P142"/>
  <c r="O142"/>
  <c r="N142"/>
  <c r="L142"/>
  <c r="K142"/>
  <c r="J142"/>
  <c r="H142"/>
  <c r="G142"/>
  <c r="F142"/>
  <c r="D142"/>
  <c r="C142"/>
  <c r="V141"/>
  <c r="T141"/>
  <c r="S141"/>
  <c r="R141"/>
  <c r="P141"/>
  <c r="O141"/>
  <c r="N141"/>
  <c r="L141"/>
  <c r="K141"/>
  <c r="J141"/>
  <c r="H141"/>
  <c r="G141"/>
  <c r="F141"/>
  <c r="D141"/>
  <c r="C141"/>
  <c r="V140"/>
  <c r="T140"/>
  <c r="S140"/>
  <c r="R140"/>
  <c r="P140"/>
  <c r="O140"/>
  <c r="N140"/>
  <c r="L140"/>
  <c r="K140"/>
  <c r="J140"/>
  <c r="H140"/>
  <c r="G140"/>
  <c r="F140"/>
  <c r="D140"/>
  <c r="C140"/>
  <c r="V139"/>
  <c r="T139"/>
  <c r="S139"/>
  <c r="R139"/>
  <c r="P139"/>
  <c r="O139"/>
  <c r="N139"/>
  <c r="L139"/>
  <c r="K139"/>
  <c r="J139"/>
  <c r="H139"/>
  <c r="G139"/>
  <c r="F139"/>
  <c r="D139"/>
  <c r="C139"/>
  <c r="V138"/>
  <c r="T138"/>
  <c r="S138"/>
  <c r="R138"/>
  <c r="P138"/>
  <c r="O138"/>
  <c r="N138"/>
  <c r="L138"/>
  <c r="K138"/>
  <c r="J138"/>
  <c r="H138"/>
  <c r="G138"/>
  <c r="F138"/>
  <c r="D138"/>
  <c r="C138"/>
  <c r="V137"/>
  <c r="T137"/>
  <c r="S137"/>
  <c r="R137"/>
  <c r="P137"/>
  <c r="O137"/>
  <c r="N137"/>
  <c r="L137"/>
  <c r="K137"/>
  <c r="J137"/>
  <c r="H137"/>
  <c r="G137"/>
  <c r="F137"/>
  <c r="D137"/>
  <c r="C137"/>
  <c r="V136"/>
  <c r="T136"/>
  <c r="S136"/>
  <c r="R136"/>
  <c r="P136"/>
  <c r="O136"/>
  <c r="N136"/>
  <c r="L136"/>
  <c r="K136"/>
  <c r="J136"/>
  <c r="H136"/>
  <c r="G136"/>
  <c r="F136"/>
  <c r="D136"/>
  <c r="C136"/>
  <c r="Q146" i="8"/>
  <c r="P146"/>
  <c r="O146"/>
  <c r="N146"/>
  <c r="M146"/>
  <c r="L146"/>
  <c r="K146"/>
  <c r="J146"/>
  <c r="I146"/>
  <c r="H146"/>
  <c r="G146"/>
  <c r="F146"/>
  <c r="E146"/>
  <c r="D146"/>
  <c r="C146"/>
  <c r="Q145"/>
  <c r="P145"/>
  <c r="O145"/>
  <c r="N145"/>
  <c r="M145"/>
  <c r="L145"/>
  <c r="K145"/>
  <c r="J145"/>
  <c r="I145"/>
  <c r="H145"/>
  <c r="G145"/>
  <c r="F145"/>
  <c r="E145"/>
  <c r="D145"/>
  <c r="C145"/>
  <c r="Q144"/>
  <c r="P144"/>
  <c r="O144"/>
  <c r="N144"/>
  <c r="M144"/>
  <c r="L144"/>
  <c r="K144"/>
  <c r="J144"/>
  <c r="I144"/>
  <c r="H144"/>
  <c r="G144"/>
  <c r="F144"/>
  <c r="E144"/>
  <c r="D144"/>
  <c r="C144"/>
  <c r="Q143"/>
  <c r="P143"/>
  <c r="O143"/>
  <c r="N143"/>
  <c r="M143"/>
  <c r="L143"/>
  <c r="K143"/>
  <c r="J143"/>
  <c r="I143"/>
  <c r="H143"/>
  <c r="G143"/>
  <c r="F143"/>
  <c r="E143"/>
  <c r="D143"/>
  <c r="C143"/>
  <c r="Q142"/>
  <c r="P142"/>
  <c r="O142"/>
  <c r="N142"/>
  <c r="M142"/>
  <c r="L142"/>
  <c r="K142"/>
  <c r="J142"/>
  <c r="I142"/>
  <c r="H142"/>
  <c r="G142"/>
  <c r="F142"/>
  <c r="E142"/>
  <c r="D142"/>
  <c r="C142"/>
  <c r="Q141"/>
  <c r="P141"/>
  <c r="O141"/>
  <c r="N141"/>
  <c r="M141"/>
  <c r="L141"/>
  <c r="K141"/>
  <c r="J141"/>
  <c r="I141"/>
  <c r="H141"/>
  <c r="G141"/>
  <c r="F141"/>
  <c r="E141"/>
  <c r="D141"/>
  <c r="C141"/>
  <c r="Q140"/>
  <c r="P140"/>
  <c r="O140"/>
  <c r="N140"/>
  <c r="M140"/>
  <c r="L140"/>
  <c r="K140"/>
  <c r="J140"/>
  <c r="I140"/>
  <c r="H140"/>
  <c r="G140"/>
  <c r="F140"/>
  <c r="E140"/>
  <c r="D140"/>
  <c r="C140"/>
  <c r="Q139"/>
  <c r="P139"/>
  <c r="O139"/>
  <c r="N139"/>
  <c r="M139"/>
  <c r="L139"/>
  <c r="K139"/>
  <c r="J139"/>
  <c r="I139"/>
  <c r="H139"/>
  <c r="G139"/>
  <c r="F139"/>
  <c r="E139"/>
  <c r="D139"/>
  <c r="C139"/>
  <c r="Q138"/>
  <c r="P138"/>
  <c r="O138"/>
  <c r="N138"/>
  <c r="M138"/>
  <c r="L138"/>
  <c r="K138"/>
  <c r="J138"/>
  <c r="I138"/>
  <c r="H138"/>
  <c r="G138"/>
  <c r="F138"/>
  <c r="E138"/>
  <c r="D138"/>
  <c r="C138"/>
  <c r="Q137"/>
  <c r="P137"/>
  <c r="O137"/>
  <c r="N137"/>
  <c r="M137"/>
  <c r="L137"/>
  <c r="K137"/>
  <c r="J137"/>
  <c r="I137"/>
  <c r="H137"/>
  <c r="G137"/>
  <c r="F137"/>
  <c r="E137"/>
  <c r="D137"/>
  <c r="C137"/>
  <c r="Q136"/>
  <c r="P136"/>
  <c r="O136"/>
  <c r="N136"/>
  <c r="M136"/>
  <c r="L136"/>
  <c r="K136"/>
  <c r="J136"/>
  <c r="I136"/>
  <c r="H136"/>
  <c r="G136"/>
  <c r="F136"/>
  <c r="E136"/>
  <c r="D136"/>
  <c r="C136"/>
  <c r="R146" i="7"/>
  <c r="P146"/>
  <c r="O146"/>
  <c r="N146"/>
  <c r="M146"/>
  <c r="L146"/>
  <c r="K146"/>
  <c r="J146"/>
  <c r="I146"/>
  <c r="H146"/>
  <c r="G146"/>
  <c r="F146"/>
  <c r="E146"/>
  <c r="D146"/>
  <c r="C146"/>
  <c r="R145"/>
  <c r="P145"/>
  <c r="O145"/>
  <c r="N145"/>
  <c r="M145"/>
  <c r="L145"/>
  <c r="K145"/>
  <c r="J145"/>
  <c r="I145"/>
  <c r="H145"/>
  <c r="G145"/>
  <c r="F145"/>
  <c r="E145"/>
  <c r="D145"/>
  <c r="C145"/>
  <c r="R144"/>
  <c r="P144"/>
  <c r="O144"/>
  <c r="N144"/>
  <c r="M144"/>
  <c r="L144"/>
  <c r="K144"/>
  <c r="J144"/>
  <c r="I144"/>
  <c r="H144"/>
  <c r="G144"/>
  <c r="F144"/>
  <c r="E144"/>
  <c r="D144"/>
  <c r="C144"/>
  <c r="R143"/>
  <c r="P143"/>
  <c r="O143"/>
  <c r="N143"/>
  <c r="M143"/>
  <c r="L143"/>
  <c r="K143"/>
  <c r="J143"/>
  <c r="I143"/>
  <c r="H143"/>
  <c r="G143"/>
  <c r="F143"/>
  <c r="E143"/>
  <c r="D143"/>
  <c r="C143"/>
  <c r="R142"/>
  <c r="P142"/>
  <c r="O142"/>
  <c r="N142"/>
  <c r="M142"/>
  <c r="L142"/>
  <c r="K142"/>
  <c r="J142"/>
  <c r="I142"/>
  <c r="H142"/>
  <c r="G142"/>
  <c r="F142"/>
  <c r="E142"/>
  <c r="D142"/>
  <c r="C142"/>
  <c r="R141"/>
  <c r="P141"/>
  <c r="O141"/>
  <c r="N141"/>
  <c r="M141"/>
  <c r="L141"/>
  <c r="K141"/>
  <c r="J141"/>
  <c r="I141"/>
  <c r="H141"/>
  <c r="G141"/>
  <c r="F141"/>
  <c r="E141"/>
  <c r="D141"/>
  <c r="C141"/>
  <c r="R140"/>
  <c r="P140"/>
  <c r="O140"/>
  <c r="N140"/>
  <c r="M140"/>
  <c r="L140"/>
  <c r="K140"/>
  <c r="J140"/>
  <c r="I140"/>
  <c r="H140"/>
  <c r="G140"/>
  <c r="F140"/>
  <c r="E140"/>
  <c r="D140"/>
  <c r="C140"/>
  <c r="R139"/>
  <c r="P139"/>
  <c r="O139"/>
  <c r="N139"/>
  <c r="M139"/>
  <c r="L139"/>
  <c r="K139"/>
  <c r="J139"/>
  <c r="I139"/>
  <c r="H139"/>
  <c r="G139"/>
  <c r="F139"/>
  <c r="E139"/>
  <c r="D139"/>
  <c r="C139"/>
  <c r="R138"/>
  <c r="P138"/>
  <c r="O138"/>
  <c r="N138"/>
  <c r="M138"/>
  <c r="L138"/>
  <c r="K138"/>
  <c r="J138"/>
  <c r="I138"/>
  <c r="H138"/>
  <c r="G138"/>
  <c r="F138"/>
  <c r="E138"/>
  <c r="D138"/>
  <c r="C138"/>
  <c r="R137"/>
  <c r="P137"/>
  <c r="O137"/>
  <c r="N137"/>
  <c r="M137"/>
  <c r="L137"/>
  <c r="K137"/>
  <c r="J137"/>
  <c r="I137"/>
  <c r="H137"/>
  <c r="G137"/>
  <c r="F137"/>
  <c r="E137"/>
  <c r="D137"/>
  <c r="C137"/>
  <c r="R136"/>
  <c r="P136"/>
  <c r="O136"/>
  <c r="N136"/>
  <c r="M136"/>
  <c r="L136"/>
  <c r="K136"/>
  <c r="J136"/>
  <c r="I136"/>
  <c r="H136"/>
  <c r="G136"/>
  <c r="F136"/>
  <c r="E136"/>
  <c r="D136"/>
  <c r="C136"/>
  <c r="R135"/>
  <c r="P135"/>
  <c r="O135"/>
  <c r="N135"/>
  <c r="M135"/>
  <c r="L135"/>
  <c r="K135"/>
  <c r="J135"/>
  <c r="I135"/>
  <c r="H135"/>
  <c r="G135"/>
  <c r="F135"/>
  <c r="E135"/>
  <c r="D135"/>
  <c r="C135"/>
  <c r="Q135" i="8"/>
  <c r="P135"/>
  <c r="O135"/>
  <c r="N135"/>
  <c r="M135"/>
  <c r="M170" s="1"/>
  <c r="L135"/>
  <c r="K135"/>
  <c r="J135"/>
  <c r="I135"/>
  <c r="H135"/>
  <c r="G135"/>
  <c r="F135"/>
  <c r="E135"/>
  <c r="D135"/>
  <c r="C135"/>
  <c r="V135" i="9"/>
  <c r="T135"/>
  <c r="T170" s="1"/>
  <c r="H85" i="10" s="1"/>
  <c r="S135" i="9"/>
  <c r="R135"/>
  <c r="P135"/>
  <c r="O135"/>
  <c r="N135"/>
  <c r="L135"/>
  <c r="K135"/>
  <c r="J135"/>
  <c r="H135"/>
  <c r="G135"/>
  <c r="F135"/>
  <c r="D135"/>
  <c r="D170" s="1"/>
  <c r="B85" i="10" s="1"/>
  <c r="C135" i="9"/>
  <c r="Y107" i="7"/>
  <c r="W106"/>
  <c r="Y106" s="1"/>
  <c r="W105"/>
  <c r="Y105" s="1"/>
  <c r="W107"/>
  <c r="R134"/>
  <c r="P134"/>
  <c r="O134"/>
  <c r="N134"/>
  <c r="M134"/>
  <c r="L134"/>
  <c r="K134"/>
  <c r="J134"/>
  <c r="I134"/>
  <c r="H134"/>
  <c r="G134"/>
  <c r="F134"/>
  <c r="E134"/>
  <c r="D134"/>
  <c r="C134"/>
  <c r="R133"/>
  <c r="P133"/>
  <c r="O133"/>
  <c r="N133"/>
  <c r="M133"/>
  <c r="L133"/>
  <c r="K133"/>
  <c r="J133"/>
  <c r="I133"/>
  <c r="H133"/>
  <c r="G133"/>
  <c r="F133"/>
  <c r="E133"/>
  <c r="D133"/>
  <c r="C133"/>
  <c r="R132"/>
  <c r="P132"/>
  <c r="O132"/>
  <c r="N132"/>
  <c r="M132"/>
  <c r="L132"/>
  <c r="K132"/>
  <c r="J132"/>
  <c r="I132"/>
  <c r="H132"/>
  <c r="G132"/>
  <c r="F132"/>
  <c r="E132"/>
  <c r="D132"/>
  <c r="C132"/>
  <c r="R131"/>
  <c r="P131"/>
  <c r="O131"/>
  <c r="N131"/>
  <c r="M131"/>
  <c r="L131"/>
  <c r="K131"/>
  <c r="J131"/>
  <c r="I131"/>
  <c r="H131"/>
  <c r="G131"/>
  <c r="F131"/>
  <c r="E131"/>
  <c r="D131"/>
  <c r="C131"/>
  <c r="R130"/>
  <c r="P130"/>
  <c r="O130"/>
  <c r="N130"/>
  <c r="M130"/>
  <c r="L130"/>
  <c r="K130"/>
  <c r="J130"/>
  <c r="I130"/>
  <c r="H130"/>
  <c r="G130"/>
  <c r="F130"/>
  <c r="E130"/>
  <c r="D130"/>
  <c r="C130"/>
  <c r="R129"/>
  <c r="P129"/>
  <c r="O129"/>
  <c r="N129"/>
  <c r="M129"/>
  <c r="L129"/>
  <c r="K129"/>
  <c r="J129"/>
  <c r="I129"/>
  <c r="H129"/>
  <c r="G129"/>
  <c r="F129"/>
  <c r="E129"/>
  <c r="D129"/>
  <c r="C129"/>
  <c r="R128"/>
  <c r="P128"/>
  <c r="O128"/>
  <c r="N128"/>
  <c r="M128"/>
  <c r="L128"/>
  <c r="K128"/>
  <c r="J128"/>
  <c r="I128"/>
  <c r="H128"/>
  <c r="G128"/>
  <c r="F128"/>
  <c r="E128"/>
  <c r="D128"/>
  <c r="C128"/>
  <c r="R127"/>
  <c r="P127"/>
  <c r="O127"/>
  <c r="N127"/>
  <c r="M127"/>
  <c r="L127"/>
  <c r="K127"/>
  <c r="J127"/>
  <c r="I127"/>
  <c r="H127"/>
  <c r="G127"/>
  <c r="F127"/>
  <c r="E127"/>
  <c r="D127"/>
  <c r="C127"/>
  <c r="R126"/>
  <c r="P126"/>
  <c r="O126"/>
  <c r="N126"/>
  <c r="M126"/>
  <c r="L126"/>
  <c r="K126"/>
  <c r="J126"/>
  <c r="I126"/>
  <c r="H126"/>
  <c r="G126"/>
  <c r="F126"/>
  <c r="E126"/>
  <c r="D126"/>
  <c r="C126"/>
  <c r="R125"/>
  <c r="P125"/>
  <c r="O125"/>
  <c r="N125"/>
  <c r="M125"/>
  <c r="L125"/>
  <c r="K125"/>
  <c r="J125"/>
  <c r="I125"/>
  <c r="H125"/>
  <c r="G125"/>
  <c r="F125"/>
  <c r="E125"/>
  <c r="D125"/>
  <c r="C125"/>
  <c r="R124"/>
  <c r="P124"/>
  <c r="O124"/>
  <c r="N124"/>
  <c r="M124"/>
  <c r="L124"/>
  <c r="K124"/>
  <c r="J124"/>
  <c r="I124"/>
  <c r="H124"/>
  <c r="G124"/>
  <c r="F124"/>
  <c r="E124"/>
  <c r="D124"/>
  <c r="C124"/>
  <c r="R123"/>
  <c r="P123"/>
  <c r="O123"/>
  <c r="N123"/>
  <c r="M123"/>
  <c r="L123"/>
  <c r="K123"/>
  <c r="J123"/>
  <c r="I123"/>
  <c r="H123"/>
  <c r="G123"/>
  <c r="F123"/>
  <c r="E123"/>
  <c r="D123"/>
  <c r="C123"/>
  <c r="Q134" i="8"/>
  <c r="P134"/>
  <c r="O134"/>
  <c r="N134"/>
  <c r="M134"/>
  <c r="L134"/>
  <c r="K134"/>
  <c r="J134"/>
  <c r="I134"/>
  <c r="H134"/>
  <c r="G134"/>
  <c r="F134"/>
  <c r="E134"/>
  <c r="D134"/>
  <c r="C134"/>
  <c r="Q133"/>
  <c r="P133"/>
  <c r="O133"/>
  <c r="N133"/>
  <c r="M133"/>
  <c r="L133"/>
  <c r="K133"/>
  <c r="J133"/>
  <c r="I133"/>
  <c r="H133"/>
  <c r="G133"/>
  <c r="F133"/>
  <c r="E133"/>
  <c r="D133"/>
  <c r="C133"/>
  <c r="Q132"/>
  <c r="P132"/>
  <c r="O132"/>
  <c r="N132"/>
  <c r="M132"/>
  <c r="L132"/>
  <c r="K132"/>
  <c r="J132"/>
  <c r="I132"/>
  <c r="H132"/>
  <c r="G132"/>
  <c r="F132"/>
  <c r="E132"/>
  <c r="D132"/>
  <c r="C132"/>
  <c r="Q131"/>
  <c r="P131"/>
  <c r="O131"/>
  <c r="N131"/>
  <c r="M131"/>
  <c r="L131"/>
  <c r="K131"/>
  <c r="J131"/>
  <c r="I131"/>
  <c r="H131"/>
  <c r="G131"/>
  <c r="F131"/>
  <c r="E131"/>
  <c r="D131"/>
  <c r="C131"/>
  <c r="Q130"/>
  <c r="P130"/>
  <c r="O130"/>
  <c r="N130"/>
  <c r="M130"/>
  <c r="L130"/>
  <c r="K130"/>
  <c r="J130"/>
  <c r="I130"/>
  <c r="H130"/>
  <c r="G130"/>
  <c r="F130"/>
  <c r="E130"/>
  <c r="D130"/>
  <c r="C130"/>
  <c r="Q129"/>
  <c r="P129"/>
  <c r="O129"/>
  <c r="N129"/>
  <c r="M129"/>
  <c r="L129"/>
  <c r="K129"/>
  <c r="J129"/>
  <c r="I129"/>
  <c r="H129"/>
  <c r="G129"/>
  <c r="F129"/>
  <c r="E129"/>
  <c r="D129"/>
  <c r="C129"/>
  <c r="Q128"/>
  <c r="P128"/>
  <c r="O128"/>
  <c r="N128"/>
  <c r="M128"/>
  <c r="L128"/>
  <c r="K128"/>
  <c r="J128"/>
  <c r="I128"/>
  <c r="H128"/>
  <c r="G128"/>
  <c r="F128"/>
  <c r="E128"/>
  <c r="D128"/>
  <c r="C128"/>
  <c r="Q127"/>
  <c r="P127"/>
  <c r="O127"/>
  <c r="N127"/>
  <c r="M127"/>
  <c r="L127"/>
  <c r="K127"/>
  <c r="J127"/>
  <c r="I127"/>
  <c r="H127"/>
  <c r="G127"/>
  <c r="F127"/>
  <c r="E127"/>
  <c r="D127"/>
  <c r="C127"/>
  <c r="Q126"/>
  <c r="P126"/>
  <c r="O126"/>
  <c r="N126"/>
  <c r="M126"/>
  <c r="L126"/>
  <c r="K126"/>
  <c r="J126"/>
  <c r="I126"/>
  <c r="H126"/>
  <c r="G126"/>
  <c r="F126"/>
  <c r="E126"/>
  <c r="D126"/>
  <c r="C126"/>
  <c r="Q125"/>
  <c r="P125"/>
  <c r="O125"/>
  <c r="N125"/>
  <c r="M125"/>
  <c r="L125"/>
  <c r="K125"/>
  <c r="J125"/>
  <c r="I125"/>
  <c r="H125"/>
  <c r="G125"/>
  <c r="F125"/>
  <c r="E125"/>
  <c r="D125"/>
  <c r="C125"/>
  <c r="Q124"/>
  <c r="P124"/>
  <c r="O124"/>
  <c r="N124"/>
  <c r="M124"/>
  <c r="L124"/>
  <c r="K124"/>
  <c r="J124"/>
  <c r="I124"/>
  <c r="H124"/>
  <c r="G124"/>
  <c r="F124"/>
  <c r="E124"/>
  <c r="D124"/>
  <c r="C124"/>
  <c r="Q123"/>
  <c r="P123"/>
  <c r="O123"/>
  <c r="N123"/>
  <c r="M123"/>
  <c r="L123"/>
  <c r="K123"/>
  <c r="J123"/>
  <c r="I123"/>
  <c r="H123"/>
  <c r="G123"/>
  <c r="F123"/>
  <c r="E123"/>
  <c r="D123"/>
  <c r="C123"/>
  <c r="V134" i="9"/>
  <c r="T134"/>
  <c r="S134"/>
  <c r="R134"/>
  <c r="P134"/>
  <c r="O134"/>
  <c r="N134"/>
  <c r="L134"/>
  <c r="K134"/>
  <c r="J134"/>
  <c r="H134"/>
  <c r="G134"/>
  <c r="F134"/>
  <c r="D134"/>
  <c r="C134"/>
  <c r="V133"/>
  <c r="T133"/>
  <c r="S133"/>
  <c r="R133"/>
  <c r="P133"/>
  <c r="O133"/>
  <c r="N133"/>
  <c r="L133"/>
  <c r="K133"/>
  <c r="J133"/>
  <c r="H133"/>
  <c r="G133"/>
  <c r="F133"/>
  <c r="D133"/>
  <c r="C133"/>
  <c r="V132"/>
  <c r="T132"/>
  <c r="S132"/>
  <c r="R132"/>
  <c r="P132"/>
  <c r="O132"/>
  <c r="N132"/>
  <c r="L132"/>
  <c r="K132"/>
  <c r="J132"/>
  <c r="H132"/>
  <c r="G132"/>
  <c r="F132"/>
  <c r="D132"/>
  <c r="C132"/>
  <c r="V131"/>
  <c r="T131"/>
  <c r="S131"/>
  <c r="R131"/>
  <c r="P131"/>
  <c r="O131"/>
  <c r="N131"/>
  <c r="L131"/>
  <c r="K131"/>
  <c r="J131"/>
  <c r="H131"/>
  <c r="G131"/>
  <c r="F131"/>
  <c r="D131"/>
  <c r="C131"/>
  <c r="V130"/>
  <c r="T130"/>
  <c r="S130"/>
  <c r="R130"/>
  <c r="P130"/>
  <c r="O130"/>
  <c r="N130"/>
  <c r="L130"/>
  <c r="K130"/>
  <c r="J130"/>
  <c r="H130"/>
  <c r="G130"/>
  <c r="F130"/>
  <c r="D130"/>
  <c r="C130"/>
  <c r="V129"/>
  <c r="T129"/>
  <c r="S129"/>
  <c r="R129"/>
  <c r="P129"/>
  <c r="O129"/>
  <c r="N129"/>
  <c r="L129"/>
  <c r="K129"/>
  <c r="J129"/>
  <c r="H129"/>
  <c r="G129"/>
  <c r="F129"/>
  <c r="D129"/>
  <c r="C129"/>
  <c r="V128"/>
  <c r="T128"/>
  <c r="S128"/>
  <c r="R128"/>
  <c r="P128"/>
  <c r="O128"/>
  <c r="N128"/>
  <c r="L128"/>
  <c r="K128"/>
  <c r="J128"/>
  <c r="H128"/>
  <c r="G128"/>
  <c r="F128"/>
  <c r="D128"/>
  <c r="C128"/>
  <c r="V127"/>
  <c r="T127"/>
  <c r="S127"/>
  <c r="R127"/>
  <c r="P127"/>
  <c r="O127"/>
  <c r="N127"/>
  <c r="L127"/>
  <c r="K127"/>
  <c r="J127"/>
  <c r="H127"/>
  <c r="G127"/>
  <c r="F127"/>
  <c r="D127"/>
  <c r="C127"/>
  <c r="V126"/>
  <c r="T126"/>
  <c r="S126"/>
  <c r="R126"/>
  <c r="P126"/>
  <c r="O126"/>
  <c r="N126"/>
  <c r="L126"/>
  <c r="K126"/>
  <c r="J126"/>
  <c r="H126"/>
  <c r="G126"/>
  <c r="F126"/>
  <c r="D126"/>
  <c r="C126"/>
  <c r="V125"/>
  <c r="T125"/>
  <c r="S125"/>
  <c r="R125"/>
  <c r="P125"/>
  <c r="O125"/>
  <c r="N125"/>
  <c r="L125"/>
  <c r="K125"/>
  <c r="J125"/>
  <c r="H125"/>
  <c r="G125"/>
  <c r="F125"/>
  <c r="D125"/>
  <c r="C125"/>
  <c r="V124"/>
  <c r="T124"/>
  <c r="S124"/>
  <c r="R124"/>
  <c r="P124"/>
  <c r="O124"/>
  <c r="N124"/>
  <c r="L124"/>
  <c r="K124"/>
  <c r="J124"/>
  <c r="H124"/>
  <c r="G124"/>
  <c r="F124"/>
  <c r="D124"/>
  <c r="C124"/>
  <c r="V123"/>
  <c r="T123"/>
  <c r="S123"/>
  <c r="R123"/>
  <c r="P123"/>
  <c r="O123"/>
  <c r="N123"/>
  <c r="L123"/>
  <c r="K123"/>
  <c r="J123"/>
  <c r="H123"/>
  <c r="G123"/>
  <c r="F123"/>
  <c r="D123"/>
  <c r="C123"/>
  <c r="C3"/>
  <c r="T111"/>
  <c r="T112"/>
  <c r="T113"/>
  <c r="T114"/>
  <c r="T115"/>
  <c r="T116"/>
  <c r="T117"/>
  <c r="T118"/>
  <c r="T119"/>
  <c r="T120"/>
  <c r="T121"/>
  <c r="S111"/>
  <c r="S112"/>
  <c r="S113"/>
  <c r="S114"/>
  <c r="S115"/>
  <c r="S116"/>
  <c r="S117"/>
  <c r="S118"/>
  <c r="S119"/>
  <c r="S120"/>
  <c r="S121"/>
  <c r="T99"/>
  <c r="T100"/>
  <c r="T101"/>
  <c r="T102"/>
  <c r="T103"/>
  <c r="T104"/>
  <c r="T105"/>
  <c r="T106"/>
  <c r="T107"/>
  <c r="T108"/>
  <c r="T109"/>
  <c r="S99"/>
  <c r="S100"/>
  <c r="S101"/>
  <c r="S102"/>
  <c r="S103"/>
  <c r="S104"/>
  <c r="S105"/>
  <c r="S106"/>
  <c r="S107"/>
  <c r="S108"/>
  <c r="S109"/>
  <c r="T87"/>
  <c r="T88"/>
  <c r="T89"/>
  <c r="T90"/>
  <c r="T91"/>
  <c r="T92"/>
  <c r="T93"/>
  <c r="T94"/>
  <c r="T95"/>
  <c r="T96"/>
  <c r="T97"/>
  <c r="S87"/>
  <c r="S88"/>
  <c r="S89"/>
  <c r="S90"/>
  <c r="S91"/>
  <c r="S92"/>
  <c r="S93"/>
  <c r="S94"/>
  <c r="S95"/>
  <c r="S96"/>
  <c r="S97"/>
  <c r="L111"/>
  <c r="L112"/>
  <c r="L113"/>
  <c r="L114"/>
  <c r="L115"/>
  <c r="L116"/>
  <c r="L117"/>
  <c r="L118"/>
  <c r="L119"/>
  <c r="L120"/>
  <c r="L121"/>
  <c r="K111"/>
  <c r="K112"/>
  <c r="K113"/>
  <c r="K114"/>
  <c r="K115"/>
  <c r="K116"/>
  <c r="K117"/>
  <c r="K118"/>
  <c r="K119"/>
  <c r="K120"/>
  <c r="K121"/>
  <c r="L99"/>
  <c r="L100"/>
  <c r="L101"/>
  <c r="L102"/>
  <c r="L103"/>
  <c r="L104"/>
  <c r="L105"/>
  <c r="L106"/>
  <c r="L107"/>
  <c r="L108"/>
  <c r="L109"/>
  <c r="K99"/>
  <c r="K100"/>
  <c r="K101"/>
  <c r="K102"/>
  <c r="K103"/>
  <c r="K104"/>
  <c r="K105"/>
  <c r="K106"/>
  <c r="K107"/>
  <c r="K108"/>
  <c r="K109"/>
  <c r="L87"/>
  <c r="L88"/>
  <c r="L89"/>
  <c r="L90"/>
  <c r="L91"/>
  <c r="L92"/>
  <c r="L93"/>
  <c r="L94"/>
  <c r="L95"/>
  <c r="L96"/>
  <c r="L97"/>
  <c r="K87"/>
  <c r="K88"/>
  <c r="K89"/>
  <c r="K90"/>
  <c r="K91"/>
  <c r="K92"/>
  <c r="K93"/>
  <c r="K94"/>
  <c r="K95"/>
  <c r="K96"/>
  <c r="K97"/>
  <c r="H111"/>
  <c r="H112"/>
  <c r="H113"/>
  <c r="H114"/>
  <c r="H115"/>
  <c r="H116"/>
  <c r="H117"/>
  <c r="H118"/>
  <c r="H119"/>
  <c r="H120"/>
  <c r="H121"/>
  <c r="G111"/>
  <c r="G112"/>
  <c r="G113"/>
  <c r="G114"/>
  <c r="G115"/>
  <c r="G116"/>
  <c r="G117"/>
  <c r="G118"/>
  <c r="G119"/>
  <c r="G120"/>
  <c r="G121"/>
  <c r="H99"/>
  <c r="H100"/>
  <c r="H101"/>
  <c r="H102"/>
  <c r="H103"/>
  <c r="H104"/>
  <c r="H105"/>
  <c r="H106"/>
  <c r="H107"/>
  <c r="H108"/>
  <c r="H109"/>
  <c r="G99"/>
  <c r="G100"/>
  <c r="G101"/>
  <c r="G102"/>
  <c r="G103"/>
  <c r="G104"/>
  <c r="G105"/>
  <c r="G106"/>
  <c r="G107"/>
  <c r="G108"/>
  <c r="G109"/>
  <c r="H87"/>
  <c r="H88"/>
  <c r="H89"/>
  <c r="H90"/>
  <c r="H91"/>
  <c r="H92"/>
  <c r="H93"/>
  <c r="H94"/>
  <c r="H95"/>
  <c r="H96"/>
  <c r="H97"/>
  <c r="G87"/>
  <c r="G88"/>
  <c r="G89"/>
  <c r="G90"/>
  <c r="G91"/>
  <c r="G92"/>
  <c r="G93"/>
  <c r="G94"/>
  <c r="G95"/>
  <c r="G96"/>
  <c r="G97"/>
  <c r="D111"/>
  <c r="D112"/>
  <c r="D113"/>
  <c r="D114"/>
  <c r="D115"/>
  <c r="D116"/>
  <c r="D117"/>
  <c r="D118"/>
  <c r="D119"/>
  <c r="D120"/>
  <c r="D121"/>
  <c r="C111"/>
  <c r="C112"/>
  <c r="C113"/>
  <c r="C114"/>
  <c r="C115"/>
  <c r="C116"/>
  <c r="C117"/>
  <c r="C118"/>
  <c r="C119"/>
  <c r="C120"/>
  <c r="C121"/>
  <c r="D99"/>
  <c r="D100"/>
  <c r="D101"/>
  <c r="D102"/>
  <c r="D103"/>
  <c r="D104"/>
  <c r="D105"/>
  <c r="D106"/>
  <c r="D107"/>
  <c r="D108"/>
  <c r="D109"/>
  <c r="C99"/>
  <c r="C100"/>
  <c r="C101"/>
  <c r="C102"/>
  <c r="C103"/>
  <c r="C104"/>
  <c r="C105"/>
  <c r="C106"/>
  <c r="C107"/>
  <c r="C108"/>
  <c r="C109"/>
  <c r="D87"/>
  <c r="D88"/>
  <c r="D89"/>
  <c r="D90"/>
  <c r="D91"/>
  <c r="D92"/>
  <c r="D93"/>
  <c r="D94"/>
  <c r="D95"/>
  <c r="D96"/>
  <c r="D97"/>
  <c r="C87"/>
  <c r="C88"/>
  <c r="C89"/>
  <c r="C90"/>
  <c r="C91"/>
  <c r="C92"/>
  <c r="C93"/>
  <c r="C94"/>
  <c r="C95"/>
  <c r="C96"/>
  <c r="C97"/>
  <c r="P111" i="8"/>
  <c r="P112"/>
  <c r="P113"/>
  <c r="P114"/>
  <c r="P115"/>
  <c r="P116"/>
  <c r="P117"/>
  <c r="P118"/>
  <c r="P119"/>
  <c r="P120"/>
  <c r="P121"/>
  <c r="O111"/>
  <c r="O112"/>
  <c r="O113"/>
  <c r="O114"/>
  <c r="O115"/>
  <c r="O116"/>
  <c r="O117"/>
  <c r="O118"/>
  <c r="O119"/>
  <c r="O120"/>
  <c r="O121"/>
  <c r="P99"/>
  <c r="P100"/>
  <c r="P101"/>
  <c r="P102"/>
  <c r="P103"/>
  <c r="P104"/>
  <c r="P105"/>
  <c r="P106"/>
  <c r="P107"/>
  <c r="P108"/>
  <c r="P109"/>
  <c r="O99"/>
  <c r="O100"/>
  <c r="O101"/>
  <c r="O102"/>
  <c r="O103"/>
  <c r="O104"/>
  <c r="O105"/>
  <c r="O106"/>
  <c r="O107"/>
  <c r="O108"/>
  <c r="O109"/>
  <c r="P87"/>
  <c r="P88"/>
  <c r="P89"/>
  <c r="P90"/>
  <c r="P91"/>
  <c r="P92"/>
  <c r="P93"/>
  <c r="P94"/>
  <c r="P95"/>
  <c r="P96"/>
  <c r="P97"/>
  <c r="O87"/>
  <c r="O88"/>
  <c r="O89"/>
  <c r="O90"/>
  <c r="O91"/>
  <c r="O92"/>
  <c r="O93"/>
  <c r="O94"/>
  <c r="O95"/>
  <c r="O96"/>
  <c r="O97"/>
  <c r="J111"/>
  <c r="J112"/>
  <c r="J113"/>
  <c r="J114"/>
  <c r="J115"/>
  <c r="J116"/>
  <c r="J117"/>
  <c r="J118"/>
  <c r="J119"/>
  <c r="J120"/>
  <c r="J121"/>
  <c r="I111"/>
  <c r="I112"/>
  <c r="I113"/>
  <c r="I114"/>
  <c r="I115"/>
  <c r="I116"/>
  <c r="I117"/>
  <c r="I118"/>
  <c r="I119"/>
  <c r="I120"/>
  <c r="I121"/>
  <c r="J99"/>
  <c r="J100"/>
  <c r="J101"/>
  <c r="J102"/>
  <c r="J103"/>
  <c r="J104"/>
  <c r="J105"/>
  <c r="J106"/>
  <c r="J107"/>
  <c r="J108"/>
  <c r="J109"/>
  <c r="I99"/>
  <c r="I100"/>
  <c r="I101"/>
  <c r="I102"/>
  <c r="I103"/>
  <c r="I104"/>
  <c r="I105"/>
  <c r="I106"/>
  <c r="I107"/>
  <c r="I108"/>
  <c r="I109"/>
  <c r="J87"/>
  <c r="J88"/>
  <c r="J89"/>
  <c r="J90"/>
  <c r="J91"/>
  <c r="J92"/>
  <c r="J93"/>
  <c r="J94"/>
  <c r="J95"/>
  <c r="J96"/>
  <c r="J97"/>
  <c r="I87"/>
  <c r="I88"/>
  <c r="I89"/>
  <c r="I90"/>
  <c r="I91"/>
  <c r="I92"/>
  <c r="I93"/>
  <c r="I94"/>
  <c r="I95"/>
  <c r="I96"/>
  <c r="I97"/>
  <c r="G111"/>
  <c r="G112"/>
  <c r="G113"/>
  <c r="G114"/>
  <c r="G115"/>
  <c r="G116"/>
  <c r="G117"/>
  <c r="G118"/>
  <c r="G119"/>
  <c r="G120"/>
  <c r="G121"/>
  <c r="F111"/>
  <c r="F112"/>
  <c r="F113"/>
  <c r="F114"/>
  <c r="F115"/>
  <c r="F116"/>
  <c r="F117"/>
  <c r="F118"/>
  <c r="F119"/>
  <c r="F120"/>
  <c r="F121"/>
  <c r="G99"/>
  <c r="G100"/>
  <c r="G101"/>
  <c r="G102"/>
  <c r="G103"/>
  <c r="G104"/>
  <c r="G105"/>
  <c r="G106"/>
  <c r="G107"/>
  <c r="G108"/>
  <c r="G109"/>
  <c r="F99"/>
  <c r="F100"/>
  <c r="F101"/>
  <c r="F102"/>
  <c r="F103"/>
  <c r="F104"/>
  <c r="F105"/>
  <c r="F106"/>
  <c r="F107"/>
  <c r="F108"/>
  <c r="F109"/>
  <c r="G87"/>
  <c r="G88"/>
  <c r="G89"/>
  <c r="G90"/>
  <c r="G91"/>
  <c r="G92"/>
  <c r="G93"/>
  <c r="G94"/>
  <c r="G95"/>
  <c r="G96"/>
  <c r="G97"/>
  <c r="F87"/>
  <c r="F88"/>
  <c r="F89"/>
  <c r="F90"/>
  <c r="F91"/>
  <c r="F92"/>
  <c r="F93"/>
  <c r="F94"/>
  <c r="F95"/>
  <c r="F96"/>
  <c r="F97"/>
  <c r="D111"/>
  <c r="D112"/>
  <c r="D113"/>
  <c r="D114"/>
  <c r="D115"/>
  <c r="D116"/>
  <c r="D117"/>
  <c r="D118"/>
  <c r="D119"/>
  <c r="D120"/>
  <c r="D121"/>
  <c r="C111"/>
  <c r="C112"/>
  <c r="C113"/>
  <c r="C114"/>
  <c r="C115"/>
  <c r="C116"/>
  <c r="C117"/>
  <c r="C118"/>
  <c r="C119"/>
  <c r="C120"/>
  <c r="C121"/>
  <c r="D99"/>
  <c r="D100"/>
  <c r="D101"/>
  <c r="D102"/>
  <c r="D103"/>
  <c r="D104"/>
  <c r="D105"/>
  <c r="D106"/>
  <c r="D107"/>
  <c r="D108"/>
  <c r="D109"/>
  <c r="C99"/>
  <c r="C100"/>
  <c r="C101"/>
  <c r="C102"/>
  <c r="C103"/>
  <c r="C104"/>
  <c r="C105"/>
  <c r="C106"/>
  <c r="C107"/>
  <c r="C108"/>
  <c r="C109"/>
  <c r="D87"/>
  <c r="D88"/>
  <c r="D89"/>
  <c r="D90"/>
  <c r="D91"/>
  <c r="D92"/>
  <c r="D93"/>
  <c r="D94"/>
  <c r="D95"/>
  <c r="D96"/>
  <c r="D97"/>
  <c r="C87"/>
  <c r="C88"/>
  <c r="C89"/>
  <c r="C90"/>
  <c r="C91"/>
  <c r="C92"/>
  <c r="C93"/>
  <c r="C94"/>
  <c r="C95"/>
  <c r="C96"/>
  <c r="C97"/>
  <c r="P111" i="7"/>
  <c r="P112"/>
  <c r="P113"/>
  <c r="P114"/>
  <c r="P115"/>
  <c r="P116"/>
  <c r="P117"/>
  <c r="P118"/>
  <c r="P119"/>
  <c r="P120"/>
  <c r="P121"/>
  <c r="O111"/>
  <c r="O112"/>
  <c r="O113"/>
  <c r="O114"/>
  <c r="O115"/>
  <c r="O116"/>
  <c r="O117"/>
  <c r="O118"/>
  <c r="O119"/>
  <c r="O120"/>
  <c r="O121"/>
  <c r="P99"/>
  <c r="P100"/>
  <c r="P101"/>
  <c r="P102"/>
  <c r="P103"/>
  <c r="P104"/>
  <c r="P105"/>
  <c r="P106"/>
  <c r="P107"/>
  <c r="P108"/>
  <c r="P109"/>
  <c r="O99"/>
  <c r="O100"/>
  <c r="O101"/>
  <c r="O102"/>
  <c r="O103"/>
  <c r="O104"/>
  <c r="O105"/>
  <c r="O106"/>
  <c r="O107"/>
  <c r="O108"/>
  <c r="O109"/>
  <c r="P87"/>
  <c r="P88"/>
  <c r="P89"/>
  <c r="P90"/>
  <c r="P91"/>
  <c r="P92"/>
  <c r="P93"/>
  <c r="P94"/>
  <c r="P95"/>
  <c r="P96"/>
  <c r="P97"/>
  <c r="O87"/>
  <c r="O88"/>
  <c r="O89"/>
  <c r="O90"/>
  <c r="O91"/>
  <c r="O92"/>
  <c r="O93"/>
  <c r="O94"/>
  <c r="O95"/>
  <c r="O96"/>
  <c r="O97"/>
  <c r="J111"/>
  <c r="J112"/>
  <c r="J113"/>
  <c r="J114"/>
  <c r="J115"/>
  <c r="J116"/>
  <c r="J117"/>
  <c r="J118"/>
  <c r="J119"/>
  <c r="J120"/>
  <c r="J121"/>
  <c r="I111"/>
  <c r="I112"/>
  <c r="I113"/>
  <c r="I114"/>
  <c r="I115"/>
  <c r="I116"/>
  <c r="I117"/>
  <c r="I118"/>
  <c r="I119"/>
  <c r="I120"/>
  <c r="I121"/>
  <c r="J99"/>
  <c r="J100"/>
  <c r="J101"/>
  <c r="J102"/>
  <c r="J103"/>
  <c r="J104"/>
  <c r="J105"/>
  <c r="J106"/>
  <c r="J107"/>
  <c r="J108"/>
  <c r="J109"/>
  <c r="I99"/>
  <c r="I100"/>
  <c r="I101"/>
  <c r="I102"/>
  <c r="I103"/>
  <c r="I104"/>
  <c r="I105"/>
  <c r="I106"/>
  <c r="I107"/>
  <c r="I108"/>
  <c r="I109"/>
  <c r="J87"/>
  <c r="J88"/>
  <c r="J89"/>
  <c r="J90"/>
  <c r="J91"/>
  <c r="J92"/>
  <c r="J93"/>
  <c r="J94"/>
  <c r="J95"/>
  <c r="J96"/>
  <c r="J97"/>
  <c r="I87"/>
  <c r="I88"/>
  <c r="I89"/>
  <c r="I90"/>
  <c r="I91"/>
  <c r="I92"/>
  <c r="I93"/>
  <c r="I94"/>
  <c r="I95"/>
  <c r="I96"/>
  <c r="I97"/>
  <c r="G111"/>
  <c r="G112"/>
  <c r="G113"/>
  <c r="G114"/>
  <c r="G115"/>
  <c r="G116"/>
  <c r="G117"/>
  <c r="G118"/>
  <c r="G119"/>
  <c r="G120"/>
  <c r="G121"/>
  <c r="F111"/>
  <c r="F112"/>
  <c r="F113"/>
  <c r="F114"/>
  <c r="F115"/>
  <c r="F116"/>
  <c r="F117"/>
  <c r="F118"/>
  <c r="F119"/>
  <c r="F120"/>
  <c r="F121"/>
  <c r="G99"/>
  <c r="G100"/>
  <c r="G101"/>
  <c r="G102"/>
  <c r="G103"/>
  <c r="G104"/>
  <c r="G105"/>
  <c r="G106"/>
  <c r="G107"/>
  <c r="G108"/>
  <c r="G109"/>
  <c r="F99"/>
  <c r="F100"/>
  <c r="F101"/>
  <c r="F102"/>
  <c r="F103"/>
  <c r="F104"/>
  <c r="F105"/>
  <c r="F106"/>
  <c r="F107"/>
  <c r="F108"/>
  <c r="F109"/>
  <c r="G87"/>
  <c r="G88"/>
  <c r="G89"/>
  <c r="G90"/>
  <c r="G91"/>
  <c r="G92"/>
  <c r="G93"/>
  <c r="G94"/>
  <c r="G95"/>
  <c r="G96"/>
  <c r="G97"/>
  <c r="F87"/>
  <c r="F88"/>
  <c r="F89"/>
  <c r="F90"/>
  <c r="F91"/>
  <c r="F92"/>
  <c r="F93"/>
  <c r="F94"/>
  <c r="F95"/>
  <c r="F96"/>
  <c r="F97"/>
  <c r="D111"/>
  <c r="D112"/>
  <c r="D113"/>
  <c r="D114"/>
  <c r="D115"/>
  <c r="D116"/>
  <c r="D117"/>
  <c r="D118"/>
  <c r="D119"/>
  <c r="D120"/>
  <c r="D121"/>
  <c r="C111"/>
  <c r="C112"/>
  <c r="C113"/>
  <c r="C114"/>
  <c r="C115"/>
  <c r="C116"/>
  <c r="C117"/>
  <c r="C118"/>
  <c r="C119"/>
  <c r="C120"/>
  <c r="C121"/>
  <c r="D99"/>
  <c r="D100"/>
  <c r="D101"/>
  <c r="D102"/>
  <c r="D103"/>
  <c r="D104"/>
  <c r="D105"/>
  <c r="D106"/>
  <c r="D107"/>
  <c r="D108"/>
  <c r="D109"/>
  <c r="C99"/>
  <c r="C100"/>
  <c r="C101"/>
  <c r="C102"/>
  <c r="C103"/>
  <c r="C104"/>
  <c r="C105"/>
  <c r="C106"/>
  <c r="C107"/>
  <c r="C108"/>
  <c r="C109"/>
  <c r="D87"/>
  <c r="D88"/>
  <c r="D89"/>
  <c r="D90"/>
  <c r="D91"/>
  <c r="D92"/>
  <c r="D93"/>
  <c r="D94"/>
  <c r="D95"/>
  <c r="D96"/>
  <c r="D97"/>
  <c r="C87"/>
  <c r="C88"/>
  <c r="C89"/>
  <c r="C90"/>
  <c r="C91"/>
  <c r="C92"/>
  <c r="C93"/>
  <c r="C94"/>
  <c r="C95"/>
  <c r="C96"/>
  <c r="C97"/>
  <c r="R122"/>
  <c r="P122"/>
  <c r="O122"/>
  <c r="N122"/>
  <c r="M122"/>
  <c r="L122"/>
  <c r="K122"/>
  <c r="J122"/>
  <c r="I122"/>
  <c r="H122"/>
  <c r="G122"/>
  <c r="F122"/>
  <c r="E122"/>
  <c r="D122"/>
  <c r="C122"/>
  <c r="R121"/>
  <c r="N121"/>
  <c r="M121"/>
  <c r="L121"/>
  <c r="K121"/>
  <c r="H121"/>
  <c r="E121"/>
  <c r="R120"/>
  <c r="N120"/>
  <c r="M120"/>
  <c r="L120"/>
  <c r="K120"/>
  <c r="H120"/>
  <c r="E120"/>
  <c r="R119"/>
  <c r="N119"/>
  <c r="M119"/>
  <c r="L119"/>
  <c r="K119"/>
  <c r="H119"/>
  <c r="E119"/>
  <c r="R118"/>
  <c r="N118"/>
  <c r="M118"/>
  <c r="L118"/>
  <c r="K118"/>
  <c r="H118"/>
  <c r="E118"/>
  <c r="R117"/>
  <c r="N117"/>
  <c r="M117"/>
  <c r="L117"/>
  <c r="K117"/>
  <c r="H117"/>
  <c r="E117"/>
  <c r="R116"/>
  <c r="N116"/>
  <c r="M116"/>
  <c r="L116"/>
  <c r="K116"/>
  <c r="H116"/>
  <c r="E116"/>
  <c r="R115"/>
  <c r="N115"/>
  <c r="M115"/>
  <c r="L115"/>
  <c r="K115"/>
  <c r="H115"/>
  <c r="E115"/>
  <c r="R114"/>
  <c r="N114"/>
  <c r="M114"/>
  <c r="L114"/>
  <c r="K114"/>
  <c r="H114"/>
  <c r="E114"/>
  <c r="R113"/>
  <c r="N113"/>
  <c r="M113"/>
  <c r="L113"/>
  <c r="K113"/>
  <c r="H113"/>
  <c r="E113"/>
  <c r="R112"/>
  <c r="N112"/>
  <c r="M112"/>
  <c r="L112"/>
  <c r="K112"/>
  <c r="H112"/>
  <c r="E112"/>
  <c r="R111"/>
  <c r="N111"/>
  <c r="M111"/>
  <c r="L111"/>
  <c r="K111"/>
  <c r="H111"/>
  <c r="E111"/>
  <c r="R110"/>
  <c r="P110"/>
  <c r="O110"/>
  <c r="N110"/>
  <c r="M110"/>
  <c r="L110"/>
  <c r="K110"/>
  <c r="J110"/>
  <c r="I110"/>
  <c r="H110"/>
  <c r="G110"/>
  <c r="F110"/>
  <c r="E110"/>
  <c r="D110"/>
  <c r="C110"/>
  <c r="R109"/>
  <c r="N109"/>
  <c r="M109"/>
  <c r="L109"/>
  <c r="K109"/>
  <c r="H109"/>
  <c r="E109"/>
  <c r="R108"/>
  <c r="N108"/>
  <c r="M108"/>
  <c r="L108"/>
  <c r="K108"/>
  <c r="H108"/>
  <c r="E108"/>
  <c r="R107"/>
  <c r="N107"/>
  <c r="M107"/>
  <c r="L107"/>
  <c r="K107"/>
  <c r="H107"/>
  <c r="E107"/>
  <c r="R106"/>
  <c r="N106"/>
  <c r="M106"/>
  <c r="L106"/>
  <c r="K106"/>
  <c r="H106"/>
  <c r="E106"/>
  <c r="R105"/>
  <c r="N105"/>
  <c r="M105"/>
  <c r="L105"/>
  <c r="K105"/>
  <c r="H105"/>
  <c r="E105"/>
  <c r="R104"/>
  <c r="N104"/>
  <c r="M104"/>
  <c r="L104"/>
  <c r="K104"/>
  <c r="H104"/>
  <c r="E104"/>
  <c r="R103"/>
  <c r="N103"/>
  <c r="M103"/>
  <c r="L103"/>
  <c r="K103"/>
  <c r="H103"/>
  <c r="E103"/>
  <c r="R102"/>
  <c r="N102"/>
  <c r="M102"/>
  <c r="L102"/>
  <c r="K102"/>
  <c r="H102"/>
  <c r="E102"/>
  <c r="R101"/>
  <c r="N101"/>
  <c r="M101"/>
  <c r="L101"/>
  <c r="K101"/>
  <c r="H101"/>
  <c r="E101"/>
  <c r="R100"/>
  <c r="N100"/>
  <c r="M100"/>
  <c r="L100"/>
  <c r="K100"/>
  <c r="H100"/>
  <c r="E100"/>
  <c r="R99"/>
  <c r="N99"/>
  <c r="M99"/>
  <c r="L99"/>
  <c r="K99"/>
  <c r="H99"/>
  <c r="E99"/>
  <c r="R98"/>
  <c r="P98"/>
  <c r="O98"/>
  <c r="N98"/>
  <c r="M98"/>
  <c r="L98"/>
  <c r="K98"/>
  <c r="J98"/>
  <c r="I98"/>
  <c r="H98"/>
  <c r="G98"/>
  <c r="F98"/>
  <c r="E98"/>
  <c r="D98"/>
  <c r="C98"/>
  <c r="R97"/>
  <c r="N97"/>
  <c r="M97"/>
  <c r="L97"/>
  <c r="K97"/>
  <c r="H97"/>
  <c r="E97"/>
  <c r="R96"/>
  <c r="N96"/>
  <c r="M96"/>
  <c r="L96"/>
  <c r="K96"/>
  <c r="H96"/>
  <c r="E96"/>
  <c r="R95"/>
  <c r="N95"/>
  <c r="M95"/>
  <c r="L95"/>
  <c r="K95"/>
  <c r="H95"/>
  <c r="E95"/>
  <c r="R94"/>
  <c r="N94"/>
  <c r="M94"/>
  <c r="L94"/>
  <c r="K94"/>
  <c r="H94"/>
  <c r="E94"/>
  <c r="R93"/>
  <c r="N93"/>
  <c r="M93"/>
  <c r="L93"/>
  <c r="K93"/>
  <c r="H93"/>
  <c r="E93"/>
  <c r="R92"/>
  <c r="N92"/>
  <c r="M92"/>
  <c r="L92"/>
  <c r="K92"/>
  <c r="H92"/>
  <c r="E92"/>
  <c r="R91"/>
  <c r="N91"/>
  <c r="M91"/>
  <c r="L91"/>
  <c r="K91"/>
  <c r="H91"/>
  <c r="E91"/>
  <c r="R90"/>
  <c r="N90"/>
  <c r="M90"/>
  <c r="L90"/>
  <c r="K90"/>
  <c r="H90"/>
  <c r="E90"/>
  <c r="R89"/>
  <c r="N89"/>
  <c r="M89"/>
  <c r="L89"/>
  <c r="K89"/>
  <c r="H89"/>
  <c r="E89"/>
  <c r="R88"/>
  <c r="N88"/>
  <c r="M88"/>
  <c r="L88"/>
  <c r="K88"/>
  <c r="H88"/>
  <c r="E88"/>
  <c r="R87"/>
  <c r="N87"/>
  <c r="M87"/>
  <c r="L87"/>
  <c r="K87"/>
  <c r="H87"/>
  <c r="E87"/>
  <c r="R86"/>
  <c r="P86"/>
  <c r="O86"/>
  <c r="N86"/>
  <c r="M86"/>
  <c r="L86"/>
  <c r="K86"/>
  <c r="J86"/>
  <c r="I86"/>
  <c r="H86"/>
  <c r="G86"/>
  <c r="F86"/>
  <c r="E86"/>
  <c r="D86"/>
  <c r="C86"/>
  <c r="R85"/>
  <c r="P85"/>
  <c r="O85"/>
  <c r="N85"/>
  <c r="M85"/>
  <c r="L85"/>
  <c r="K85"/>
  <c r="J85"/>
  <c r="I85"/>
  <c r="H85"/>
  <c r="G85"/>
  <c r="F85"/>
  <c r="E85"/>
  <c r="D85"/>
  <c r="C85"/>
  <c r="R84"/>
  <c r="P84"/>
  <c r="O84"/>
  <c r="N84"/>
  <c r="M84"/>
  <c r="L84"/>
  <c r="K84"/>
  <c r="J84"/>
  <c r="I84"/>
  <c r="H84"/>
  <c r="G84"/>
  <c r="F84"/>
  <c r="E84"/>
  <c r="D84"/>
  <c r="C84"/>
  <c r="R83"/>
  <c r="P83"/>
  <c r="O83"/>
  <c r="N83"/>
  <c r="M83"/>
  <c r="L83"/>
  <c r="K83"/>
  <c r="J83"/>
  <c r="I83"/>
  <c r="H83"/>
  <c r="G83"/>
  <c r="F83"/>
  <c r="E83"/>
  <c r="D83"/>
  <c r="C83"/>
  <c r="R82"/>
  <c r="P82"/>
  <c r="O82"/>
  <c r="N82"/>
  <c r="M82"/>
  <c r="L82"/>
  <c r="K82"/>
  <c r="J82"/>
  <c r="I82"/>
  <c r="H82"/>
  <c r="G82"/>
  <c r="F82"/>
  <c r="E82"/>
  <c r="D82"/>
  <c r="C82"/>
  <c r="R81"/>
  <c r="P81"/>
  <c r="O81"/>
  <c r="N81"/>
  <c r="M81"/>
  <c r="L81"/>
  <c r="K81"/>
  <c r="J81"/>
  <c r="I81"/>
  <c r="H81"/>
  <c r="G81"/>
  <c r="F81"/>
  <c r="E81"/>
  <c r="D81"/>
  <c r="C81"/>
  <c r="R80"/>
  <c r="P80"/>
  <c r="O80"/>
  <c r="N80"/>
  <c r="M80"/>
  <c r="L80"/>
  <c r="K80"/>
  <c r="J80"/>
  <c r="I80"/>
  <c r="H80"/>
  <c r="G80"/>
  <c r="F80"/>
  <c r="E80"/>
  <c r="D80"/>
  <c r="C80"/>
  <c r="R79"/>
  <c r="P79"/>
  <c r="O79"/>
  <c r="N79"/>
  <c r="M79"/>
  <c r="L79"/>
  <c r="K79"/>
  <c r="J79"/>
  <c r="I79"/>
  <c r="H79"/>
  <c r="G79"/>
  <c r="F79"/>
  <c r="E79"/>
  <c r="D79"/>
  <c r="C79"/>
  <c r="R78"/>
  <c r="P78"/>
  <c r="O78"/>
  <c r="N78"/>
  <c r="M78"/>
  <c r="L78"/>
  <c r="K78"/>
  <c r="J78"/>
  <c r="I78"/>
  <c r="H78"/>
  <c r="G78"/>
  <c r="F78"/>
  <c r="E78"/>
  <c r="D78"/>
  <c r="C78"/>
  <c r="R77"/>
  <c r="P77"/>
  <c r="O77"/>
  <c r="N77"/>
  <c r="M77"/>
  <c r="L77"/>
  <c r="K77"/>
  <c r="J77"/>
  <c r="I77"/>
  <c r="H77"/>
  <c r="G77"/>
  <c r="F77"/>
  <c r="E77"/>
  <c r="D77"/>
  <c r="C77"/>
  <c r="R76"/>
  <c r="P76"/>
  <c r="O76"/>
  <c r="N76"/>
  <c r="M76"/>
  <c r="L76"/>
  <c r="K76"/>
  <c r="J76"/>
  <c r="I76"/>
  <c r="H76"/>
  <c r="G76"/>
  <c r="F76"/>
  <c r="E76"/>
  <c r="D76"/>
  <c r="C76"/>
  <c r="R75"/>
  <c r="P75"/>
  <c r="O75"/>
  <c r="N75"/>
  <c r="M75"/>
  <c r="L75"/>
  <c r="K75"/>
  <c r="J75"/>
  <c r="I75"/>
  <c r="H75"/>
  <c r="G75"/>
  <c r="F75"/>
  <c r="E75"/>
  <c r="D75"/>
  <c r="C75"/>
  <c r="R74"/>
  <c r="P74"/>
  <c r="O74"/>
  <c r="N74"/>
  <c r="M74"/>
  <c r="L74"/>
  <c r="K74"/>
  <c r="J74"/>
  <c r="I74"/>
  <c r="H74"/>
  <c r="G74"/>
  <c r="F74"/>
  <c r="E74"/>
  <c r="D74"/>
  <c r="C74"/>
  <c r="R73"/>
  <c r="P73"/>
  <c r="O73"/>
  <c r="N73"/>
  <c r="M73"/>
  <c r="L73"/>
  <c r="K73"/>
  <c r="J73"/>
  <c r="I73"/>
  <c r="H73"/>
  <c r="G73"/>
  <c r="F73"/>
  <c r="E73"/>
  <c r="D73"/>
  <c r="C73"/>
  <c r="R72"/>
  <c r="P72"/>
  <c r="O72"/>
  <c r="N72"/>
  <c r="M72"/>
  <c r="L72"/>
  <c r="K72"/>
  <c r="J72"/>
  <c r="I72"/>
  <c r="H72"/>
  <c r="G72"/>
  <c r="F72"/>
  <c r="E72"/>
  <c r="D72"/>
  <c r="C72"/>
  <c r="R71"/>
  <c r="P71"/>
  <c r="O71"/>
  <c r="N71"/>
  <c r="M71"/>
  <c r="L71"/>
  <c r="K71"/>
  <c r="J71"/>
  <c r="I71"/>
  <c r="H71"/>
  <c r="G71"/>
  <c r="F71"/>
  <c r="E71"/>
  <c r="D71"/>
  <c r="C71"/>
  <c r="R70"/>
  <c r="P70"/>
  <c r="O70"/>
  <c r="N70"/>
  <c r="M70"/>
  <c r="L70"/>
  <c r="K70"/>
  <c r="J70"/>
  <c r="I70"/>
  <c r="H70"/>
  <c r="G70"/>
  <c r="F70"/>
  <c r="E70"/>
  <c r="D70"/>
  <c r="C70"/>
  <c r="R69"/>
  <c r="P69"/>
  <c r="O69"/>
  <c r="N69"/>
  <c r="M69"/>
  <c r="L69"/>
  <c r="K69"/>
  <c r="J69"/>
  <c r="I69"/>
  <c r="H69"/>
  <c r="G69"/>
  <c r="F69"/>
  <c r="E69"/>
  <c r="D69"/>
  <c r="C69"/>
  <c r="R68"/>
  <c r="P68"/>
  <c r="O68"/>
  <c r="N68"/>
  <c r="M68"/>
  <c r="L68"/>
  <c r="K68"/>
  <c r="J68"/>
  <c r="I68"/>
  <c r="H68"/>
  <c r="G68"/>
  <c r="F68"/>
  <c r="E68"/>
  <c r="D68"/>
  <c r="C68"/>
  <c r="R67"/>
  <c r="P67"/>
  <c r="O67"/>
  <c r="N67"/>
  <c r="M67"/>
  <c r="L67"/>
  <c r="K67"/>
  <c r="J67"/>
  <c r="I67"/>
  <c r="H67"/>
  <c r="G67"/>
  <c r="F67"/>
  <c r="E67"/>
  <c r="D67"/>
  <c r="C67"/>
  <c r="R66"/>
  <c r="P66"/>
  <c r="O66"/>
  <c r="N66"/>
  <c r="M66"/>
  <c r="L66"/>
  <c r="K66"/>
  <c r="J66"/>
  <c r="I66"/>
  <c r="H66"/>
  <c r="G66"/>
  <c r="F66"/>
  <c r="E66"/>
  <c r="D66"/>
  <c r="C66"/>
  <c r="R65"/>
  <c r="P65"/>
  <c r="O65"/>
  <c r="N65"/>
  <c r="M65"/>
  <c r="L65"/>
  <c r="K65"/>
  <c r="J65"/>
  <c r="I65"/>
  <c r="H65"/>
  <c r="G65"/>
  <c r="F65"/>
  <c r="E65"/>
  <c r="D65"/>
  <c r="C65"/>
  <c r="R64"/>
  <c r="P64"/>
  <c r="O64"/>
  <c r="N64"/>
  <c r="M64"/>
  <c r="L64"/>
  <c r="K64"/>
  <c r="J64"/>
  <c r="I64"/>
  <c r="H64"/>
  <c r="G64"/>
  <c r="F64"/>
  <c r="E64"/>
  <c r="D64"/>
  <c r="C64"/>
  <c r="R63"/>
  <c r="P63"/>
  <c r="O63"/>
  <c r="N63"/>
  <c r="M63"/>
  <c r="L63"/>
  <c r="K63"/>
  <c r="J63"/>
  <c r="I63"/>
  <c r="H63"/>
  <c r="G63"/>
  <c r="F63"/>
  <c r="E63"/>
  <c r="D63"/>
  <c r="C63"/>
  <c r="R62"/>
  <c r="P62"/>
  <c r="O62"/>
  <c r="N62"/>
  <c r="M62"/>
  <c r="L62"/>
  <c r="K62"/>
  <c r="J62"/>
  <c r="I62"/>
  <c r="H62"/>
  <c r="G62"/>
  <c r="F62"/>
  <c r="E62"/>
  <c r="D62"/>
  <c r="C62"/>
  <c r="R61"/>
  <c r="P61"/>
  <c r="O61"/>
  <c r="N61"/>
  <c r="M61"/>
  <c r="L61"/>
  <c r="K61"/>
  <c r="J61"/>
  <c r="I61"/>
  <c r="H61"/>
  <c r="G61"/>
  <c r="F61"/>
  <c r="E61"/>
  <c r="D61"/>
  <c r="C61"/>
  <c r="R60"/>
  <c r="P60"/>
  <c r="O60"/>
  <c r="N60"/>
  <c r="M60"/>
  <c r="L60"/>
  <c r="K60"/>
  <c r="J60"/>
  <c r="I60"/>
  <c r="H60"/>
  <c r="G60"/>
  <c r="F60"/>
  <c r="E60"/>
  <c r="D60"/>
  <c r="C60"/>
  <c r="R59"/>
  <c r="P59"/>
  <c r="O59"/>
  <c r="N59"/>
  <c r="M59"/>
  <c r="L59"/>
  <c r="K59"/>
  <c r="J59"/>
  <c r="I59"/>
  <c r="H59"/>
  <c r="G59"/>
  <c r="F59"/>
  <c r="E59"/>
  <c r="D59"/>
  <c r="C59"/>
  <c r="R58"/>
  <c r="P58"/>
  <c r="O58"/>
  <c r="N58"/>
  <c r="M58"/>
  <c r="L58"/>
  <c r="K58"/>
  <c r="J58"/>
  <c r="I58"/>
  <c r="H58"/>
  <c r="G58"/>
  <c r="F58"/>
  <c r="E58"/>
  <c r="D58"/>
  <c r="C58"/>
  <c r="R57"/>
  <c r="P57"/>
  <c r="O57"/>
  <c r="N57"/>
  <c r="M57"/>
  <c r="L57"/>
  <c r="K57"/>
  <c r="J57"/>
  <c r="I57"/>
  <c r="H57"/>
  <c r="G57"/>
  <c r="F57"/>
  <c r="E57"/>
  <c r="D57"/>
  <c r="C57"/>
  <c r="R56"/>
  <c r="P56"/>
  <c r="O56"/>
  <c r="N56"/>
  <c r="M56"/>
  <c r="L56"/>
  <c r="K56"/>
  <c r="J56"/>
  <c r="I56"/>
  <c r="H56"/>
  <c r="G56"/>
  <c r="F56"/>
  <c r="E56"/>
  <c r="D56"/>
  <c r="C56"/>
  <c r="R55"/>
  <c r="P55"/>
  <c r="O55"/>
  <c r="N55"/>
  <c r="M55"/>
  <c r="L55"/>
  <c r="K55"/>
  <c r="J55"/>
  <c r="I55"/>
  <c r="H55"/>
  <c r="G55"/>
  <c r="F55"/>
  <c r="E55"/>
  <c r="D55"/>
  <c r="C55"/>
  <c r="R54"/>
  <c r="P54"/>
  <c r="O54"/>
  <c r="N54"/>
  <c r="M54"/>
  <c r="L54"/>
  <c r="K54"/>
  <c r="J54"/>
  <c r="I54"/>
  <c r="H54"/>
  <c r="G54"/>
  <c r="F54"/>
  <c r="E54"/>
  <c r="D54"/>
  <c r="C54"/>
  <c r="R53"/>
  <c r="P53"/>
  <c r="O53"/>
  <c r="N53"/>
  <c r="M53"/>
  <c r="L53"/>
  <c r="K53"/>
  <c r="J53"/>
  <c r="I53"/>
  <c r="H53"/>
  <c r="G53"/>
  <c r="F53"/>
  <c r="E53"/>
  <c r="D53"/>
  <c r="C53"/>
  <c r="R52"/>
  <c r="P52"/>
  <c r="O52"/>
  <c r="N52"/>
  <c r="M52"/>
  <c r="L52"/>
  <c r="K52"/>
  <c r="J52"/>
  <c r="I52"/>
  <c r="H52"/>
  <c r="G52"/>
  <c r="F52"/>
  <c r="E52"/>
  <c r="D52"/>
  <c r="C52"/>
  <c r="R51"/>
  <c r="P51"/>
  <c r="O51"/>
  <c r="N51"/>
  <c r="M51"/>
  <c r="L51"/>
  <c r="K51"/>
  <c r="J51"/>
  <c r="I51"/>
  <c r="H51"/>
  <c r="G51"/>
  <c r="F51"/>
  <c r="E51"/>
  <c r="D51"/>
  <c r="C51"/>
  <c r="R50"/>
  <c r="P50"/>
  <c r="O50"/>
  <c r="N50"/>
  <c r="M50"/>
  <c r="L50"/>
  <c r="K50"/>
  <c r="J50"/>
  <c r="I50"/>
  <c r="H50"/>
  <c r="G50"/>
  <c r="F50"/>
  <c r="E50"/>
  <c r="D50"/>
  <c r="C50"/>
  <c r="R49"/>
  <c r="P49"/>
  <c r="O49"/>
  <c r="N49"/>
  <c r="M49"/>
  <c r="L49"/>
  <c r="K49"/>
  <c r="J49"/>
  <c r="I49"/>
  <c r="H49"/>
  <c r="G49"/>
  <c r="F49"/>
  <c r="E49"/>
  <c r="D49"/>
  <c r="C49"/>
  <c r="R48"/>
  <c r="P48"/>
  <c r="O48"/>
  <c r="N48"/>
  <c r="M48"/>
  <c r="L48"/>
  <c r="K48"/>
  <c r="J48"/>
  <c r="I48"/>
  <c r="H48"/>
  <c r="G48"/>
  <c r="F48"/>
  <c r="E48"/>
  <c r="D48"/>
  <c r="C48"/>
  <c r="R47"/>
  <c r="P47"/>
  <c r="O47"/>
  <c r="N47"/>
  <c r="M47"/>
  <c r="L47"/>
  <c r="K47"/>
  <c r="J47"/>
  <c r="I47"/>
  <c r="H47"/>
  <c r="G47"/>
  <c r="F47"/>
  <c r="E47"/>
  <c r="D47"/>
  <c r="C47"/>
  <c r="R46"/>
  <c r="P46"/>
  <c r="O46"/>
  <c r="N46"/>
  <c r="M46"/>
  <c r="L46"/>
  <c r="K46"/>
  <c r="J46"/>
  <c r="I46"/>
  <c r="H46"/>
  <c r="G46"/>
  <c r="F46"/>
  <c r="E46"/>
  <c r="D46"/>
  <c r="C46"/>
  <c r="R45"/>
  <c r="P45"/>
  <c r="O45"/>
  <c r="N45"/>
  <c r="M45"/>
  <c r="L45"/>
  <c r="K45"/>
  <c r="J45"/>
  <c r="I45"/>
  <c r="H45"/>
  <c r="G45"/>
  <c r="F45"/>
  <c r="E45"/>
  <c r="D45"/>
  <c r="C45"/>
  <c r="R44"/>
  <c r="P44"/>
  <c r="O44"/>
  <c r="N44"/>
  <c r="M44"/>
  <c r="L44"/>
  <c r="K44"/>
  <c r="J44"/>
  <c r="I44"/>
  <c r="H44"/>
  <c r="G44"/>
  <c r="F44"/>
  <c r="E44"/>
  <c r="D44"/>
  <c r="C44"/>
  <c r="R43"/>
  <c r="P43"/>
  <c r="O43"/>
  <c r="N43"/>
  <c r="M43"/>
  <c r="L43"/>
  <c r="K43"/>
  <c r="J43"/>
  <c r="I43"/>
  <c r="H43"/>
  <c r="G43"/>
  <c r="F43"/>
  <c r="E43"/>
  <c r="D43"/>
  <c r="C43"/>
  <c r="R42"/>
  <c r="P42"/>
  <c r="O42"/>
  <c r="N42"/>
  <c r="M42"/>
  <c r="L42"/>
  <c r="K42"/>
  <c r="J42"/>
  <c r="I42"/>
  <c r="H42"/>
  <c r="G42"/>
  <c r="F42"/>
  <c r="E42"/>
  <c r="D42"/>
  <c r="C42"/>
  <c r="R41"/>
  <c r="P41"/>
  <c r="O41"/>
  <c r="N41"/>
  <c r="M41"/>
  <c r="L41"/>
  <c r="K41"/>
  <c r="J41"/>
  <c r="I41"/>
  <c r="H41"/>
  <c r="G41"/>
  <c r="F41"/>
  <c r="E41"/>
  <c r="D41"/>
  <c r="C41"/>
  <c r="R40"/>
  <c r="P40"/>
  <c r="O40"/>
  <c r="N40"/>
  <c r="M40"/>
  <c r="L40"/>
  <c r="K40"/>
  <c r="J40"/>
  <c r="I40"/>
  <c r="H40"/>
  <c r="G40"/>
  <c r="F40"/>
  <c r="E40"/>
  <c r="D40"/>
  <c r="C40"/>
  <c r="R39"/>
  <c r="P39"/>
  <c r="O39"/>
  <c r="N39"/>
  <c r="M39"/>
  <c r="L39"/>
  <c r="K39"/>
  <c r="J39"/>
  <c r="I39"/>
  <c r="H39"/>
  <c r="G39"/>
  <c r="F39"/>
  <c r="E39"/>
  <c r="D39"/>
  <c r="C39"/>
  <c r="R38"/>
  <c r="P38"/>
  <c r="O38"/>
  <c r="N38"/>
  <c r="M38"/>
  <c r="L38"/>
  <c r="K38"/>
  <c r="J38"/>
  <c r="I38"/>
  <c r="H38"/>
  <c r="G38"/>
  <c r="F38"/>
  <c r="E38"/>
  <c r="D38"/>
  <c r="C38"/>
  <c r="R37"/>
  <c r="P37"/>
  <c r="O37"/>
  <c r="N37"/>
  <c r="M37"/>
  <c r="L37"/>
  <c r="K37"/>
  <c r="J37"/>
  <c r="I37"/>
  <c r="H37"/>
  <c r="G37"/>
  <c r="F37"/>
  <c r="E37"/>
  <c r="D37"/>
  <c r="C37"/>
  <c r="R36"/>
  <c r="P36"/>
  <c r="O36"/>
  <c r="N36"/>
  <c r="M36"/>
  <c r="L36"/>
  <c r="K36"/>
  <c r="J36"/>
  <c r="I36"/>
  <c r="H36"/>
  <c r="G36"/>
  <c r="F36"/>
  <c r="E36"/>
  <c r="D36"/>
  <c r="C36"/>
  <c r="R35"/>
  <c r="P35"/>
  <c r="O35"/>
  <c r="N35"/>
  <c r="M35"/>
  <c r="L35"/>
  <c r="K35"/>
  <c r="J35"/>
  <c r="I35"/>
  <c r="H35"/>
  <c r="G35"/>
  <c r="F35"/>
  <c r="E35"/>
  <c r="D35"/>
  <c r="C35"/>
  <c r="R34"/>
  <c r="P34"/>
  <c r="O34"/>
  <c r="N34"/>
  <c r="M34"/>
  <c r="L34"/>
  <c r="K34"/>
  <c r="J34"/>
  <c r="I34"/>
  <c r="H34"/>
  <c r="G34"/>
  <c r="F34"/>
  <c r="E34"/>
  <c r="D34"/>
  <c r="C34"/>
  <c r="R33"/>
  <c r="P33"/>
  <c r="O33"/>
  <c r="N33"/>
  <c r="M33"/>
  <c r="L33"/>
  <c r="K33"/>
  <c r="J33"/>
  <c r="I33"/>
  <c r="H33"/>
  <c r="G33"/>
  <c r="F33"/>
  <c r="E33"/>
  <c r="D33"/>
  <c r="C33"/>
  <c r="R32"/>
  <c r="P32"/>
  <c r="O32"/>
  <c r="N32"/>
  <c r="M32"/>
  <c r="L32"/>
  <c r="K32"/>
  <c r="J32"/>
  <c r="I32"/>
  <c r="H32"/>
  <c r="G32"/>
  <c r="F32"/>
  <c r="E32"/>
  <c r="D32"/>
  <c r="C32"/>
  <c r="R31"/>
  <c r="P31"/>
  <c r="O31"/>
  <c r="N31"/>
  <c r="M31"/>
  <c r="L31"/>
  <c r="K31"/>
  <c r="J31"/>
  <c r="I31"/>
  <c r="H31"/>
  <c r="G31"/>
  <c r="F31"/>
  <c r="E31"/>
  <c r="D31"/>
  <c r="C31"/>
  <c r="R30"/>
  <c r="P30"/>
  <c r="O30"/>
  <c r="N30"/>
  <c r="M30"/>
  <c r="L30"/>
  <c r="K30"/>
  <c r="J30"/>
  <c r="I30"/>
  <c r="H30"/>
  <c r="G30"/>
  <c r="F30"/>
  <c r="E30"/>
  <c r="D30"/>
  <c r="C30"/>
  <c r="R29"/>
  <c r="P29"/>
  <c r="O29"/>
  <c r="N29"/>
  <c r="M29"/>
  <c r="L29"/>
  <c r="K29"/>
  <c r="J29"/>
  <c r="I29"/>
  <c r="H29"/>
  <c r="G29"/>
  <c r="F29"/>
  <c r="E29"/>
  <c r="D29"/>
  <c r="C29"/>
  <c r="R28"/>
  <c r="P28"/>
  <c r="O28"/>
  <c r="N28"/>
  <c r="M28"/>
  <c r="L28"/>
  <c r="K28"/>
  <c r="J28"/>
  <c r="I28"/>
  <c r="H28"/>
  <c r="G28"/>
  <c r="F28"/>
  <c r="E28"/>
  <c r="D28"/>
  <c r="C28"/>
  <c r="R27"/>
  <c r="P27"/>
  <c r="O27"/>
  <c r="N27"/>
  <c r="M27"/>
  <c r="L27"/>
  <c r="K27"/>
  <c r="J27"/>
  <c r="I27"/>
  <c r="H27"/>
  <c r="G27"/>
  <c r="F27"/>
  <c r="E27"/>
  <c r="D27"/>
  <c r="C27"/>
  <c r="R26"/>
  <c r="P26"/>
  <c r="O26"/>
  <c r="N26"/>
  <c r="M26"/>
  <c r="L26"/>
  <c r="K26"/>
  <c r="J26"/>
  <c r="I26"/>
  <c r="H26"/>
  <c r="G26"/>
  <c r="F26"/>
  <c r="E26"/>
  <c r="D26"/>
  <c r="C26"/>
  <c r="R25"/>
  <c r="P25"/>
  <c r="O25"/>
  <c r="N25"/>
  <c r="M25"/>
  <c r="L25"/>
  <c r="K25"/>
  <c r="J25"/>
  <c r="I25"/>
  <c r="H25"/>
  <c r="G25"/>
  <c r="F25"/>
  <c r="E25"/>
  <c r="D25"/>
  <c r="C25"/>
  <c r="R24"/>
  <c r="P24"/>
  <c r="O24"/>
  <c r="N24"/>
  <c r="M24"/>
  <c r="L24"/>
  <c r="K24"/>
  <c r="J24"/>
  <c r="I24"/>
  <c r="H24"/>
  <c r="G24"/>
  <c r="F24"/>
  <c r="E24"/>
  <c r="D24"/>
  <c r="C24"/>
  <c r="R23"/>
  <c r="P23"/>
  <c r="O23"/>
  <c r="N23"/>
  <c r="M23"/>
  <c r="L23"/>
  <c r="K23"/>
  <c r="J23"/>
  <c r="I23"/>
  <c r="H23"/>
  <c r="G23"/>
  <c r="F23"/>
  <c r="E23"/>
  <c r="D23"/>
  <c r="C23"/>
  <c r="R22"/>
  <c r="P22"/>
  <c r="O22"/>
  <c r="N22"/>
  <c r="M22"/>
  <c r="L22"/>
  <c r="K22"/>
  <c r="J22"/>
  <c r="I22"/>
  <c r="H22"/>
  <c r="G22"/>
  <c r="F22"/>
  <c r="E22"/>
  <c r="D22"/>
  <c r="C22"/>
  <c r="R21"/>
  <c r="P21"/>
  <c r="O21"/>
  <c r="N21"/>
  <c r="M21"/>
  <c r="L21"/>
  <c r="K21"/>
  <c r="J21"/>
  <c r="I21"/>
  <c r="H21"/>
  <c r="G21"/>
  <c r="F21"/>
  <c r="E21"/>
  <c r="D21"/>
  <c r="C21"/>
  <c r="R20"/>
  <c r="P20"/>
  <c r="O20"/>
  <c r="N20"/>
  <c r="M20"/>
  <c r="L20"/>
  <c r="K20"/>
  <c r="J20"/>
  <c r="I20"/>
  <c r="H20"/>
  <c r="G20"/>
  <c r="F20"/>
  <c r="E20"/>
  <c r="D20"/>
  <c r="C20"/>
  <c r="R19"/>
  <c r="P19"/>
  <c r="O19"/>
  <c r="N19"/>
  <c r="M19"/>
  <c r="L19"/>
  <c r="K19"/>
  <c r="J19"/>
  <c r="I19"/>
  <c r="H19"/>
  <c r="G19"/>
  <c r="F19"/>
  <c r="E19"/>
  <c r="D19"/>
  <c r="C19"/>
  <c r="R18"/>
  <c r="P18"/>
  <c r="O18"/>
  <c r="N18"/>
  <c r="M18"/>
  <c r="L18"/>
  <c r="K18"/>
  <c r="J18"/>
  <c r="I18"/>
  <c r="H18"/>
  <c r="G18"/>
  <c r="F18"/>
  <c r="E18"/>
  <c r="D18"/>
  <c r="C18"/>
  <c r="R17"/>
  <c r="P17"/>
  <c r="O17"/>
  <c r="N17"/>
  <c r="M17"/>
  <c r="L17"/>
  <c r="K17"/>
  <c r="J17"/>
  <c r="I17"/>
  <c r="H17"/>
  <c r="G17"/>
  <c r="F17"/>
  <c r="E17"/>
  <c r="D17"/>
  <c r="C17"/>
  <c r="R16"/>
  <c r="P16"/>
  <c r="O16"/>
  <c r="N16"/>
  <c r="M16"/>
  <c r="L16"/>
  <c r="K16"/>
  <c r="J16"/>
  <c r="I16"/>
  <c r="H16"/>
  <c r="G16"/>
  <c r="F16"/>
  <c r="E16"/>
  <c r="D16"/>
  <c r="C16"/>
  <c r="R15"/>
  <c r="P15"/>
  <c r="O15"/>
  <c r="N15"/>
  <c r="M15"/>
  <c r="L15"/>
  <c r="K15"/>
  <c r="J15"/>
  <c r="I15"/>
  <c r="H15"/>
  <c r="G15"/>
  <c r="F15"/>
  <c r="E15"/>
  <c r="D15"/>
  <c r="C15"/>
  <c r="R14"/>
  <c r="P14"/>
  <c r="O14"/>
  <c r="N14"/>
  <c r="M14"/>
  <c r="L14"/>
  <c r="K14"/>
  <c r="J14"/>
  <c r="I14"/>
  <c r="H14"/>
  <c r="G14"/>
  <c r="F14"/>
  <c r="E14"/>
  <c r="D14"/>
  <c r="C14"/>
  <c r="R13"/>
  <c r="P13"/>
  <c r="O13"/>
  <c r="N13"/>
  <c r="M13"/>
  <c r="L13"/>
  <c r="K13"/>
  <c r="J13"/>
  <c r="I13"/>
  <c r="H13"/>
  <c r="G13"/>
  <c r="F13"/>
  <c r="E13"/>
  <c r="D13"/>
  <c r="C13"/>
  <c r="R12"/>
  <c r="P12"/>
  <c r="O12"/>
  <c r="N12"/>
  <c r="M12"/>
  <c r="L12"/>
  <c r="K12"/>
  <c r="J12"/>
  <c r="I12"/>
  <c r="H12"/>
  <c r="G12"/>
  <c r="F12"/>
  <c r="E12"/>
  <c r="D12"/>
  <c r="C12"/>
  <c r="R11"/>
  <c r="P11"/>
  <c r="O11"/>
  <c r="N11"/>
  <c r="M11"/>
  <c r="L11"/>
  <c r="K11"/>
  <c r="J11"/>
  <c r="I11"/>
  <c r="H11"/>
  <c r="G11"/>
  <c r="F11"/>
  <c r="E11"/>
  <c r="D11"/>
  <c r="C11"/>
  <c r="R10"/>
  <c r="P10"/>
  <c r="O10"/>
  <c r="N10"/>
  <c r="M10"/>
  <c r="L10"/>
  <c r="K10"/>
  <c r="J10"/>
  <c r="I10"/>
  <c r="H10"/>
  <c r="G10"/>
  <c r="F10"/>
  <c r="E10"/>
  <c r="D10"/>
  <c r="C10"/>
  <c r="R9"/>
  <c r="P9"/>
  <c r="O9"/>
  <c r="N9"/>
  <c r="M9"/>
  <c r="L9"/>
  <c r="K9"/>
  <c r="J9"/>
  <c r="I9"/>
  <c r="H9"/>
  <c r="G9"/>
  <c r="F9"/>
  <c r="E9"/>
  <c r="D9"/>
  <c r="C9"/>
  <c r="R8"/>
  <c r="P8"/>
  <c r="O8"/>
  <c r="N8"/>
  <c r="M8"/>
  <c r="L8"/>
  <c r="K8"/>
  <c r="J8"/>
  <c r="I8"/>
  <c r="H8"/>
  <c r="G8"/>
  <c r="F8"/>
  <c r="E8"/>
  <c r="D8"/>
  <c r="C8"/>
  <c r="R7"/>
  <c r="P7"/>
  <c r="O7"/>
  <c r="N7"/>
  <c r="M7"/>
  <c r="L7"/>
  <c r="K7"/>
  <c r="J7"/>
  <c r="I7"/>
  <c r="H7"/>
  <c r="G7"/>
  <c r="F7"/>
  <c r="E7"/>
  <c r="D7"/>
  <c r="C7"/>
  <c r="R6"/>
  <c r="P6"/>
  <c r="O6"/>
  <c r="N6"/>
  <c r="M6"/>
  <c r="L6"/>
  <c r="K6"/>
  <c r="J6"/>
  <c r="I6"/>
  <c r="H6"/>
  <c r="G6"/>
  <c r="F6"/>
  <c r="E6"/>
  <c r="D6"/>
  <c r="C6"/>
  <c r="R5"/>
  <c r="P5"/>
  <c r="O5"/>
  <c r="N5"/>
  <c r="M5"/>
  <c r="L5"/>
  <c r="K5"/>
  <c r="J5"/>
  <c r="I5"/>
  <c r="H5"/>
  <c r="G5"/>
  <c r="F5"/>
  <c r="E5"/>
  <c r="D5"/>
  <c r="C5"/>
  <c r="R4"/>
  <c r="P4"/>
  <c r="O4"/>
  <c r="N4"/>
  <c r="M4"/>
  <c r="L4"/>
  <c r="K4"/>
  <c r="J4"/>
  <c r="I4"/>
  <c r="H4"/>
  <c r="G4"/>
  <c r="F4"/>
  <c r="E4"/>
  <c r="D4"/>
  <c r="C4"/>
  <c r="R3"/>
  <c r="P3"/>
  <c r="O3"/>
  <c r="N3"/>
  <c r="M3"/>
  <c r="L3"/>
  <c r="K3"/>
  <c r="J3"/>
  <c r="I3"/>
  <c r="H3"/>
  <c r="G3"/>
  <c r="F3"/>
  <c r="E3"/>
  <c r="D3"/>
  <c r="C3"/>
  <c r="Q122" i="8"/>
  <c r="P122"/>
  <c r="O122"/>
  <c r="N122"/>
  <c r="M122"/>
  <c r="L122"/>
  <c r="K122"/>
  <c r="J122"/>
  <c r="I122"/>
  <c r="H122"/>
  <c r="G122"/>
  <c r="F122"/>
  <c r="E122"/>
  <c r="D122"/>
  <c r="C122"/>
  <c r="Q121"/>
  <c r="N121"/>
  <c r="M121"/>
  <c r="L121"/>
  <c r="K121"/>
  <c r="H121"/>
  <c r="E121"/>
  <c r="Q120"/>
  <c r="N120"/>
  <c r="M120"/>
  <c r="L120"/>
  <c r="K120"/>
  <c r="H120"/>
  <c r="E120"/>
  <c r="Q119"/>
  <c r="N119"/>
  <c r="M119"/>
  <c r="L119"/>
  <c r="K119"/>
  <c r="H119"/>
  <c r="E119"/>
  <c r="Q118"/>
  <c r="N118"/>
  <c r="M118"/>
  <c r="L118"/>
  <c r="K118"/>
  <c r="H118"/>
  <c r="E118"/>
  <c r="Q117"/>
  <c r="N117"/>
  <c r="M117"/>
  <c r="L117"/>
  <c r="K117"/>
  <c r="H117"/>
  <c r="E117"/>
  <c r="Q116"/>
  <c r="N116"/>
  <c r="M116"/>
  <c r="L116"/>
  <c r="K116"/>
  <c r="H116"/>
  <c r="E116"/>
  <c r="Q115"/>
  <c r="N115"/>
  <c r="M115"/>
  <c r="L115"/>
  <c r="K115"/>
  <c r="H115"/>
  <c r="E115"/>
  <c r="Q114"/>
  <c r="N114"/>
  <c r="M114"/>
  <c r="L114"/>
  <c r="K114"/>
  <c r="H114"/>
  <c r="E114"/>
  <c r="Q113"/>
  <c r="N113"/>
  <c r="M113"/>
  <c r="L113"/>
  <c r="K113"/>
  <c r="H113"/>
  <c r="E113"/>
  <c r="Q112"/>
  <c r="N112"/>
  <c r="M112"/>
  <c r="L112"/>
  <c r="K112"/>
  <c r="H112"/>
  <c r="E112"/>
  <c r="Q111"/>
  <c r="N111"/>
  <c r="M111"/>
  <c r="L111"/>
  <c r="K111"/>
  <c r="H111"/>
  <c r="E111"/>
  <c r="Q110"/>
  <c r="P110"/>
  <c r="O110"/>
  <c r="N110"/>
  <c r="M110"/>
  <c r="L110"/>
  <c r="K110"/>
  <c r="J110"/>
  <c r="I110"/>
  <c r="H110"/>
  <c r="G110"/>
  <c r="F110"/>
  <c r="E110"/>
  <c r="D110"/>
  <c r="C110"/>
  <c r="Q109"/>
  <c r="N109"/>
  <c r="M109"/>
  <c r="L109"/>
  <c r="K109"/>
  <c r="H109"/>
  <c r="E109"/>
  <c r="Q108"/>
  <c r="N108"/>
  <c r="M108"/>
  <c r="L108"/>
  <c r="K108"/>
  <c r="H108"/>
  <c r="E108"/>
  <c r="Q107"/>
  <c r="N107"/>
  <c r="M107"/>
  <c r="L107"/>
  <c r="K107"/>
  <c r="H107"/>
  <c r="E107"/>
  <c r="Q106"/>
  <c r="N106"/>
  <c r="M106"/>
  <c r="L106"/>
  <c r="K106"/>
  <c r="H106"/>
  <c r="E106"/>
  <c r="Q105"/>
  <c r="N105"/>
  <c r="M105"/>
  <c r="L105"/>
  <c r="K105"/>
  <c r="H105"/>
  <c r="E105"/>
  <c r="Q104"/>
  <c r="N104"/>
  <c r="M104"/>
  <c r="L104"/>
  <c r="K104"/>
  <c r="H104"/>
  <c r="E104"/>
  <c r="Q103"/>
  <c r="N103"/>
  <c r="M103"/>
  <c r="L103"/>
  <c r="K103"/>
  <c r="H103"/>
  <c r="E103"/>
  <c r="Q102"/>
  <c r="N102"/>
  <c r="M102"/>
  <c r="L102"/>
  <c r="K102"/>
  <c r="H102"/>
  <c r="E102"/>
  <c r="Q101"/>
  <c r="N101"/>
  <c r="M101"/>
  <c r="L101"/>
  <c r="K101"/>
  <c r="H101"/>
  <c r="E101"/>
  <c r="Q100"/>
  <c r="N100"/>
  <c r="M100"/>
  <c r="L100"/>
  <c r="K100"/>
  <c r="H100"/>
  <c r="E100"/>
  <c r="Q99"/>
  <c r="N99"/>
  <c r="M99"/>
  <c r="L99"/>
  <c r="K99"/>
  <c r="H99"/>
  <c r="E99"/>
  <c r="Q98"/>
  <c r="P98"/>
  <c r="O98"/>
  <c r="N98"/>
  <c r="M98"/>
  <c r="L98"/>
  <c r="K98"/>
  <c r="J98"/>
  <c r="I98"/>
  <c r="H98"/>
  <c r="G98"/>
  <c r="F98"/>
  <c r="E98"/>
  <c r="D98"/>
  <c r="C98"/>
  <c r="Q97"/>
  <c r="N97"/>
  <c r="M97"/>
  <c r="L97"/>
  <c r="K97"/>
  <c r="H97"/>
  <c r="E97"/>
  <c r="Q96"/>
  <c r="N96"/>
  <c r="M96"/>
  <c r="L96"/>
  <c r="K96"/>
  <c r="H96"/>
  <c r="E96"/>
  <c r="Q95"/>
  <c r="N95"/>
  <c r="M95"/>
  <c r="L95"/>
  <c r="K95"/>
  <c r="H95"/>
  <c r="E95"/>
  <c r="Q94"/>
  <c r="N94"/>
  <c r="M94"/>
  <c r="L94"/>
  <c r="K94"/>
  <c r="H94"/>
  <c r="E94"/>
  <c r="Q93"/>
  <c r="N93"/>
  <c r="M93"/>
  <c r="L93"/>
  <c r="K93"/>
  <c r="H93"/>
  <c r="E93"/>
  <c r="Q92"/>
  <c r="N92"/>
  <c r="M92"/>
  <c r="L92"/>
  <c r="K92"/>
  <c r="H92"/>
  <c r="E92"/>
  <c r="Q91"/>
  <c r="N91"/>
  <c r="M91"/>
  <c r="L91"/>
  <c r="K91"/>
  <c r="H91"/>
  <c r="E91"/>
  <c r="Q90"/>
  <c r="N90"/>
  <c r="M90"/>
  <c r="L90"/>
  <c r="K90"/>
  <c r="H90"/>
  <c r="E90"/>
  <c r="Q89"/>
  <c r="N89"/>
  <c r="M89"/>
  <c r="L89"/>
  <c r="K89"/>
  <c r="H89"/>
  <c r="E89"/>
  <c r="Q88"/>
  <c r="N88"/>
  <c r="M88"/>
  <c r="L88"/>
  <c r="K88"/>
  <c r="H88"/>
  <c r="E88"/>
  <c r="Q87"/>
  <c r="N87"/>
  <c r="M87"/>
  <c r="L87"/>
  <c r="K87"/>
  <c r="H87"/>
  <c r="E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Q8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Q6"/>
  <c r="P6"/>
  <c r="O6"/>
  <c r="N6"/>
  <c r="M6"/>
  <c r="L6"/>
  <c r="K6"/>
  <c r="J6"/>
  <c r="I6"/>
  <c r="H6"/>
  <c r="G6"/>
  <c r="F6"/>
  <c r="E6"/>
  <c r="D6"/>
  <c r="C6"/>
  <c r="Q5"/>
  <c r="P5"/>
  <c r="O5"/>
  <c r="N5"/>
  <c r="M5"/>
  <c r="L5"/>
  <c r="K5"/>
  <c r="J5"/>
  <c r="I5"/>
  <c r="H5"/>
  <c r="G5"/>
  <c r="F5"/>
  <c r="E5"/>
  <c r="D5"/>
  <c r="C5"/>
  <c r="Q4"/>
  <c r="P4"/>
  <c r="O4"/>
  <c r="N4"/>
  <c r="M4"/>
  <c r="L4"/>
  <c r="K4"/>
  <c r="J4"/>
  <c r="I4"/>
  <c r="H4"/>
  <c r="G4"/>
  <c r="F4"/>
  <c r="E4"/>
  <c r="D4"/>
  <c r="C4"/>
  <c r="Q3"/>
  <c r="P3"/>
  <c r="O3"/>
  <c r="N3"/>
  <c r="M3"/>
  <c r="L3"/>
  <c r="K3"/>
  <c r="J3"/>
  <c r="I3"/>
  <c r="H3"/>
  <c r="G3"/>
  <c r="F3"/>
  <c r="E3"/>
  <c r="D3"/>
  <c r="C3"/>
  <c r="V122" i="9"/>
  <c r="T122"/>
  <c r="S122"/>
  <c r="R122"/>
  <c r="P122"/>
  <c r="O122"/>
  <c r="N122"/>
  <c r="L122"/>
  <c r="K122"/>
  <c r="J122"/>
  <c r="H122"/>
  <c r="G122"/>
  <c r="F122"/>
  <c r="D122"/>
  <c r="C122"/>
  <c r="V121"/>
  <c r="R121"/>
  <c r="P121"/>
  <c r="O121"/>
  <c r="N121"/>
  <c r="J121"/>
  <c r="F121"/>
  <c r="V120"/>
  <c r="R120"/>
  <c r="P120"/>
  <c r="O120"/>
  <c r="N120"/>
  <c r="J120"/>
  <c r="F120"/>
  <c r="V119"/>
  <c r="R119"/>
  <c r="P119"/>
  <c r="O119"/>
  <c r="N119"/>
  <c r="J119"/>
  <c r="F119"/>
  <c r="V118"/>
  <c r="R118"/>
  <c r="P118"/>
  <c r="O118"/>
  <c r="N118"/>
  <c r="J118"/>
  <c r="F118"/>
  <c r="V117"/>
  <c r="R117"/>
  <c r="P117"/>
  <c r="O117"/>
  <c r="N117"/>
  <c r="J117"/>
  <c r="F117"/>
  <c r="V116"/>
  <c r="R116"/>
  <c r="P116"/>
  <c r="O116"/>
  <c r="N116"/>
  <c r="J116"/>
  <c r="F116"/>
  <c r="V115"/>
  <c r="R115"/>
  <c r="P115"/>
  <c r="O115"/>
  <c r="N115"/>
  <c r="J115"/>
  <c r="F115"/>
  <c r="V114"/>
  <c r="R114"/>
  <c r="P114"/>
  <c r="O114"/>
  <c r="N114"/>
  <c r="J114"/>
  <c r="F114"/>
  <c r="V113"/>
  <c r="R113"/>
  <c r="P113"/>
  <c r="O113"/>
  <c r="N113"/>
  <c r="J113"/>
  <c r="F113"/>
  <c r="V112"/>
  <c r="R112"/>
  <c r="P112"/>
  <c r="O112"/>
  <c r="N112"/>
  <c r="J112"/>
  <c r="F112"/>
  <c r="V111"/>
  <c r="R111"/>
  <c r="P111"/>
  <c r="O111"/>
  <c r="N111"/>
  <c r="J111"/>
  <c r="F111"/>
  <c r="V110"/>
  <c r="T110"/>
  <c r="S110"/>
  <c r="R110"/>
  <c r="P110"/>
  <c r="O110"/>
  <c r="N110"/>
  <c r="L110"/>
  <c r="K110"/>
  <c r="J110"/>
  <c r="H110"/>
  <c r="G110"/>
  <c r="F110"/>
  <c r="D110"/>
  <c r="C110"/>
  <c r="V109"/>
  <c r="R109"/>
  <c r="P109"/>
  <c r="O109"/>
  <c r="N109"/>
  <c r="J109"/>
  <c r="F109"/>
  <c r="V108"/>
  <c r="R108"/>
  <c r="P108"/>
  <c r="O108"/>
  <c r="N108"/>
  <c r="J108"/>
  <c r="F108"/>
  <c r="V107"/>
  <c r="R107"/>
  <c r="P107"/>
  <c r="O107"/>
  <c r="N107"/>
  <c r="J107"/>
  <c r="F107"/>
  <c r="V106"/>
  <c r="R106"/>
  <c r="P106"/>
  <c r="O106"/>
  <c r="N106"/>
  <c r="J106"/>
  <c r="F106"/>
  <c r="V105"/>
  <c r="R105"/>
  <c r="P105"/>
  <c r="O105"/>
  <c r="N105"/>
  <c r="J105"/>
  <c r="F105"/>
  <c r="V104"/>
  <c r="R104"/>
  <c r="P104"/>
  <c r="O104"/>
  <c r="N104"/>
  <c r="J104"/>
  <c r="F104"/>
  <c r="V103"/>
  <c r="R103"/>
  <c r="P103"/>
  <c r="O103"/>
  <c r="N103"/>
  <c r="J103"/>
  <c r="F103"/>
  <c r="V102"/>
  <c r="R102"/>
  <c r="P102"/>
  <c r="O102"/>
  <c r="N102"/>
  <c r="J102"/>
  <c r="F102"/>
  <c r="V101"/>
  <c r="R101"/>
  <c r="P101"/>
  <c r="O101"/>
  <c r="N101"/>
  <c r="J101"/>
  <c r="F101"/>
  <c r="V100"/>
  <c r="R100"/>
  <c r="P100"/>
  <c r="O100"/>
  <c r="N100"/>
  <c r="J100"/>
  <c r="F100"/>
  <c r="V99"/>
  <c r="R99"/>
  <c r="P99"/>
  <c r="O99"/>
  <c r="N99"/>
  <c r="J99"/>
  <c r="F99"/>
  <c r="V98"/>
  <c r="T98"/>
  <c r="S98"/>
  <c r="R98"/>
  <c r="P98"/>
  <c r="O98"/>
  <c r="N98"/>
  <c r="L98"/>
  <c r="K98"/>
  <c r="J98"/>
  <c r="H98"/>
  <c r="G98"/>
  <c r="F98"/>
  <c r="D98"/>
  <c r="C98"/>
  <c r="V97"/>
  <c r="R97"/>
  <c r="P97"/>
  <c r="O97"/>
  <c r="N97"/>
  <c r="J97"/>
  <c r="F97"/>
  <c r="V96"/>
  <c r="R96"/>
  <c r="P96"/>
  <c r="O96"/>
  <c r="N96"/>
  <c r="J96"/>
  <c r="F96"/>
  <c r="V95"/>
  <c r="R95"/>
  <c r="P95"/>
  <c r="O95"/>
  <c r="N95"/>
  <c r="J95"/>
  <c r="F95"/>
  <c r="V94"/>
  <c r="R94"/>
  <c r="P94"/>
  <c r="O94"/>
  <c r="N94"/>
  <c r="J94"/>
  <c r="F94"/>
  <c r="V93"/>
  <c r="R93"/>
  <c r="P93"/>
  <c r="O93"/>
  <c r="N93"/>
  <c r="J93"/>
  <c r="F93"/>
  <c r="V92"/>
  <c r="R92"/>
  <c r="P92"/>
  <c r="O92"/>
  <c r="N92"/>
  <c r="J92"/>
  <c r="F92"/>
  <c r="V91"/>
  <c r="R91"/>
  <c r="P91"/>
  <c r="O91"/>
  <c r="N91"/>
  <c r="J91"/>
  <c r="F91"/>
  <c r="V90"/>
  <c r="R90"/>
  <c r="P90"/>
  <c r="O90"/>
  <c r="N90"/>
  <c r="J90"/>
  <c r="F90"/>
  <c r="V89"/>
  <c r="R89"/>
  <c r="P89"/>
  <c r="O89"/>
  <c r="N89"/>
  <c r="J89"/>
  <c r="F89"/>
  <c r="V88"/>
  <c r="R88"/>
  <c r="P88"/>
  <c r="O88"/>
  <c r="N88"/>
  <c r="J88"/>
  <c r="F88"/>
  <c r="V87"/>
  <c r="R87"/>
  <c r="P87"/>
  <c r="O87"/>
  <c r="N87"/>
  <c r="J87"/>
  <c r="F87"/>
  <c r="V86"/>
  <c r="T86"/>
  <c r="S86"/>
  <c r="R86"/>
  <c r="P86"/>
  <c r="O86"/>
  <c r="N86"/>
  <c r="L86"/>
  <c r="K86"/>
  <c r="J86"/>
  <c r="H86"/>
  <c r="G86"/>
  <c r="F86"/>
  <c r="D86"/>
  <c r="C86"/>
  <c r="V85"/>
  <c r="T85"/>
  <c r="S85"/>
  <c r="R85"/>
  <c r="P85"/>
  <c r="O85"/>
  <c r="N85"/>
  <c r="L85"/>
  <c r="K85"/>
  <c r="J85"/>
  <c r="H85"/>
  <c r="G85"/>
  <c r="F85"/>
  <c r="D85"/>
  <c r="C85"/>
  <c r="V84"/>
  <c r="T84"/>
  <c r="S84"/>
  <c r="R84"/>
  <c r="P84"/>
  <c r="O84"/>
  <c r="N84"/>
  <c r="L84"/>
  <c r="K84"/>
  <c r="J84"/>
  <c r="H84"/>
  <c r="G84"/>
  <c r="F84"/>
  <c r="D84"/>
  <c r="C84"/>
  <c r="V83"/>
  <c r="T83"/>
  <c r="S83"/>
  <c r="R83"/>
  <c r="P83"/>
  <c r="O83"/>
  <c r="N83"/>
  <c r="L83"/>
  <c r="K83"/>
  <c r="J83"/>
  <c r="H83"/>
  <c r="G83"/>
  <c r="F83"/>
  <c r="D83"/>
  <c r="C83"/>
  <c r="V82"/>
  <c r="T82"/>
  <c r="S82"/>
  <c r="R82"/>
  <c r="P82"/>
  <c r="O82"/>
  <c r="N82"/>
  <c r="L82"/>
  <c r="K82"/>
  <c r="J82"/>
  <c r="H82"/>
  <c r="G82"/>
  <c r="F82"/>
  <c r="D82"/>
  <c r="C82"/>
  <c r="V81"/>
  <c r="T81"/>
  <c r="S81"/>
  <c r="R81"/>
  <c r="P81"/>
  <c r="O81"/>
  <c r="N81"/>
  <c r="L81"/>
  <c r="K81"/>
  <c r="J81"/>
  <c r="H81"/>
  <c r="G81"/>
  <c r="F81"/>
  <c r="D81"/>
  <c r="C81"/>
  <c r="V80"/>
  <c r="T80"/>
  <c r="S80"/>
  <c r="R80"/>
  <c r="P80"/>
  <c r="O80"/>
  <c r="N80"/>
  <c r="L80"/>
  <c r="K80"/>
  <c r="J80"/>
  <c r="H80"/>
  <c r="G80"/>
  <c r="F80"/>
  <c r="D80"/>
  <c r="C80"/>
  <c r="V79"/>
  <c r="T79"/>
  <c r="S79"/>
  <c r="R79"/>
  <c r="P79"/>
  <c r="O79"/>
  <c r="N79"/>
  <c r="L79"/>
  <c r="K79"/>
  <c r="J79"/>
  <c r="H79"/>
  <c r="G79"/>
  <c r="F79"/>
  <c r="D79"/>
  <c r="C79"/>
  <c r="V78"/>
  <c r="T78"/>
  <c r="S78"/>
  <c r="R78"/>
  <c r="P78"/>
  <c r="O78"/>
  <c r="N78"/>
  <c r="L78"/>
  <c r="K78"/>
  <c r="J78"/>
  <c r="H78"/>
  <c r="G78"/>
  <c r="F78"/>
  <c r="D78"/>
  <c r="C78"/>
  <c r="V77"/>
  <c r="T77"/>
  <c r="S77"/>
  <c r="R77"/>
  <c r="P77"/>
  <c r="O77"/>
  <c r="N77"/>
  <c r="L77"/>
  <c r="K77"/>
  <c r="J77"/>
  <c r="H77"/>
  <c r="G77"/>
  <c r="F77"/>
  <c r="D77"/>
  <c r="C77"/>
  <c r="V76"/>
  <c r="T76"/>
  <c r="S76"/>
  <c r="R76"/>
  <c r="P76"/>
  <c r="O76"/>
  <c r="N76"/>
  <c r="L76"/>
  <c r="K76"/>
  <c r="J76"/>
  <c r="H76"/>
  <c r="G76"/>
  <c r="F76"/>
  <c r="D76"/>
  <c r="C76"/>
  <c r="V75"/>
  <c r="T75"/>
  <c r="S75"/>
  <c r="R75"/>
  <c r="P75"/>
  <c r="O75"/>
  <c r="N75"/>
  <c r="L75"/>
  <c r="K75"/>
  <c r="J75"/>
  <c r="H75"/>
  <c r="G75"/>
  <c r="F75"/>
  <c r="D75"/>
  <c r="C75"/>
  <c r="V74"/>
  <c r="T74"/>
  <c r="S74"/>
  <c r="R74"/>
  <c r="P74"/>
  <c r="O74"/>
  <c r="N74"/>
  <c r="L74"/>
  <c r="K74"/>
  <c r="J74"/>
  <c r="H74"/>
  <c r="G74"/>
  <c r="F74"/>
  <c r="D74"/>
  <c r="C74"/>
  <c r="V73"/>
  <c r="T73"/>
  <c r="S73"/>
  <c r="R73"/>
  <c r="P73"/>
  <c r="O73"/>
  <c r="N73"/>
  <c r="L73"/>
  <c r="K73"/>
  <c r="J73"/>
  <c r="H73"/>
  <c r="G73"/>
  <c r="F73"/>
  <c r="D73"/>
  <c r="C73"/>
  <c r="V72"/>
  <c r="T72"/>
  <c r="S72"/>
  <c r="R72"/>
  <c r="P72"/>
  <c r="O72"/>
  <c r="N72"/>
  <c r="L72"/>
  <c r="K72"/>
  <c r="J72"/>
  <c r="H72"/>
  <c r="G72"/>
  <c r="F72"/>
  <c r="D72"/>
  <c r="C72"/>
  <c r="V71"/>
  <c r="T71"/>
  <c r="S71"/>
  <c r="R71"/>
  <c r="P71"/>
  <c r="O71"/>
  <c r="N71"/>
  <c r="L71"/>
  <c r="K71"/>
  <c r="J71"/>
  <c r="H71"/>
  <c r="G71"/>
  <c r="F71"/>
  <c r="D71"/>
  <c r="C71"/>
  <c r="V70"/>
  <c r="T70"/>
  <c r="S70"/>
  <c r="R70"/>
  <c r="P70"/>
  <c r="O70"/>
  <c r="N70"/>
  <c r="L70"/>
  <c r="K70"/>
  <c r="J70"/>
  <c r="H70"/>
  <c r="G70"/>
  <c r="F70"/>
  <c r="D70"/>
  <c r="C70"/>
  <c r="V69"/>
  <c r="T69"/>
  <c r="S69"/>
  <c r="R69"/>
  <c r="P69"/>
  <c r="O69"/>
  <c r="N69"/>
  <c r="L69"/>
  <c r="K69"/>
  <c r="J69"/>
  <c r="H69"/>
  <c r="G69"/>
  <c r="F69"/>
  <c r="D69"/>
  <c r="C69"/>
  <c r="V68"/>
  <c r="T68"/>
  <c r="S68"/>
  <c r="R68"/>
  <c r="P68"/>
  <c r="O68"/>
  <c r="N68"/>
  <c r="L68"/>
  <c r="K68"/>
  <c r="J68"/>
  <c r="H68"/>
  <c r="G68"/>
  <c r="F68"/>
  <c r="D68"/>
  <c r="C68"/>
  <c r="V67"/>
  <c r="T67"/>
  <c r="S67"/>
  <c r="R67"/>
  <c r="P67"/>
  <c r="O67"/>
  <c r="N67"/>
  <c r="L67"/>
  <c r="K67"/>
  <c r="J67"/>
  <c r="H67"/>
  <c r="G67"/>
  <c r="F67"/>
  <c r="D67"/>
  <c r="C67"/>
  <c r="V66"/>
  <c r="T66"/>
  <c r="S66"/>
  <c r="R66"/>
  <c r="P66"/>
  <c r="O66"/>
  <c r="N66"/>
  <c r="L66"/>
  <c r="K66"/>
  <c r="J66"/>
  <c r="H66"/>
  <c r="G66"/>
  <c r="F66"/>
  <c r="D66"/>
  <c r="C66"/>
  <c r="V65"/>
  <c r="T65"/>
  <c r="S65"/>
  <c r="R65"/>
  <c r="P65"/>
  <c r="O65"/>
  <c r="N65"/>
  <c r="L65"/>
  <c r="K65"/>
  <c r="J65"/>
  <c r="H65"/>
  <c r="G65"/>
  <c r="F65"/>
  <c r="D65"/>
  <c r="C65"/>
  <c r="V64"/>
  <c r="T64"/>
  <c r="S64"/>
  <c r="R64"/>
  <c r="P64"/>
  <c r="O64"/>
  <c r="N64"/>
  <c r="L64"/>
  <c r="K64"/>
  <c r="J64"/>
  <c r="H64"/>
  <c r="G64"/>
  <c r="F64"/>
  <c r="D64"/>
  <c r="C64"/>
  <c r="V63"/>
  <c r="T63"/>
  <c r="S63"/>
  <c r="R63"/>
  <c r="P63"/>
  <c r="O63"/>
  <c r="N63"/>
  <c r="L63"/>
  <c r="K63"/>
  <c r="J63"/>
  <c r="H63"/>
  <c r="G63"/>
  <c r="F63"/>
  <c r="D63"/>
  <c r="C63"/>
  <c r="V62"/>
  <c r="T62"/>
  <c r="S62"/>
  <c r="R62"/>
  <c r="P62"/>
  <c r="O62"/>
  <c r="N62"/>
  <c r="L62"/>
  <c r="K62"/>
  <c r="J62"/>
  <c r="H62"/>
  <c r="G62"/>
  <c r="F62"/>
  <c r="D62"/>
  <c r="C62"/>
  <c r="V61"/>
  <c r="T61"/>
  <c r="S61"/>
  <c r="R61"/>
  <c r="P61"/>
  <c r="O61"/>
  <c r="N61"/>
  <c r="L61"/>
  <c r="K61"/>
  <c r="J61"/>
  <c r="H61"/>
  <c r="G61"/>
  <c r="F61"/>
  <c r="D61"/>
  <c r="C61"/>
  <c r="V60"/>
  <c r="T60"/>
  <c r="S60"/>
  <c r="R60"/>
  <c r="P60"/>
  <c r="O60"/>
  <c r="N60"/>
  <c r="L60"/>
  <c r="K60"/>
  <c r="J60"/>
  <c r="H60"/>
  <c r="G60"/>
  <c r="F60"/>
  <c r="D60"/>
  <c r="C60"/>
  <c r="V59"/>
  <c r="T59"/>
  <c r="S59"/>
  <c r="R59"/>
  <c r="P59"/>
  <c r="O59"/>
  <c r="N59"/>
  <c r="L59"/>
  <c r="K59"/>
  <c r="J59"/>
  <c r="H59"/>
  <c r="G59"/>
  <c r="F59"/>
  <c r="D59"/>
  <c r="C59"/>
  <c r="V58"/>
  <c r="T58"/>
  <c r="S58"/>
  <c r="R58"/>
  <c r="P58"/>
  <c r="O58"/>
  <c r="N58"/>
  <c r="L58"/>
  <c r="K58"/>
  <c r="J58"/>
  <c r="H58"/>
  <c r="G58"/>
  <c r="F58"/>
  <c r="D58"/>
  <c r="C58"/>
  <c r="V57"/>
  <c r="T57"/>
  <c r="S57"/>
  <c r="R57"/>
  <c r="P57"/>
  <c r="O57"/>
  <c r="N57"/>
  <c r="L57"/>
  <c r="K57"/>
  <c r="J57"/>
  <c r="H57"/>
  <c r="G57"/>
  <c r="F57"/>
  <c r="D57"/>
  <c r="C57"/>
  <c r="V56"/>
  <c r="T56"/>
  <c r="S56"/>
  <c r="R56"/>
  <c r="P56"/>
  <c r="O56"/>
  <c r="N56"/>
  <c r="L56"/>
  <c r="K56"/>
  <c r="J56"/>
  <c r="H56"/>
  <c r="G56"/>
  <c r="F56"/>
  <c r="D56"/>
  <c r="C56"/>
  <c r="V55"/>
  <c r="T55"/>
  <c r="S55"/>
  <c r="R55"/>
  <c r="P55"/>
  <c r="O55"/>
  <c r="N55"/>
  <c r="L55"/>
  <c r="K55"/>
  <c r="J55"/>
  <c r="H55"/>
  <c r="G55"/>
  <c r="F55"/>
  <c r="D55"/>
  <c r="C55"/>
  <c r="V54"/>
  <c r="T54"/>
  <c r="S54"/>
  <c r="R54"/>
  <c r="P54"/>
  <c r="O54"/>
  <c r="N54"/>
  <c r="L54"/>
  <c r="K54"/>
  <c r="J54"/>
  <c r="H54"/>
  <c r="G54"/>
  <c r="F54"/>
  <c r="D54"/>
  <c r="C54"/>
  <c r="V53"/>
  <c r="T53"/>
  <c r="S53"/>
  <c r="R53"/>
  <c r="P53"/>
  <c r="O53"/>
  <c r="N53"/>
  <c r="L53"/>
  <c r="K53"/>
  <c r="J53"/>
  <c r="H53"/>
  <c r="G53"/>
  <c r="F53"/>
  <c r="D53"/>
  <c r="C53"/>
  <c r="V52"/>
  <c r="T52"/>
  <c r="S52"/>
  <c r="R52"/>
  <c r="P52"/>
  <c r="O52"/>
  <c r="N52"/>
  <c r="L52"/>
  <c r="K52"/>
  <c r="J52"/>
  <c r="H52"/>
  <c r="G52"/>
  <c r="F52"/>
  <c r="D52"/>
  <c r="C52"/>
  <c r="V51"/>
  <c r="T51"/>
  <c r="S51"/>
  <c r="R51"/>
  <c r="P51"/>
  <c r="O51"/>
  <c r="N51"/>
  <c r="L51"/>
  <c r="K51"/>
  <c r="J51"/>
  <c r="H51"/>
  <c r="G51"/>
  <c r="F51"/>
  <c r="D51"/>
  <c r="C51"/>
  <c r="V50"/>
  <c r="T50"/>
  <c r="S50"/>
  <c r="R50"/>
  <c r="P50"/>
  <c r="O50"/>
  <c r="N50"/>
  <c r="L50"/>
  <c r="K50"/>
  <c r="J50"/>
  <c r="H50"/>
  <c r="G50"/>
  <c r="F50"/>
  <c r="D50"/>
  <c r="C50"/>
  <c r="V49"/>
  <c r="T49"/>
  <c r="S49"/>
  <c r="R49"/>
  <c r="P49"/>
  <c r="O49"/>
  <c r="N49"/>
  <c r="L49"/>
  <c r="K49"/>
  <c r="J49"/>
  <c r="H49"/>
  <c r="G49"/>
  <c r="F49"/>
  <c r="D49"/>
  <c r="C49"/>
  <c r="V48"/>
  <c r="T48"/>
  <c r="S48"/>
  <c r="R48"/>
  <c r="P48"/>
  <c r="O48"/>
  <c r="N48"/>
  <c r="L48"/>
  <c r="K48"/>
  <c r="J48"/>
  <c r="H48"/>
  <c r="G48"/>
  <c r="F48"/>
  <c r="D48"/>
  <c r="C48"/>
  <c r="V47"/>
  <c r="T47"/>
  <c r="S47"/>
  <c r="R47"/>
  <c r="P47"/>
  <c r="O47"/>
  <c r="N47"/>
  <c r="L47"/>
  <c r="K47"/>
  <c r="J47"/>
  <c r="H47"/>
  <c r="G47"/>
  <c r="F47"/>
  <c r="D47"/>
  <c r="C47"/>
  <c r="V46"/>
  <c r="T46"/>
  <c r="S46"/>
  <c r="R46"/>
  <c r="P46"/>
  <c r="O46"/>
  <c r="N46"/>
  <c r="L46"/>
  <c r="K46"/>
  <c r="J46"/>
  <c r="H46"/>
  <c r="G46"/>
  <c r="F46"/>
  <c r="D46"/>
  <c r="C46"/>
  <c r="V45"/>
  <c r="T45"/>
  <c r="S45"/>
  <c r="R45"/>
  <c r="P45"/>
  <c r="O45"/>
  <c r="N45"/>
  <c r="L45"/>
  <c r="K45"/>
  <c r="J45"/>
  <c r="H45"/>
  <c r="G45"/>
  <c r="F45"/>
  <c r="D45"/>
  <c r="C45"/>
  <c r="V44"/>
  <c r="T44"/>
  <c r="S44"/>
  <c r="R44"/>
  <c r="P44"/>
  <c r="O44"/>
  <c r="N44"/>
  <c r="L44"/>
  <c r="K44"/>
  <c r="J44"/>
  <c r="H44"/>
  <c r="G44"/>
  <c r="F44"/>
  <c r="D44"/>
  <c r="C44"/>
  <c r="V43"/>
  <c r="T43"/>
  <c r="S43"/>
  <c r="R43"/>
  <c r="P43"/>
  <c r="O43"/>
  <c r="N43"/>
  <c r="L43"/>
  <c r="K43"/>
  <c r="J43"/>
  <c r="H43"/>
  <c r="G43"/>
  <c r="F43"/>
  <c r="D43"/>
  <c r="C43"/>
  <c r="V42"/>
  <c r="T42"/>
  <c r="S42"/>
  <c r="R42"/>
  <c r="P42"/>
  <c r="O42"/>
  <c r="N42"/>
  <c r="L42"/>
  <c r="K42"/>
  <c r="J42"/>
  <c r="H42"/>
  <c r="G42"/>
  <c r="F42"/>
  <c r="D42"/>
  <c r="C42"/>
  <c r="V41"/>
  <c r="T41"/>
  <c r="S41"/>
  <c r="R41"/>
  <c r="P41"/>
  <c r="O41"/>
  <c r="N41"/>
  <c r="L41"/>
  <c r="K41"/>
  <c r="J41"/>
  <c r="H41"/>
  <c r="G41"/>
  <c r="F41"/>
  <c r="D41"/>
  <c r="C41"/>
  <c r="V40"/>
  <c r="T40"/>
  <c r="S40"/>
  <c r="R40"/>
  <c r="P40"/>
  <c r="O40"/>
  <c r="N40"/>
  <c r="L40"/>
  <c r="K40"/>
  <c r="J40"/>
  <c r="H40"/>
  <c r="G40"/>
  <c r="F40"/>
  <c r="D40"/>
  <c r="C40"/>
  <c r="V39"/>
  <c r="T39"/>
  <c r="S39"/>
  <c r="R39"/>
  <c r="P39"/>
  <c r="O39"/>
  <c r="N39"/>
  <c r="L39"/>
  <c r="K39"/>
  <c r="J39"/>
  <c r="H39"/>
  <c r="G39"/>
  <c r="F39"/>
  <c r="D39"/>
  <c r="C39"/>
  <c r="V38"/>
  <c r="T38"/>
  <c r="S38"/>
  <c r="R38"/>
  <c r="P38"/>
  <c r="O38"/>
  <c r="N38"/>
  <c r="L38"/>
  <c r="K38"/>
  <c r="J38"/>
  <c r="H38"/>
  <c r="G38"/>
  <c r="F38"/>
  <c r="D38"/>
  <c r="C38"/>
  <c r="V37"/>
  <c r="T37"/>
  <c r="S37"/>
  <c r="R37"/>
  <c r="P37"/>
  <c r="O37"/>
  <c r="N37"/>
  <c r="L37"/>
  <c r="K37"/>
  <c r="J37"/>
  <c r="H37"/>
  <c r="G37"/>
  <c r="F37"/>
  <c r="D37"/>
  <c r="C37"/>
  <c r="V36"/>
  <c r="T36"/>
  <c r="S36"/>
  <c r="R36"/>
  <c r="P36"/>
  <c r="O36"/>
  <c r="N36"/>
  <c r="L36"/>
  <c r="K36"/>
  <c r="J36"/>
  <c r="H36"/>
  <c r="G36"/>
  <c r="F36"/>
  <c r="D36"/>
  <c r="C36"/>
  <c r="V35"/>
  <c r="T35"/>
  <c r="S35"/>
  <c r="R35"/>
  <c r="P35"/>
  <c r="O35"/>
  <c r="N35"/>
  <c r="L35"/>
  <c r="K35"/>
  <c r="J35"/>
  <c r="H35"/>
  <c r="G35"/>
  <c r="F35"/>
  <c r="D35"/>
  <c r="C35"/>
  <c r="V34"/>
  <c r="T34"/>
  <c r="S34"/>
  <c r="R34"/>
  <c r="P34"/>
  <c r="O34"/>
  <c r="N34"/>
  <c r="L34"/>
  <c r="K34"/>
  <c r="J34"/>
  <c r="H34"/>
  <c r="G34"/>
  <c r="F34"/>
  <c r="D34"/>
  <c r="C34"/>
  <c r="V33"/>
  <c r="T33"/>
  <c r="S33"/>
  <c r="R33"/>
  <c r="P33"/>
  <c r="O33"/>
  <c r="N33"/>
  <c r="L33"/>
  <c r="K33"/>
  <c r="J33"/>
  <c r="H33"/>
  <c r="G33"/>
  <c r="F33"/>
  <c r="D33"/>
  <c r="C33"/>
  <c r="V32"/>
  <c r="T32"/>
  <c r="S32"/>
  <c r="R32"/>
  <c r="P32"/>
  <c r="O32"/>
  <c r="N32"/>
  <c r="L32"/>
  <c r="K32"/>
  <c r="J32"/>
  <c r="H32"/>
  <c r="G32"/>
  <c r="F32"/>
  <c r="D32"/>
  <c r="C32"/>
  <c r="V31"/>
  <c r="T31"/>
  <c r="S31"/>
  <c r="R31"/>
  <c r="P31"/>
  <c r="O31"/>
  <c r="N31"/>
  <c r="L31"/>
  <c r="K31"/>
  <c r="J31"/>
  <c r="H31"/>
  <c r="G31"/>
  <c r="F31"/>
  <c r="D31"/>
  <c r="C31"/>
  <c r="V30"/>
  <c r="T30"/>
  <c r="S30"/>
  <c r="R30"/>
  <c r="P30"/>
  <c r="O30"/>
  <c r="N30"/>
  <c r="L30"/>
  <c r="K30"/>
  <c r="J30"/>
  <c r="H30"/>
  <c r="G30"/>
  <c r="F30"/>
  <c r="D30"/>
  <c r="C30"/>
  <c r="V29"/>
  <c r="T29"/>
  <c r="S29"/>
  <c r="R29"/>
  <c r="P29"/>
  <c r="O29"/>
  <c r="N29"/>
  <c r="L29"/>
  <c r="K29"/>
  <c r="J29"/>
  <c r="H29"/>
  <c r="G29"/>
  <c r="F29"/>
  <c r="D29"/>
  <c r="C29"/>
  <c r="V28"/>
  <c r="T28"/>
  <c r="S28"/>
  <c r="R28"/>
  <c r="P28"/>
  <c r="O28"/>
  <c r="N28"/>
  <c r="L28"/>
  <c r="K28"/>
  <c r="J28"/>
  <c r="H28"/>
  <c r="G28"/>
  <c r="F28"/>
  <c r="D28"/>
  <c r="C28"/>
  <c r="V27"/>
  <c r="T27"/>
  <c r="S27"/>
  <c r="R27"/>
  <c r="P27"/>
  <c r="O27"/>
  <c r="N27"/>
  <c r="L27"/>
  <c r="K27"/>
  <c r="J27"/>
  <c r="H27"/>
  <c r="G27"/>
  <c r="F27"/>
  <c r="D27"/>
  <c r="C27"/>
  <c r="V26"/>
  <c r="T26"/>
  <c r="S26"/>
  <c r="R26"/>
  <c r="P26"/>
  <c r="O26"/>
  <c r="N26"/>
  <c r="L26"/>
  <c r="K26"/>
  <c r="J26"/>
  <c r="H26"/>
  <c r="G26"/>
  <c r="F26"/>
  <c r="D26"/>
  <c r="C26"/>
  <c r="V25"/>
  <c r="T25"/>
  <c r="S25"/>
  <c r="R25"/>
  <c r="P25"/>
  <c r="O25"/>
  <c r="N25"/>
  <c r="L25"/>
  <c r="K25"/>
  <c r="J25"/>
  <c r="H25"/>
  <c r="G25"/>
  <c r="F25"/>
  <c r="D25"/>
  <c r="C25"/>
  <c r="V24"/>
  <c r="T24"/>
  <c r="S24"/>
  <c r="R24"/>
  <c r="P24"/>
  <c r="O24"/>
  <c r="N24"/>
  <c r="L24"/>
  <c r="K24"/>
  <c r="J24"/>
  <c r="H24"/>
  <c r="G24"/>
  <c r="F24"/>
  <c r="D24"/>
  <c r="C24"/>
  <c r="V23"/>
  <c r="T23"/>
  <c r="S23"/>
  <c r="R23"/>
  <c r="P23"/>
  <c r="O23"/>
  <c r="N23"/>
  <c r="L23"/>
  <c r="K23"/>
  <c r="J23"/>
  <c r="H23"/>
  <c r="G23"/>
  <c r="F23"/>
  <c r="D23"/>
  <c r="C23"/>
  <c r="V22"/>
  <c r="T22"/>
  <c r="S22"/>
  <c r="R22"/>
  <c r="P22"/>
  <c r="O22"/>
  <c r="N22"/>
  <c r="L22"/>
  <c r="K22"/>
  <c r="J22"/>
  <c r="H22"/>
  <c r="G22"/>
  <c r="F22"/>
  <c r="D22"/>
  <c r="C22"/>
  <c r="V21"/>
  <c r="T21"/>
  <c r="S21"/>
  <c r="R21"/>
  <c r="P21"/>
  <c r="O21"/>
  <c r="N21"/>
  <c r="L21"/>
  <c r="K21"/>
  <c r="J21"/>
  <c r="H21"/>
  <c r="G21"/>
  <c r="F21"/>
  <c r="D21"/>
  <c r="C21"/>
  <c r="V20"/>
  <c r="T20"/>
  <c r="S20"/>
  <c r="R20"/>
  <c r="P20"/>
  <c r="O20"/>
  <c r="N20"/>
  <c r="L20"/>
  <c r="K20"/>
  <c r="J20"/>
  <c r="H20"/>
  <c r="G20"/>
  <c r="F20"/>
  <c r="D20"/>
  <c r="C20"/>
  <c r="V19"/>
  <c r="T19"/>
  <c r="S19"/>
  <c r="R19"/>
  <c r="P19"/>
  <c r="O19"/>
  <c r="N19"/>
  <c r="L19"/>
  <c r="K19"/>
  <c r="J19"/>
  <c r="H19"/>
  <c r="G19"/>
  <c r="F19"/>
  <c r="D19"/>
  <c r="C19"/>
  <c r="V18"/>
  <c r="T18"/>
  <c r="S18"/>
  <c r="R18"/>
  <c r="P18"/>
  <c r="O18"/>
  <c r="N18"/>
  <c r="L18"/>
  <c r="K18"/>
  <c r="J18"/>
  <c r="H18"/>
  <c r="G18"/>
  <c r="F18"/>
  <c r="D18"/>
  <c r="C18"/>
  <c r="V17"/>
  <c r="T17"/>
  <c r="S17"/>
  <c r="R17"/>
  <c r="P17"/>
  <c r="O17"/>
  <c r="N17"/>
  <c r="L17"/>
  <c r="K17"/>
  <c r="J17"/>
  <c r="H17"/>
  <c r="G17"/>
  <c r="F17"/>
  <c r="D17"/>
  <c r="C17"/>
  <c r="V16"/>
  <c r="T16"/>
  <c r="S16"/>
  <c r="R16"/>
  <c r="P16"/>
  <c r="O16"/>
  <c r="N16"/>
  <c r="L16"/>
  <c r="K16"/>
  <c r="J16"/>
  <c r="H16"/>
  <c r="G16"/>
  <c r="F16"/>
  <c r="D16"/>
  <c r="C16"/>
  <c r="V15"/>
  <c r="T15"/>
  <c r="S15"/>
  <c r="R15"/>
  <c r="P15"/>
  <c r="O15"/>
  <c r="N15"/>
  <c r="L15"/>
  <c r="K15"/>
  <c r="J15"/>
  <c r="H15"/>
  <c r="G15"/>
  <c r="F15"/>
  <c r="D15"/>
  <c r="E17" s="1"/>
  <c r="C15"/>
  <c r="V14"/>
  <c r="T14"/>
  <c r="S14"/>
  <c r="R14"/>
  <c r="P14"/>
  <c r="O14"/>
  <c r="N14"/>
  <c r="L14"/>
  <c r="K14"/>
  <c r="J14"/>
  <c r="H14"/>
  <c r="G14"/>
  <c r="F14"/>
  <c r="D14"/>
  <c r="C14"/>
  <c r="V13"/>
  <c r="T13"/>
  <c r="S13"/>
  <c r="R13"/>
  <c r="P13"/>
  <c r="O13"/>
  <c r="N13"/>
  <c r="L13"/>
  <c r="K13"/>
  <c r="J13"/>
  <c r="H13"/>
  <c r="G13"/>
  <c r="F13"/>
  <c r="D13"/>
  <c r="C13"/>
  <c r="V12"/>
  <c r="T12"/>
  <c r="S12"/>
  <c r="R12"/>
  <c r="P12"/>
  <c r="O12"/>
  <c r="N12"/>
  <c r="L12"/>
  <c r="K12"/>
  <c r="J12"/>
  <c r="H12"/>
  <c r="G12"/>
  <c r="F12"/>
  <c r="D12"/>
  <c r="C12"/>
  <c r="V11"/>
  <c r="T11"/>
  <c r="S11"/>
  <c r="R11"/>
  <c r="P11"/>
  <c r="O11"/>
  <c r="N11"/>
  <c r="L11"/>
  <c r="K11"/>
  <c r="J11"/>
  <c r="H11"/>
  <c r="G11"/>
  <c r="F11"/>
  <c r="D11"/>
  <c r="C11"/>
  <c r="V10"/>
  <c r="T10"/>
  <c r="S10"/>
  <c r="R10"/>
  <c r="P10"/>
  <c r="O10"/>
  <c r="N10"/>
  <c r="L10"/>
  <c r="K10"/>
  <c r="J10"/>
  <c r="H10"/>
  <c r="G10"/>
  <c r="F10"/>
  <c r="D10"/>
  <c r="C10"/>
  <c r="V9"/>
  <c r="T9"/>
  <c r="S9"/>
  <c r="R9"/>
  <c r="P9"/>
  <c r="O9"/>
  <c r="N9"/>
  <c r="L9"/>
  <c r="K9"/>
  <c r="J9"/>
  <c r="H9"/>
  <c r="G9"/>
  <c r="F9"/>
  <c r="D9"/>
  <c r="C9"/>
  <c r="V8"/>
  <c r="T8"/>
  <c r="S8"/>
  <c r="R8"/>
  <c r="P8"/>
  <c r="O8"/>
  <c r="N8"/>
  <c r="L8"/>
  <c r="K8"/>
  <c r="J8"/>
  <c r="H8"/>
  <c r="G8"/>
  <c r="F8"/>
  <c r="D8"/>
  <c r="C8"/>
  <c r="V7"/>
  <c r="T7"/>
  <c r="S7"/>
  <c r="R7"/>
  <c r="P7"/>
  <c r="O7"/>
  <c r="N7"/>
  <c r="L7"/>
  <c r="K7"/>
  <c r="J7"/>
  <c r="H7"/>
  <c r="G7"/>
  <c r="F7"/>
  <c r="D7"/>
  <c r="C7"/>
  <c r="V6"/>
  <c r="T6"/>
  <c r="S6"/>
  <c r="R6"/>
  <c r="P6"/>
  <c r="O6"/>
  <c r="N6"/>
  <c r="L6"/>
  <c r="K6"/>
  <c r="J6"/>
  <c r="H6"/>
  <c r="G6"/>
  <c r="F6"/>
  <c r="D6"/>
  <c r="C6"/>
  <c r="V5"/>
  <c r="T5"/>
  <c r="S5"/>
  <c r="R5"/>
  <c r="P5"/>
  <c r="O5"/>
  <c r="N5"/>
  <c r="L5"/>
  <c r="K5"/>
  <c r="J5"/>
  <c r="H5"/>
  <c r="G5"/>
  <c r="F5"/>
  <c r="D5"/>
  <c r="C5"/>
  <c r="V4"/>
  <c r="T4"/>
  <c r="S4"/>
  <c r="R4"/>
  <c r="P4"/>
  <c r="O4"/>
  <c r="N4"/>
  <c r="L4"/>
  <c r="K4"/>
  <c r="J4"/>
  <c r="H4"/>
  <c r="G4"/>
  <c r="F4"/>
  <c r="D4"/>
  <c r="C4"/>
  <c r="V3"/>
  <c r="T3"/>
  <c r="S3"/>
  <c r="R3"/>
  <c r="P3"/>
  <c r="O3"/>
  <c r="N3"/>
  <c r="L3"/>
  <c r="K3"/>
  <c r="J3"/>
  <c r="H3"/>
  <c r="G3"/>
  <c r="F3"/>
  <c r="D3"/>
  <c r="M16" l="1"/>
  <c r="I17"/>
  <c r="Q19"/>
  <c r="M20"/>
  <c r="I21"/>
  <c r="U22"/>
  <c r="Q23"/>
  <c r="M24"/>
  <c r="I25"/>
  <c r="D33" i="10"/>
  <c r="U15" i="9"/>
  <c r="M17"/>
  <c r="I18"/>
  <c r="Q20"/>
  <c r="U23"/>
  <c r="D153" i="8"/>
  <c r="B40" i="10" s="1"/>
  <c r="P153" i="8"/>
  <c r="H40" i="10" s="1"/>
  <c r="D154" i="8"/>
  <c r="B41" i="10" s="1"/>
  <c r="P154" i="8"/>
  <c r="H41" i="10" s="1"/>
  <c r="D156" i="8"/>
  <c r="B43" i="10" s="1"/>
  <c r="D157" i="8"/>
  <c r="B44" i="10" s="1"/>
  <c r="D151" i="7"/>
  <c r="B92" i="10" s="1"/>
  <c r="P151" i="7"/>
  <c r="H92" i="10" s="1"/>
  <c r="D152" i="7"/>
  <c r="B93" i="10" s="1"/>
  <c r="P152" i="7"/>
  <c r="H93" i="10" s="1"/>
  <c r="D153" i="7"/>
  <c r="B94" i="10" s="1"/>
  <c r="P153" i="7"/>
  <c r="H94" i="10" s="1"/>
  <c r="D154" i="7"/>
  <c r="B95" i="10" s="1"/>
  <c r="P154" i="7"/>
  <c r="H95" i="10" s="1"/>
  <c r="D155" i="7"/>
  <c r="B96" i="10" s="1"/>
  <c r="P155" i="7"/>
  <c r="H96" i="10" s="1"/>
  <c r="D156" i="7"/>
  <c r="B97" i="10" s="1"/>
  <c r="P156" i="7"/>
  <c r="H97" i="10" s="1"/>
  <c r="D170" i="8"/>
  <c r="B58" i="10" s="1"/>
  <c r="I15" i="9"/>
  <c r="U16"/>
  <c r="Q17"/>
  <c r="M18"/>
  <c r="I19"/>
  <c r="U20"/>
  <c r="Q21"/>
  <c r="M22"/>
  <c r="I23"/>
  <c r="U24"/>
  <c r="Q25"/>
  <c r="M26"/>
  <c r="L170"/>
  <c r="F85" i="10" s="1"/>
  <c r="G170" i="8"/>
  <c r="D58" i="10" s="1"/>
  <c r="Q15" i="9"/>
  <c r="U18"/>
  <c r="U26"/>
  <c r="E6"/>
  <c r="Q16"/>
  <c r="U19"/>
  <c r="M21"/>
  <c r="I22"/>
  <c r="Q24"/>
  <c r="M25"/>
  <c r="I26"/>
  <c r="D151" i="8"/>
  <c r="B38" i="10" s="1"/>
  <c r="P151" i="8"/>
  <c r="H38" i="10" s="1"/>
  <c r="D152" i="8"/>
  <c r="B39" i="10" s="1"/>
  <c r="P152" i="8"/>
  <c r="H39" i="10" s="1"/>
  <c r="D155" i="8"/>
  <c r="B42" i="10" s="1"/>
  <c r="P155" i="8"/>
  <c r="H42" i="10" s="1"/>
  <c r="P157" i="8"/>
  <c r="H44" i="10" s="1"/>
  <c r="D157" i="7"/>
  <c r="B98" i="10" s="1"/>
  <c r="P157" i="7"/>
  <c r="H98" i="10" s="1"/>
  <c r="P170" i="8"/>
  <c r="H58" i="10" s="1"/>
  <c r="M15" i="9"/>
  <c r="I16"/>
  <c r="U17"/>
  <c r="Q18"/>
  <c r="M19"/>
  <c r="I20"/>
  <c r="U21"/>
  <c r="Q22"/>
  <c r="M23"/>
  <c r="I24"/>
  <c r="U25"/>
  <c r="Q26"/>
  <c r="J151" i="8"/>
  <c r="F38" i="10" s="1"/>
  <c r="J152" i="8"/>
  <c r="F39" i="10" s="1"/>
  <c r="J153" i="8"/>
  <c r="F40" i="10" s="1"/>
  <c r="J154" i="8"/>
  <c r="F41" i="10" s="1"/>
  <c r="J155" i="8"/>
  <c r="F42" i="10" s="1"/>
  <c r="J156" i="8"/>
  <c r="F43" i="10" s="1"/>
  <c r="J157" i="8"/>
  <c r="F44" i="10" s="1"/>
  <c r="J151" i="7"/>
  <c r="F92" i="10" s="1"/>
  <c r="J152" i="7"/>
  <c r="F93" i="10" s="1"/>
  <c r="J153" i="7"/>
  <c r="F94" i="10" s="1"/>
  <c r="J154" i="7"/>
  <c r="F95" i="10" s="1"/>
  <c r="J155" i="7"/>
  <c r="F96" i="10" s="1"/>
  <c r="J156" i="7"/>
  <c r="F97" i="10" s="1"/>
  <c r="J157" i="7"/>
  <c r="F98" i="10" s="1"/>
  <c r="J170" i="8"/>
  <c r="F58" i="10" s="1"/>
  <c r="P156" i="8"/>
  <c r="H43" i="10" s="1"/>
  <c r="E4" i="9"/>
  <c r="E13"/>
  <c r="E11"/>
  <c r="E9"/>
  <c r="E7"/>
  <c r="E5"/>
  <c r="E26"/>
  <c r="E24"/>
  <c r="E22"/>
  <c r="E20"/>
  <c r="E18"/>
  <c r="E16"/>
  <c r="G157" i="8"/>
  <c r="M157"/>
  <c r="M167"/>
  <c r="M168"/>
  <c r="N168" s="1"/>
  <c r="G151" i="7"/>
  <c r="D92" i="10" s="1"/>
  <c r="M151" i="7"/>
  <c r="G152"/>
  <c r="M152"/>
  <c r="N153" s="1"/>
  <c r="G153"/>
  <c r="D94" i="10" s="1"/>
  <c r="M153" i="7"/>
  <c r="G154"/>
  <c r="M154"/>
  <c r="N155" s="1"/>
  <c r="G155"/>
  <c r="D96" i="10" s="1"/>
  <c r="M155" i="7"/>
  <c r="G156"/>
  <c r="M156"/>
  <c r="N156" s="1"/>
  <c r="G157"/>
  <c r="D98" i="10" s="1"/>
  <c r="M157" i="7"/>
  <c r="D169" i="9"/>
  <c r="B84" i="10" s="1"/>
  <c r="L169" i="9"/>
  <c r="F84" i="10" s="1"/>
  <c r="T169" i="9"/>
  <c r="H84" i="10" s="1"/>
  <c r="D169" i="8"/>
  <c r="B57" i="10" s="1"/>
  <c r="J169" i="8"/>
  <c r="F57" i="10" s="1"/>
  <c r="P169" i="8"/>
  <c r="H57" i="10" s="1"/>
  <c r="D169" i="7"/>
  <c r="B111" i="10" s="1"/>
  <c r="J169" i="7"/>
  <c r="F111" i="10" s="1"/>
  <c r="P169" i="7"/>
  <c r="H111" i="10" s="1"/>
  <c r="Q132" i="7"/>
  <c r="Q134"/>
  <c r="D170"/>
  <c r="B112" i="10" s="1"/>
  <c r="J170" i="7"/>
  <c r="F112" i="10" s="1"/>
  <c r="P170" i="7"/>
  <c r="H112" i="10" s="1"/>
  <c r="Q140" i="7"/>
  <c r="Q142"/>
  <c r="Q144"/>
  <c r="E3" i="9"/>
  <c r="E14"/>
  <c r="E12"/>
  <c r="E10"/>
  <c r="E8"/>
  <c r="E15"/>
  <c r="E25"/>
  <c r="E23"/>
  <c r="E21"/>
  <c r="E19"/>
  <c r="D23" i="10"/>
  <c r="H23"/>
  <c r="B23"/>
  <c r="F23"/>
  <c r="F170" i="9"/>
  <c r="C85" i="10" s="1"/>
  <c r="V170" i="9"/>
  <c r="I85" i="10" s="1"/>
  <c r="D151" i="9"/>
  <c r="B65" i="10" s="1"/>
  <c r="L151" i="9"/>
  <c r="F65" i="10" s="1"/>
  <c r="T151" i="9"/>
  <c r="H65" i="10" s="1"/>
  <c r="D152" i="9"/>
  <c r="B66" i="10" s="1"/>
  <c r="L152" i="9"/>
  <c r="F66" i="10" s="1"/>
  <c r="T152" i="9"/>
  <c r="H66" i="10" s="1"/>
  <c r="D153" i="9"/>
  <c r="B67" i="10" s="1"/>
  <c r="L153" i="9"/>
  <c r="F67" i="10" s="1"/>
  <c r="T153" i="9"/>
  <c r="H67" i="10" s="1"/>
  <c r="D154" i="9"/>
  <c r="B68" i="10" s="1"/>
  <c r="L154" i="9"/>
  <c r="F68" i="10" s="1"/>
  <c r="T154" i="9"/>
  <c r="H68" i="10" s="1"/>
  <c r="D155" i="9"/>
  <c r="B69" i="10" s="1"/>
  <c r="L155" i="9"/>
  <c r="F69" i="10" s="1"/>
  <c r="T155" i="9"/>
  <c r="H69" i="10" s="1"/>
  <c r="D156" i="9"/>
  <c r="B70" i="10" s="1"/>
  <c r="L156" i="9"/>
  <c r="F70" i="10" s="1"/>
  <c r="T156" i="9"/>
  <c r="H70" i="10" s="1"/>
  <c r="D157" i="9"/>
  <c r="B71" i="10" s="1"/>
  <c r="L157" i="9"/>
  <c r="F71" i="10" s="1"/>
  <c r="T157" i="9"/>
  <c r="H71" i="10" s="1"/>
  <c r="H161" i="9"/>
  <c r="J161" s="1"/>
  <c r="E75" i="10" s="1"/>
  <c r="P161" i="9"/>
  <c r="H170"/>
  <c r="P170"/>
  <c r="H33" i="10"/>
  <c r="D166" i="7"/>
  <c r="D167"/>
  <c r="B109" i="10" s="1"/>
  <c r="D168" i="7"/>
  <c r="B110" i="10" s="1"/>
  <c r="G166" i="7"/>
  <c r="H167" s="1"/>
  <c r="E109" i="10" s="1"/>
  <c r="G167" i="7"/>
  <c r="H168" s="1"/>
  <c r="E110" i="10" s="1"/>
  <c r="G168" i="7"/>
  <c r="J166"/>
  <c r="J167"/>
  <c r="F109" i="10" s="1"/>
  <c r="J168" i="7"/>
  <c r="F110" i="10" s="1"/>
  <c r="P166" i="7"/>
  <c r="P167"/>
  <c r="H109" i="10" s="1"/>
  <c r="P168" i="7"/>
  <c r="H110" i="10" s="1"/>
  <c r="D166" i="8"/>
  <c r="D167"/>
  <c r="B55" i="10" s="1"/>
  <c r="D168" i="8"/>
  <c r="B56" i="10" s="1"/>
  <c r="G166" i="8"/>
  <c r="H167" s="1"/>
  <c r="E55" i="10" s="1"/>
  <c r="G167" i="8"/>
  <c r="D55" i="10" s="1"/>
  <c r="G168" i="8"/>
  <c r="J166"/>
  <c r="J167"/>
  <c r="F55" i="10" s="1"/>
  <c r="J168" i="8"/>
  <c r="F56" i="10" s="1"/>
  <c r="P166" i="8"/>
  <c r="P167"/>
  <c r="H55" i="10" s="1"/>
  <c r="P168" i="8"/>
  <c r="H56" i="10" s="1"/>
  <c r="G169" i="8"/>
  <c r="H169" s="1"/>
  <c r="E57" i="10" s="1"/>
  <c r="M169" i="8"/>
  <c r="N170" s="1"/>
  <c r="G169" i="7"/>
  <c r="M169"/>
  <c r="N169" s="1"/>
  <c r="G170"/>
  <c r="H170" s="1"/>
  <c r="E112" i="10" s="1"/>
  <c r="M170" i="7"/>
  <c r="N170" s="1"/>
  <c r="M166" i="8"/>
  <c r="M172" s="1"/>
  <c r="M166" i="7"/>
  <c r="M172" s="1"/>
  <c r="M167"/>
  <c r="N167" s="1"/>
  <c r="M168"/>
  <c r="N168" s="1"/>
  <c r="E168"/>
  <c r="C110" i="10" s="1"/>
  <c r="K168" i="7"/>
  <c r="G110" i="10" s="1"/>
  <c r="Q167" i="7"/>
  <c r="I109" i="10" s="1"/>
  <c r="E168" i="8"/>
  <c r="C56" i="10" s="1"/>
  <c r="K168" i="8"/>
  <c r="G56" i="10" s="1"/>
  <c r="Q167" i="8"/>
  <c r="I55" i="10" s="1"/>
  <c r="N169" i="8"/>
  <c r="H169" i="7"/>
  <c r="E111" i="10" s="1"/>
  <c r="K170" i="8"/>
  <c r="G58" i="10" s="1"/>
  <c r="N167" i="8"/>
  <c r="E169"/>
  <c r="C57" i="10" s="1"/>
  <c r="K169" i="8"/>
  <c r="G57" i="10" s="1"/>
  <c r="K169" i="7"/>
  <c r="G111" i="10" s="1"/>
  <c r="E170" i="7"/>
  <c r="C112" i="10" s="1"/>
  <c r="K170" i="7"/>
  <c r="G112" i="10" s="1"/>
  <c r="E152" i="1"/>
  <c r="K152"/>
  <c r="Q152"/>
  <c r="H153"/>
  <c r="N153"/>
  <c r="E154"/>
  <c r="K154"/>
  <c r="Q154"/>
  <c r="E156"/>
  <c r="K156"/>
  <c r="Q156"/>
  <c r="H157"/>
  <c r="N157"/>
  <c r="E158"/>
  <c r="K158"/>
  <c r="Q158"/>
  <c r="H159"/>
  <c r="N159"/>
  <c r="E160"/>
  <c r="K160"/>
  <c r="Q160"/>
  <c r="H161"/>
  <c r="N161"/>
  <c r="H167"/>
  <c r="N167"/>
  <c r="E168"/>
  <c r="K168"/>
  <c r="Q168"/>
  <c r="H169"/>
  <c r="N169"/>
  <c r="E170"/>
  <c r="K170"/>
  <c r="Q170"/>
  <c r="G151" i="8"/>
  <c r="D38" i="10" s="1"/>
  <c r="M151" i="8"/>
  <c r="N152" s="1"/>
  <c r="G152"/>
  <c r="D39" i="10" s="1"/>
  <c r="M152" i="8"/>
  <c r="G153"/>
  <c r="D40" i="10" s="1"/>
  <c r="M153" i="8"/>
  <c r="N154" s="1"/>
  <c r="G154"/>
  <c r="D41" i="10" s="1"/>
  <c r="M154" i="8"/>
  <c r="G155"/>
  <c r="D42" i="10" s="1"/>
  <c r="M155" i="8"/>
  <c r="N155" s="1"/>
  <c r="G156"/>
  <c r="D43" i="10" s="1"/>
  <c r="M156" i="8"/>
  <c r="N152" i="1"/>
  <c r="H156"/>
  <c r="N156"/>
  <c r="E157"/>
  <c r="K157"/>
  <c r="Q157"/>
  <c r="H158"/>
  <c r="N158"/>
  <c r="E159"/>
  <c r="K159"/>
  <c r="Q159"/>
  <c r="H160"/>
  <c r="N160"/>
  <c r="E161"/>
  <c r="K161"/>
  <c r="Q161"/>
  <c r="E167"/>
  <c r="K167"/>
  <c r="Q167"/>
  <c r="H168"/>
  <c r="N168"/>
  <c r="E169"/>
  <c r="K169"/>
  <c r="Q169"/>
  <c r="H170"/>
  <c r="N170"/>
  <c r="E155"/>
  <c r="H155"/>
  <c r="K155"/>
  <c r="N155"/>
  <c r="Q155"/>
  <c r="K152" i="8"/>
  <c r="G39" i="10" s="1"/>
  <c r="Q153" i="8"/>
  <c r="I40" i="10" s="1"/>
  <c r="E154" i="8"/>
  <c r="C41" i="10" s="1"/>
  <c r="E156" i="8"/>
  <c r="C43" i="10" s="1"/>
  <c r="K156" i="8"/>
  <c r="G43" i="10" s="1"/>
  <c r="K157" i="8"/>
  <c r="G44" i="10" s="1"/>
  <c r="Q152" i="7"/>
  <c r="I93" i="10" s="1"/>
  <c r="E153" i="7"/>
  <c r="C94" i="10" s="1"/>
  <c r="E154" i="7"/>
  <c r="C95" i="10" s="1"/>
  <c r="K154" i="7"/>
  <c r="G95" i="10" s="1"/>
  <c r="K156" i="7"/>
  <c r="G97" i="10" s="1"/>
  <c r="E157" i="7"/>
  <c r="C98" i="10" s="1"/>
  <c r="Q157" i="7"/>
  <c r="I98" i="10" s="1"/>
  <c r="N153" i="8"/>
  <c r="N156"/>
  <c r="H157"/>
  <c r="E44" i="10" s="1"/>
  <c r="N157" i="8"/>
  <c r="N152" i="7"/>
  <c r="H153"/>
  <c r="E94" i="10" s="1"/>
  <c r="N154" i="7"/>
  <c r="H156"/>
  <c r="E97" i="10" s="1"/>
  <c r="N157" i="7"/>
  <c r="H151" i="9"/>
  <c r="P151"/>
  <c r="H152"/>
  <c r="P152"/>
  <c r="R152" s="1"/>
  <c r="H153"/>
  <c r="J153" s="1"/>
  <c r="E67" i="10" s="1"/>
  <c r="P153" i="9"/>
  <c r="H154"/>
  <c r="P154"/>
  <c r="R154" s="1"/>
  <c r="H155"/>
  <c r="J156" s="1"/>
  <c r="E70" i="10" s="1"/>
  <c r="P155" i="9"/>
  <c r="P163" s="1"/>
  <c r="H156"/>
  <c r="P156"/>
  <c r="R157" s="1"/>
  <c r="H157"/>
  <c r="P157"/>
  <c r="R158" s="1"/>
  <c r="P158"/>
  <c r="P159"/>
  <c r="R160" s="1"/>
  <c r="P160"/>
  <c r="Q130" i="7"/>
  <c r="P166" i="9"/>
  <c r="P172" s="1"/>
  <c r="P168"/>
  <c r="D158" i="8"/>
  <c r="J158"/>
  <c r="P158"/>
  <c r="G159"/>
  <c r="M159"/>
  <c r="D160"/>
  <c r="B47" i="10" s="1"/>
  <c r="J160" i="8"/>
  <c r="F47" i="10" s="1"/>
  <c r="P160" i="8"/>
  <c r="H47" i="10" s="1"/>
  <c r="G161" i="8"/>
  <c r="M161"/>
  <c r="D158" i="7"/>
  <c r="J158"/>
  <c r="P158"/>
  <c r="G159"/>
  <c r="M159"/>
  <c r="D160"/>
  <c r="B101" i="10" s="1"/>
  <c r="J160" i="7"/>
  <c r="F101" i="10" s="1"/>
  <c r="P160" i="7"/>
  <c r="H101" i="10" s="1"/>
  <c r="G161" i="7"/>
  <c r="M161"/>
  <c r="D158" i="9"/>
  <c r="B72" i="10" s="1"/>
  <c r="D159" i="9"/>
  <c r="B73" i="10" s="1"/>
  <c r="D160" i="9"/>
  <c r="B74" i="10" s="1"/>
  <c r="H158" i="9"/>
  <c r="D72" i="10" s="1"/>
  <c r="H159" i="9"/>
  <c r="H160"/>
  <c r="L158"/>
  <c r="F72" i="10" s="1"/>
  <c r="L159" i="9"/>
  <c r="F73" i="10" s="1"/>
  <c r="L160" i="9"/>
  <c r="F74" i="10" s="1"/>
  <c r="T158" i="9"/>
  <c r="H72" i="10" s="1"/>
  <c r="T159" i="9"/>
  <c r="H73" i="10" s="1"/>
  <c r="T160" i="9"/>
  <c r="H74" i="10" s="1"/>
  <c r="P167" i="9"/>
  <c r="R167" s="1"/>
  <c r="P169"/>
  <c r="G158" i="8"/>
  <c r="M158"/>
  <c r="N158" s="1"/>
  <c r="D159"/>
  <c r="J159"/>
  <c r="P159"/>
  <c r="G160"/>
  <c r="M160"/>
  <c r="N160" s="1"/>
  <c r="D161"/>
  <c r="J161"/>
  <c r="P161"/>
  <c r="G158" i="7"/>
  <c r="M158"/>
  <c r="N158" s="1"/>
  <c r="D159"/>
  <c r="J159"/>
  <c r="P159"/>
  <c r="G160"/>
  <c r="M160"/>
  <c r="N160" s="1"/>
  <c r="D161"/>
  <c r="J161"/>
  <c r="P161"/>
  <c r="H155"/>
  <c r="E96" i="10" s="1"/>
  <c r="E155" i="8"/>
  <c r="C42" i="10" s="1"/>
  <c r="Q155" i="8"/>
  <c r="I42" i="10" s="1"/>
  <c r="F152" i="9"/>
  <c r="C66" i="10" s="1"/>
  <c r="N153" i="9"/>
  <c r="G67" i="10" s="1"/>
  <c r="V154" i="9"/>
  <c r="I68" i="10" s="1"/>
  <c r="F156" i="9"/>
  <c r="C70" i="10" s="1"/>
  <c r="F157" i="9"/>
  <c r="C71" i="10" s="1"/>
  <c r="N157" i="9"/>
  <c r="G71" i="10" s="1"/>
  <c r="F159" i="9"/>
  <c r="C73" i="10" s="1"/>
  <c r="F160" i="9"/>
  <c r="C74" i="10" s="1"/>
  <c r="J160" i="9"/>
  <c r="E74" i="10" s="1"/>
  <c r="N158" i="9"/>
  <c r="G72" i="10" s="1"/>
  <c r="V158" i="9"/>
  <c r="I72" i="10" s="1"/>
  <c r="V159" i="9"/>
  <c r="I73" i="10" s="1"/>
  <c r="R161" i="9"/>
  <c r="R155"/>
  <c r="J152"/>
  <c r="E66" i="10" s="1"/>
  <c r="R153" i="9"/>
  <c r="J154"/>
  <c r="E68" i="10" s="1"/>
  <c r="R156" i="9"/>
  <c r="J157"/>
  <c r="E71" i="10" s="1"/>
  <c r="R159" i="9"/>
  <c r="D161"/>
  <c r="L161"/>
  <c r="T161"/>
  <c r="D166"/>
  <c r="D167"/>
  <c r="D168"/>
  <c r="H166"/>
  <c r="H167"/>
  <c r="H168"/>
  <c r="L166"/>
  <c r="L167"/>
  <c r="L168"/>
  <c r="T166"/>
  <c r="T167"/>
  <c r="T168"/>
  <c r="H169"/>
  <c r="Q138" i="7"/>
  <c r="Q136"/>
  <c r="C159" i="6"/>
  <c r="C157"/>
  <c r="C156"/>
  <c r="Q146" i="7"/>
  <c r="S4"/>
  <c r="S6"/>
  <c r="S8"/>
  <c r="S12"/>
  <c r="S14"/>
  <c r="S18"/>
  <c r="S20"/>
  <c r="S22"/>
  <c r="S24"/>
  <c r="S32"/>
  <c r="S34"/>
  <c r="S36"/>
  <c r="S40"/>
  <c r="S42"/>
  <c r="S44"/>
  <c r="S46"/>
  <c r="S48"/>
  <c r="S52"/>
  <c r="S58"/>
  <c r="S60"/>
  <c r="S62"/>
  <c r="S64"/>
  <c r="S66"/>
  <c r="S68"/>
  <c r="S70"/>
  <c r="S72"/>
  <c r="S56"/>
  <c r="Q137"/>
  <c r="Q139"/>
  <c r="Q141"/>
  <c r="Q143"/>
  <c r="Q145"/>
  <c r="Q135"/>
  <c r="S28"/>
  <c r="S9"/>
  <c r="S15"/>
  <c r="S21"/>
  <c r="S25"/>
  <c r="S27"/>
  <c r="S29"/>
  <c r="S31"/>
  <c r="S33"/>
  <c r="S35"/>
  <c r="S37"/>
  <c r="S45"/>
  <c r="S49"/>
  <c r="S51"/>
  <c r="S53"/>
  <c r="S59"/>
  <c r="S63"/>
  <c r="S67"/>
  <c r="S69"/>
  <c r="S71"/>
  <c r="S73"/>
  <c r="S75"/>
  <c r="S77"/>
  <c r="S79"/>
  <c r="S85"/>
  <c r="Q97"/>
  <c r="Q95"/>
  <c r="Q93"/>
  <c r="Q91"/>
  <c r="Q89"/>
  <c r="Q87"/>
  <c r="Q109"/>
  <c r="Q107"/>
  <c r="Q105"/>
  <c r="Q103"/>
  <c r="Q101"/>
  <c r="Q99"/>
  <c r="Q121"/>
  <c r="Q119"/>
  <c r="Q117"/>
  <c r="Q115"/>
  <c r="Q113"/>
  <c r="Q111"/>
  <c r="S11"/>
  <c r="S47"/>
  <c r="S81"/>
  <c r="S83"/>
  <c r="Q128"/>
  <c r="S3"/>
  <c r="S5"/>
  <c r="S7"/>
  <c r="S13"/>
  <c r="S17"/>
  <c r="S19"/>
  <c r="S23"/>
  <c r="S39"/>
  <c r="S41"/>
  <c r="S43"/>
  <c r="S55"/>
  <c r="S57"/>
  <c r="S61"/>
  <c r="S65"/>
  <c r="S127"/>
  <c r="S10"/>
  <c r="S16"/>
  <c r="S26"/>
  <c r="S30"/>
  <c r="S38"/>
  <c r="S50"/>
  <c r="S54"/>
  <c r="S74"/>
  <c r="S76"/>
  <c r="S78"/>
  <c r="S80"/>
  <c r="S82"/>
  <c r="S84"/>
  <c r="S86"/>
  <c r="S98"/>
  <c r="S110"/>
  <c r="S122"/>
  <c r="S126"/>
  <c r="Q96"/>
  <c r="Q94"/>
  <c r="Q92"/>
  <c r="Q90"/>
  <c r="Q88"/>
  <c r="Q108"/>
  <c r="Q106"/>
  <c r="Q104"/>
  <c r="Q102"/>
  <c r="Q100"/>
  <c r="Q120"/>
  <c r="Q118"/>
  <c r="Q116"/>
  <c r="Q114"/>
  <c r="Q112"/>
  <c r="T98"/>
  <c r="T122"/>
  <c r="U110"/>
  <c r="S87"/>
  <c r="S89"/>
  <c r="S91"/>
  <c r="S93"/>
  <c r="S95"/>
  <c r="S97"/>
  <c r="S99"/>
  <c r="S101"/>
  <c r="S103"/>
  <c r="S105"/>
  <c r="S107"/>
  <c r="S109"/>
  <c r="S111"/>
  <c r="S113"/>
  <c r="S115"/>
  <c r="S117"/>
  <c r="S119"/>
  <c r="S121"/>
  <c r="T110"/>
  <c r="U98"/>
  <c r="U122"/>
  <c r="S88"/>
  <c r="S90"/>
  <c r="S92"/>
  <c r="S94"/>
  <c r="S96"/>
  <c r="S100"/>
  <c r="S102"/>
  <c r="S104"/>
  <c r="S106"/>
  <c r="S108"/>
  <c r="S112"/>
  <c r="S114"/>
  <c r="S116"/>
  <c r="S118"/>
  <c r="S120"/>
  <c r="S125"/>
  <c r="Q124"/>
  <c r="Q126"/>
  <c r="S124"/>
  <c r="S123"/>
  <c r="Q125"/>
  <c r="Q127"/>
  <c r="Q123"/>
  <c r="Q129"/>
  <c r="Q131"/>
  <c r="Q133"/>
  <c r="Q85"/>
  <c r="Q86"/>
  <c r="Q98"/>
  <c r="Q110"/>
  <c r="Q122"/>
  <c r="H163" i="9" l="1"/>
  <c r="V153"/>
  <c r="I67" i="10" s="1"/>
  <c r="N152" i="9"/>
  <c r="G66" i="10" s="1"/>
  <c r="F155" i="9"/>
  <c r="C69" i="10" s="1"/>
  <c r="H155" i="8"/>
  <c r="E42" i="10" s="1"/>
  <c r="K155" i="7"/>
  <c r="G96" i="10" s="1"/>
  <c r="D73"/>
  <c r="H154" i="8"/>
  <c r="E41" i="10" s="1"/>
  <c r="H152" i="8"/>
  <c r="E39" i="10" s="1"/>
  <c r="Q156" i="7"/>
  <c r="I97" i="10" s="1"/>
  <c r="Q157" i="8"/>
  <c r="I44" i="10" s="1"/>
  <c r="Q152" i="8"/>
  <c r="I39" i="10" s="1"/>
  <c r="Q169" i="7"/>
  <c r="I111" i="10" s="1"/>
  <c r="Q170" i="8"/>
  <c r="I58" i="10" s="1"/>
  <c r="J155" i="9"/>
  <c r="E69" i="10" s="1"/>
  <c r="V160" i="9"/>
  <c r="I74" i="10" s="1"/>
  <c r="N159" i="9"/>
  <c r="G73" i="10" s="1"/>
  <c r="J158" i="9"/>
  <c r="E72" i="10" s="1"/>
  <c r="V157" i="9"/>
  <c r="I71" i="10" s="1"/>
  <c r="N156" i="9"/>
  <c r="G70" i="10" s="1"/>
  <c r="F154" i="9"/>
  <c r="C68" i="10" s="1"/>
  <c r="V152" i="9"/>
  <c r="I66" i="10" s="1"/>
  <c r="N155" i="9"/>
  <c r="G69" i="10" s="1"/>
  <c r="K155" i="8"/>
  <c r="G42" i="10" s="1"/>
  <c r="R169" i="9"/>
  <c r="D74" i="10"/>
  <c r="Q154" i="7"/>
  <c r="I95" i="10" s="1"/>
  <c r="K153" i="7"/>
  <c r="G94" i="10" s="1"/>
  <c r="E152" i="7"/>
  <c r="C93" i="10" s="1"/>
  <c r="Q156" i="8"/>
  <c r="I43" i="10" s="1"/>
  <c r="K154" i="8"/>
  <c r="G41" i="10" s="1"/>
  <c r="E153" i="8"/>
  <c r="C40" i="10" s="1"/>
  <c r="Q170" i="7"/>
  <c r="I112" i="10" s="1"/>
  <c r="H170" i="8"/>
  <c r="E58" i="10" s="1"/>
  <c r="Q169" i="8"/>
  <c r="I57" i="10" s="1"/>
  <c r="Q168" i="8"/>
  <c r="I56" i="10" s="1"/>
  <c r="H168" i="8"/>
  <c r="E56" i="10" s="1"/>
  <c r="Q168" i="7"/>
  <c r="I110" i="10" s="1"/>
  <c r="D56"/>
  <c r="N160" i="9"/>
  <c r="G74" i="10" s="1"/>
  <c r="J159" i="9"/>
  <c r="E73" i="10" s="1"/>
  <c r="F158" i="9"/>
  <c r="C72" i="10" s="1"/>
  <c r="V156" i="9"/>
  <c r="I70" i="10" s="1"/>
  <c r="N154" i="9"/>
  <c r="G68" i="10" s="1"/>
  <c r="F153" i="9"/>
  <c r="C67" i="10" s="1"/>
  <c r="V155" i="9"/>
  <c r="I69" i="10" s="1"/>
  <c r="Q155" i="7"/>
  <c r="I96" i="10" s="1"/>
  <c r="E155" i="7"/>
  <c r="C96" i="10" s="1"/>
  <c r="H157" i="7"/>
  <c r="E98" i="10" s="1"/>
  <c r="H154" i="7"/>
  <c r="E95" i="10" s="1"/>
  <c r="H152" i="7"/>
  <c r="E93" i="10" s="1"/>
  <c r="H156" i="8"/>
  <c r="E43" i="10" s="1"/>
  <c r="H153" i="8"/>
  <c r="E40" i="10" s="1"/>
  <c r="K157" i="7"/>
  <c r="G98" i="10" s="1"/>
  <c r="E156" i="7"/>
  <c r="C97" i="10" s="1"/>
  <c r="Q153" i="7"/>
  <c r="I94" i="10" s="1"/>
  <c r="K152" i="7"/>
  <c r="G93" i="10" s="1"/>
  <c r="E157" i="8"/>
  <c r="C44" i="10" s="1"/>
  <c r="Q154" i="8"/>
  <c r="I41" i="10" s="1"/>
  <c r="K153" i="8"/>
  <c r="G40" i="10" s="1"/>
  <c r="E152" i="8"/>
  <c r="C39" i="10" s="1"/>
  <c r="E169" i="7"/>
  <c r="C111" i="10" s="1"/>
  <c r="E170" i="8"/>
  <c r="C58" i="10" s="1"/>
  <c r="K167" i="8"/>
  <c r="G55" i="10" s="1"/>
  <c r="E167" i="8"/>
  <c r="C55" i="10" s="1"/>
  <c r="K167" i="7"/>
  <c r="G109" i="10" s="1"/>
  <c r="E167" i="7"/>
  <c r="C109" i="10" s="1"/>
  <c r="N170" i="9"/>
  <c r="G85" i="10" s="1"/>
  <c r="D97"/>
  <c r="D95"/>
  <c r="D93"/>
  <c r="Q161" i="7"/>
  <c r="I102" i="10" s="1"/>
  <c r="H102"/>
  <c r="H104" s="1"/>
  <c r="E161" i="7"/>
  <c r="C102" i="10" s="1"/>
  <c r="B102"/>
  <c r="B104" s="1"/>
  <c r="H160" i="7"/>
  <c r="E101" i="10" s="1"/>
  <c r="D101"/>
  <c r="K159" i="7"/>
  <c r="G100" i="10" s="1"/>
  <c r="F100"/>
  <c r="Q161" i="8"/>
  <c r="I48" i="10" s="1"/>
  <c r="H48"/>
  <c r="H50" s="1"/>
  <c r="E161" i="8"/>
  <c r="C48" i="10" s="1"/>
  <c r="B48"/>
  <c r="B50" s="1"/>
  <c r="H160" i="8"/>
  <c r="E47" i="10" s="1"/>
  <c r="D47"/>
  <c r="K159" i="8"/>
  <c r="G46" i="10" s="1"/>
  <c r="F46"/>
  <c r="K158" i="7"/>
  <c r="G99" i="10" s="1"/>
  <c r="F99"/>
  <c r="K158" i="8"/>
  <c r="G45" i="10" s="1"/>
  <c r="F45"/>
  <c r="H54"/>
  <c r="H60" s="1"/>
  <c r="P172" i="8"/>
  <c r="D54" i="10"/>
  <c r="D60" s="1"/>
  <c r="G172" i="8"/>
  <c r="H108" i="10"/>
  <c r="H114" s="1"/>
  <c r="P172" i="7"/>
  <c r="G172"/>
  <c r="D108" i="10"/>
  <c r="D100"/>
  <c r="D46"/>
  <c r="D110"/>
  <c r="K161" i="7"/>
  <c r="G102" i="10" s="1"/>
  <c r="F102"/>
  <c r="F104" s="1"/>
  <c r="Q159" i="7"/>
  <c r="I100" i="10" s="1"/>
  <c r="H100"/>
  <c r="E159" i="7"/>
  <c r="C100" i="10" s="1"/>
  <c r="B100"/>
  <c r="H158" i="7"/>
  <c r="E99" i="10" s="1"/>
  <c r="D99"/>
  <c r="K161" i="8"/>
  <c r="G48" i="10" s="1"/>
  <c r="F48"/>
  <c r="F50" s="1"/>
  <c r="Q159" i="8"/>
  <c r="I46" i="10" s="1"/>
  <c r="H46"/>
  <c r="E159" i="8"/>
  <c r="C46" i="10" s="1"/>
  <c r="B46"/>
  <c r="H158" i="8"/>
  <c r="E45" i="10" s="1"/>
  <c r="D45"/>
  <c r="G163" i="7"/>
  <c r="D102" i="10"/>
  <c r="D104" s="1"/>
  <c r="Q158" i="7"/>
  <c r="I99" i="10" s="1"/>
  <c r="H99"/>
  <c r="E158" i="7"/>
  <c r="C99" i="10" s="1"/>
  <c r="B99"/>
  <c r="G163" i="8"/>
  <c r="D48" i="10"/>
  <c r="D50" s="1"/>
  <c r="Q158" i="8"/>
  <c r="I45" i="10" s="1"/>
  <c r="H45"/>
  <c r="E158" i="8"/>
  <c r="C45" i="10" s="1"/>
  <c r="B45"/>
  <c r="J172" i="8"/>
  <c r="F54" i="10"/>
  <c r="F60" s="1"/>
  <c r="D172" i="8"/>
  <c r="B54" i="10"/>
  <c r="B60" s="1"/>
  <c r="F108"/>
  <c r="F114" s="1"/>
  <c r="J172" i="7"/>
  <c r="B108" i="10"/>
  <c r="B114" s="1"/>
  <c r="D172" i="7"/>
  <c r="D112" i="10"/>
  <c r="D111"/>
  <c r="D57"/>
  <c r="D109"/>
  <c r="D44"/>
  <c r="D84"/>
  <c r="J169" i="9"/>
  <c r="E84" i="10" s="1"/>
  <c r="V167" i="9"/>
  <c r="I82" i="10" s="1"/>
  <c r="H82"/>
  <c r="F83"/>
  <c r="N168" i="9"/>
  <c r="G83" i="10" s="1"/>
  <c r="L172" i="9"/>
  <c r="F81" i="10"/>
  <c r="F87" s="1"/>
  <c r="D82"/>
  <c r="J167" i="9"/>
  <c r="E82" i="10" s="1"/>
  <c r="B83"/>
  <c r="F168" i="9"/>
  <c r="C83" i="10" s="1"/>
  <c r="D172" i="9"/>
  <c r="B81" i="10"/>
  <c r="B87" s="1"/>
  <c r="N161" i="9"/>
  <c r="G75" i="10" s="1"/>
  <c r="F75"/>
  <c r="F77" s="1"/>
  <c r="D85"/>
  <c r="J170" i="9"/>
  <c r="E85" i="10" s="1"/>
  <c r="D71"/>
  <c r="D70"/>
  <c r="D69"/>
  <c r="D68"/>
  <c r="D67"/>
  <c r="D66"/>
  <c r="D65"/>
  <c r="F169" i="9"/>
  <c r="C84" i="10" s="1"/>
  <c r="D75"/>
  <c r="N169" i="9"/>
  <c r="G84" i="10" s="1"/>
  <c r="H83"/>
  <c r="V168" i="9"/>
  <c r="I83" i="10" s="1"/>
  <c r="H81"/>
  <c r="H87" s="1"/>
  <c r="T172" i="9"/>
  <c r="N167"/>
  <c r="G82" i="10" s="1"/>
  <c r="F82"/>
  <c r="D83"/>
  <c r="J168" i="9"/>
  <c r="E83" i="10" s="1"/>
  <c r="D81"/>
  <c r="D87" s="1"/>
  <c r="H172" i="9"/>
  <c r="B82" i="10"/>
  <c r="F167" i="9"/>
  <c r="C82" i="10" s="1"/>
  <c r="V161" i="9"/>
  <c r="I75" i="10" s="1"/>
  <c r="H75"/>
  <c r="H77" s="1"/>
  <c r="F161" i="9"/>
  <c r="C75" i="10" s="1"/>
  <c r="B75"/>
  <c r="B77" s="1"/>
  <c r="R168" i="9"/>
  <c r="R170"/>
  <c r="V169"/>
  <c r="I84" i="10" s="1"/>
  <c r="N161" i="7"/>
  <c r="Q160"/>
  <c r="I101" i="10" s="1"/>
  <c r="E160" i="7"/>
  <c r="C101" i="10" s="1"/>
  <c r="H159" i="7"/>
  <c r="E100" i="10" s="1"/>
  <c r="N161" i="8"/>
  <c r="Q160"/>
  <c r="I47" i="10" s="1"/>
  <c r="E160" i="8"/>
  <c r="C47" i="10" s="1"/>
  <c r="H159" i="8"/>
  <c r="E46" i="10" s="1"/>
  <c r="J163" i="7"/>
  <c r="J163" i="8"/>
  <c r="H161" i="7"/>
  <c r="E102" i="10" s="1"/>
  <c r="K160" i="7"/>
  <c r="G101" i="10" s="1"/>
  <c r="N159" i="7"/>
  <c r="H161" i="8"/>
  <c r="E48" i="10" s="1"/>
  <c r="K160" i="8"/>
  <c r="G47" i="10" s="1"/>
  <c r="N159" i="8"/>
  <c r="M163" i="7"/>
  <c r="M163" i="8"/>
  <c r="P163" i="7"/>
  <c r="D163"/>
  <c r="P163" i="8"/>
  <c r="D163"/>
  <c r="T163" i="9"/>
  <c r="L163"/>
  <c r="D163"/>
  <c r="V110" i="7"/>
  <c r="V122"/>
  <c r="V98"/>
  <c r="D114" i="10" l="1"/>
  <c r="D77"/>
</calcChain>
</file>

<file path=xl/sharedStrings.xml><?xml version="1.0" encoding="utf-8"?>
<sst xmlns="http://schemas.openxmlformats.org/spreadsheetml/2006/main" count="900" uniqueCount="58">
  <si>
    <t>NA</t>
  </si>
  <si>
    <t>YEAR</t>
  </si>
  <si>
    <t>MONTH</t>
  </si>
  <si>
    <t>RESREV</t>
  </si>
  <si>
    <t>RESSALES</t>
  </si>
  <si>
    <t>RESCUS</t>
  </si>
  <si>
    <t>COMREV</t>
  </si>
  <si>
    <t>COMSALES</t>
  </si>
  <si>
    <t>COMCUS</t>
  </si>
  <si>
    <t>INDREV</t>
  </si>
  <si>
    <t>INDSALES</t>
  </si>
  <si>
    <t>INDCUS</t>
  </si>
  <si>
    <t>OTHREV</t>
  </si>
  <si>
    <t>OTHSALES</t>
  </si>
  <si>
    <t>OTHCUS</t>
  </si>
  <si>
    <t>TOTALREV</t>
  </si>
  <si>
    <t>TOTALSALES</t>
  </si>
  <si>
    <t>TOTALCUS</t>
  </si>
  <si>
    <t>(thou $)</t>
  </si>
  <si>
    <t>(MWh)</t>
  </si>
  <si>
    <t>2007 YTD</t>
  </si>
  <si>
    <t>2008 YTD</t>
  </si>
  <si>
    <t>2009 YTD</t>
  </si>
  <si>
    <t>*</t>
  </si>
  <si>
    <t>2010 YTD</t>
  </si>
  <si>
    <t>These YTDs are for full-year (January-December).</t>
  </si>
  <si>
    <t>2011 YTD</t>
  </si>
  <si>
    <t>08/07 YTD</t>
  </si>
  <si>
    <t>09/08 YTD</t>
  </si>
  <si>
    <t>10/09 YTD</t>
  </si>
  <si>
    <t>11/10 YTD</t>
  </si>
  <si>
    <t>These YTDs are for full-year (January-May).</t>
  </si>
  <si>
    <t>2004-2010 Compounded Growth Rate</t>
  </si>
  <si>
    <t>2007-2011 Compound Growth Rate</t>
  </si>
  <si>
    <t>2004-2010 Compound Growth Rate</t>
  </si>
  <si>
    <t>UTAH</t>
  </si>
  <si>
    <t>EAST</t>
  </si>
  <si>
    <t>WEST</t>
  </si>
  <si>
    <t>PACIFICORP TOTAL</t>
  </si>
  <si>
    <t>YTD equals January-May</t>
  </si>
  <si>
    <t>2007-2011 YTD</t>
  </si>
  <si>
    <t>Commercial and Other (MWh)</t>
  </si>
  <si>
    <t>Industrial (MWh)</t>
  </si>
  <si>
    <t>Residential (MWh)</t>
  </si>
  <si>
    <t>Total (MWh)</t>
  </si>
  <si>
    <t>PacifiCorp Energy Demand Growth</t>
  </si>
  <si>
    <t>2000-2010, and through May 2011</t>
  </si>
  <si>
    <t>Residential Percent Change</t>
  </si>
  <si>
    <t>Commercial and Other Percent Change</t>
  </si>
  <si>
    <t>Industial Percent Change</t>
  </si>
  <si>
    <t>Total Percent Change</t>
  </si>
  <si>
    <t>2002-2010</t>
  </si>
  <si>
    <t>Note: 2000 does not include data from California and Washington; 2001 does not contain data from California.</t>
  </si>
  <si>
    <t xml:space="preserve">Source:  U.S. Department of Energy, Energy Information Administration,  http://www.eia.gov/cneaf/electricity/page/eia826.html </t>
  </si>
  <si>
    <t xml:space="preserve">  accessed August 25, 2011.</t>
  </si>
  <si>
    <t>Page 1 of 2</t>
  </si>
  <si>
    <t>Page 2 of 2</t>
  </si>
  <si>
    <t>DPU Exhibit 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</si>
</sst>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0.000"/>
    <numFmt numFmtId="166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6" fontId="0" fillId="0" borderId="0" xfId="2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38" fontId="0" fillId="0" borderId="0" xfId="0" applyNumberFormat="1"/>
    <xf numFmtId="38" fontId="0" fillId="0" borderId="0" xfId="0" quotePrefix="1" applyNumberFormat="1" applyAlignment="1">
      <alignment horizontal="center"/>
    </xf>
    <xf numFmtId="38" fontId="0" fillId="0" borderId="0" xfId="1" applyNumberFormat="1" applyFont="1"/>
    <xf numFmtId="10" fontId="0" fillId="0" borderId="0" xfId="0" applyNumberFormat="1"/>
    <xf numFmtId="0" fontId="1" fillId="0" borderId="0" xfId="0" applyFont="1"/>
    <xf numFmtId="37" fontId="0" fillId="0" borderId="0" xfId="0" applyNumberFormat="1"/>
    <xf numFmtId="10" fontId="0" fillId="0" borderId="0" xfId="1" applyNumberFormat="1" applyFont="1"/>
    <xf numFmtId="0" fontId="0" fillId="0" borderId="0" xfId="0" applyFont="1"/>
    <xf numFmtId="0" fontId="5" fillId="0" borderId="0" xfId="0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37" fontId="7" fillId="0" borderId="0" xfId="0" applyNumberFormat="1" applyFont="1"/>
    <xf numFmtId="10" fontId="7" fillId="0" borderId="0" xfId="0" applyNumberFormat="1" applyFont="1"/>
    <xf numFmtId="38" fontId="7" fillId="0" borderId="0" xfId="0" applyNumberFormat="1" applyFont="1"/>
    <xf numFmtId="0" fontId="9" fillId="0" borderId="0" xfId="0" applyFont="1" applyAlignment="1">
      <alignment horizontal="center" wrapText="1"/>
    </xf>
    <xf numFmtId="37" fontId="7" fillId="0" borderId="0" xfId="0" applyNumberFormat="1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38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10" fontId="1" fillId="0" borderId="0" xfId="0" applyNumberFormat="1" applyFont="1"/>
    <xf numFmtId="10" fontId="4" fillId="0" borderId="0" xfId="0" applyNumberFormat="1" applyFont="1" applyAlignment="1">
      <alignment horizontal="right"/>
    </xf>
    <xf numFmtId="37" fontId="7" fillId="0" borderId="1" xfId="0" applyNumberFormat="1" applyFont="1" applyBorder="1"/>
    <xf numFmtId="10" fontId="7" fillId="0" borderId="1" xfId="0" applyNumberFormat="1" applyFont="1" applyBorder="1"/>
    <xf numFmtId="38" fontId="7" fillId="0" borderId="1" xfId="0" applyNumberFormat="1" applyFont="1" applyBorder="1"/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zoomScaleNormal="100" workbookViewId="0">
      <selection activeCell="C2" sqref="C2"/>
    </sheetView>
  </sheetViews>
  <sheetFormatPr defaultRowHeight="12.75"/>
  <cols>
    <col min="1" max="1" width="12.140625" customWidth="1"/>
    <col min="2" max="2" width="12" style="17" bestFit="1" customWidth="1"/>
    <col min="3" max="3" width="9.5703125" style="15" bestFit="1" customWidth="1"/>
    <col min="4" max="4" width="12.28515625" style="17" bestFit="1" customWidth="1"/>
    <col min="5" max="5" width="10.140625" style="15" customWidth="1"/>
    <col min="6" max="6" width="12.42578125" style="12" bestFit="1" customWidth="1"/>
    <col min="7" max="7" width="9.5703125" style="15" bestFit="1" customWidth="1"/>
    <col min="8" max="8" width="12.85546875" style="12" bestFit="1" customWidth="1"/>
    <col min="9" max="9" width="9.5703125" style="15" bestFit="1" customWidth="1"/>
  </cols>
  <sheetData>
    <row r="1" spans="1:24" s="11" customFormat="1">
      <c r="B1" s="17"/>
      <c r="C1" s="15"/>
      <c r="D1" s="17"/>
      <c r="E1" s="15"/>
      <c r="F1" s="12"/>
      <c r="G1" s="15"/>
      <c r="H1" s="12"/>
      <c r="I1" s="39" t="s">
        <v>57</v>
      </c>
    </row>
    <row r="2" spans="1:24" s="11" customFormat="1">
      <c r="B2" s="17"/>
      <c r="C2" s="15"/>
      <c r="D2" s="17"/>
      <c r="E2" s="15"/>
      <c r="F2" s="12"/>
      <c r="G2" s="15"/>
      <c r="H2" s="12"/>
      <c r="I2" s="38"/>
    </row>
    <row r="3" spans="1:24" ht="20.25">
      <c r="A3" s="20" t="s">
        <v>45</v>
      </c>
      <c r="B3" s="21"/>
      <c r="C3" s="22"/>
      <c r="D3" s="21"/>
      <c r="E3" s="22"/>
      <c r="F3" s="23"/>
      <c r="G3" s="22"/>
      <c r="H3" s="23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8.75">
      <c r="A4" s="25" t="s">
        <v>46</v>
      </c>
      <c r="B4" s="21"/>
      <c r="C4" s="22"/>
      <c r="D4" s="21"/>
      <c r="E4" s="22"/>
      <c r="F4" s="23"/>
      <c r="G4" s="22"/>
      <c r="H4" s="23"/>
      <c r="I4" s="2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1" customFormat="1" ht="18.75">
      <c r="A5" s="25"/>
      <c r="B5" s="21"/>
      <c r="C5" s="22"/>
      <c r="D5" s="21"/>
      <c r="E5" s="22"/>
      <c r="F5" s="23"/>
      <c r="G5" s="22"/>
      <c r="H5" s="23"/>
      <c r="I5" s="2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>
      <c r="A6" s="24"/>
      <c r="B6" s="26"/>
      <c r="C6" s="27"/>
      <c r="D6" s="26"/>
      <c r="E6" s="27"/>
      <c r="F6" s="28"/>
      <c r="G6" s="27"/>
      <c r="H6" s="28"/>
      <c r="I6" s="2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51">
      <c r="A7" s="29"/>
      <c r="B7" s="30" t="s">
        <v>43</v>
      </c>
      <c r="C7" s="31" t="s">
        <v>47</v>
      </c>
      <c r="D7" s="30" t="s">
        <v>41</v>
      </c>
      <c r="E7" s="31" t="s">
        <v>48</v>
      </c>
      <c r="F7" s="32" t="s">
        <v>42</v>
      </c>
      <c r="G7" s="31" t="s">
        <v>49</v>
      </c>
      <c r="H7" s="32" t="s">
        <v>44</v>
      </c>
      <c r="I7" s="31" t="s">
        <v>50</v>
      </c>
      <c r="J7" s="33"/>
      <c r="K7" s="3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7.5" customHeight="1">
      <c r="A8" s="24"/>
      <c r="B8" s="40"/>
      <c r="C8" s="41"/>
      <c r="D8" s="40"/>
      <c r="E8" s="41"/>
      <c r="F8" s="42"/>
      <c r="G8" s="41"/>
      <c r="H8" s="42"/>
      <c r="I8" s="41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11" customFormat="1" ht="12.75" customHeight="1">
      <c r="A9" s="37" t="s">
        <v>35</v>
      </c>
      <c r="B9" s="26"/>
      <c r="C9" s="27"/>
      <c r="D9" s="26"/>
      <c r="E9" s="27"/>
      <c r="F9" s="28"/>
      <c r="G9" s="27"/>
      <c r="H9" s="28"/>
      <c r="I9" s="2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7.5" customHeight="1">
      <c r="A10" s="24"/>
      <c r="B10" s="26"/>
      <c r="C10" s="27"/>
      <c r="D10" s="26"/>
      <c r="E10" s="27"/>
      <c r="F10" s="28"/>
      <c r="G10" s="27"/>
      <c r="H10" s="28"/>
      <c r="I10" s="2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2.75" customHeight="1">
      <c r="A11" s="24">
        <f>Utah!A151</f>
        <v>2000</v>
      </c>
      <c r="B11" s="26">
        <f>Utah!D151</f>
        <v>4911697</v>
      </c>
      <c r="C11" s="27"/>
      <c r="D11" s="26">
        <f>Utah!G151+Utah!M151</f>
        <v>6623003</v>
      </c>
      <c r="E11" s="27"/>
      <c r="F11" s="28">
        <f>Utah!J151</f>
        <v>7323974</v>
      </c>
      <c r="G11" s="27"/>
      <c r="H11" s="28">
        <f>Utah!P151</f>
        <v>18858674</v>
      </c>
      <c r="I11" s="2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2.75" customHeight="1">
      <c r="A12" s="24">
        <f>Utah!A152</f>
        <v>2001</v>
      </c>
      <c r="B12" s="26">
        <f>Utah!D152</f>
        <v>5080079</v>
      </c>
      <c r="C12" s="27">
        <f>Utah!E152</f>
        <v>3.4281837825093753E-2</v>
      </c>
      <c r="D12" s="26">
        <f>Utah!G152+Utah!M152</f>
        <v>6918979</v>
      </c>
      <c r="E12" s="27">
        <f>Utah!H152</f>
        <v>4.9081721452918448E-2</v>
      </c>
      <c r="F12" s="28">
        <f>Utah!J152</f>
        <v>6771836</v>
      </c>
      <c r="G12" s="27">
        <f>Utah!K152</f>
        <v>-7.5387760797621661E-2</v>
      </c>
      <c r="H12" s="28">
        <f>Utah!P152</f>
        <v>18770894</v>
      </c>
      <c r="I12" s="27">
        <f>Utah!Q152</f>
        <v>-4.6546220587937448E-3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2.75" customHeight="1">
      <c r="A13" s="24">
        <f>Utah!A153</f>
        <v>2002</v>
      </c>
      <c r="B13" s="26">
        <f>Utah!D153</f>
        <v>5250613</v>
      </c>
      <c r="C13" s="27">
        <f>Utah!E153</f>
        <v>3.3569162999236735E-2</v>
      </c>
      <c r="D13" s="26">
        <f>Utah!G153+Utah!M153</f>
        <v>7065752</v>
      </c>
      <c r="E13" s="27">
        <f>Utah!H153</f>
        <v>2.6595337463206192E-2</v>
      </c>
      <c r="F13" s="28">
        <f>Utah!J153</f>
        <v>6403495</v>
      </c>
      <c r="G13" s="27">
        <f>Utah!K153</f>
        <v>-5.4393077446057481E-2</v>
      </c>
      <c r="H13" s="28">
        <f>Utah!P153</f>
        <v>18719860</v>
      </c>
      <c r="I13" s="27">
        <f>Utah!Q153</f>
        <v>-2.7187836658179032E-3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2.75" customHeight="1">
      <c r="A14" s="24">
        <f>Utah!A154</f>
        <v>2003</v>
      </c>
      <c r="B14" s="26">
        <f>Utah!D154</f>
        <v>5407852</v>
      </c>
      <c r="C14" s="27">
        <f>Utah!E154</f>
        <v>2.9946789070152358E-2</v>
      </c>
      <c r="D14" s="26">
        <f>Utah!G154+Utah!M154</f>
        <v>6936073</v>
      </c>
      <c r="E14" s="27">
        <f>Utah!H154</f>
        <v>-2.2317149275032477E-2</v>
      </c>
      <c r="F14" s="28">
        <f>Utah!J154</f>
        <v>6860409</v>
      </c>
      <c r="G14" s="27">
        <f>Utah!K154</f>
        <v>7.135384661032762E-2</v>
      </c>
      <c r="H14" s="28">
        <f>Utah!P154</f>
        <v>19204334</v>
      </c>
      <c r="I14" s="27">
        <f>Utah!Q154</f>
        <v>2.5880214916137234E-2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2.75" customHeight="1">
      <c r="A15" s="24">
        <f>Utah!A155</f>
        <v>2004</v>
      </c>
      <c r="B15" s="26">
        <f>Utah!D155</f>
        <v>5530304</v>
      </c>
      <c r="C15" s="27">
        <f>Utah!E155</f>
        <v>2.2643371157346825E-2</v>
      </c>
      <c r="D15" s="26">
        <f>Utah!G155+Utah!M155</f>
        <v>7128611</v>
      </c>
      <c r="E15" s="27">
        <f>Utah!H155</f>
        <v>0.11482939395684832</v>
      </c>
      <c r="F15" s="28">
        <f>Utah!J155</f>
        <v>7072611</v>
      </c>
      <c r="G15" s="27">
        <f>Utah!K155</f>
        <v>3.0931391991352086E-2</v>
      </c>
      <c r="H15" s="28">
        <f>Utah!P155</f>
        <v>19731526</v>
      </c>
      <c r="I15" s="27">
        <f>Utah!Q155</f>
        <v>2.7451720012784619E-2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4">
        <f>Utah!A156</f>
        <v>2005</v>
      </c>
      <c r="B16" s="26">
        <f>Utah!D156</f>
        <v>5706611</v>
      </c>
      <c r="C16" s="27">
        <f>Utah!E156</f>
        <v>3.1880164273067058E-2</v>
      </c>
      <c r="D16" s="26">
        <f>Utah!G156+Utah!M156</f>
        <v>7322776</v>
      </c>
      <c r="E16" s="27">
        <f>Utah!H156</f>
        <v>2.6990294733810094E-2</v>
      </c>
      <c r="F16" s="28">
        <f>Utah!J156</f>
        <v>7094794</v>
      </c>
      <c r="G16" s="27">
        <f>Utah!K156</f>
        <v>3.136465443949854E-3</v>
      </c>
      <c r="H16" s="28">
        <f>Utah!P156</f>
        <v>20124181</v>
      </c>
      <c r="I16" s="27">
        <f>Utah!Q156</f>
        <v>1.989988001941656E-2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4">
        <f>Utah!A157</f>
        <v>2006</v>
      </c>
      <c r="B17" s="26">
        <f>Utah!D157</f>
        <v>6139297</v>
      </c>
      <c r="C17" s="27">
        <f>Utah!E157</f>
        <v>7.5821884477494716E-2</v>
      </c>
      <c r="D17" s="26">
        <f>Utah!G157+Utah!M157</f>
        <v>7604904</v>
      </c>
      <c r="E17" s="27">
        <f>Utah!H157</f>
        <v>3.8481689316044454E-2</v>
      </c>
      <c r="F17" s="28">
        <f>Utah!J157</f>
        <v>7482943</v>
      </c>
      <c r="G17" s="27">
        <f>Utah!K157</f>
        <v>5.4708988026995531E-2</v>
      </c>
      <c r="H17" s="28">
        <f>Utah!P157</f>
        <v>21227144</v>
      </c>
      <c r="I17" s="27">
        <f>Utah!Q157</f>
        <v>5.4807845347842887E-2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4">
        <f>Utah!A158</f>
        <v>2007</v>
      </c>
      <c r="B18" s="26">
        <f>Utah!D158</f>
        <v>6560977</v>
      </c>
      <c r="C18" s="27">
        <f>Utah!E158</f>
        <v>6.8685388571362527E-2</v>
      </c>
      <c r="D18" s="26">
        <f>Utah!G158+Utah!M158</f>
        <v>7972459.7869999995</v>
      </c>
      <c r="E18" s="27">
        <f>Utah!H158</f>
        <v>4.7890498289332672E-2</v>
      </c>
      <c r="F18" s="28">
        <f>Utah!J158</f>
        <v>7818724</v>
      </c>
      <c r="G18" s="27">
        <f>Utah!K158</f>
        <v>4.4872852833437227E-2</v>
      </c>
      <c r="H18" s="28">
        <f>Utah!P158</f>
        <v>22352160</v>
      </c>
      <c r="I18" s="27">
        <f>Utah!Q158</f>
        <v>5.2998933817945515E-2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4">
        <f>Utah!A159</f>
        <v>2008</v>
      </c>
      <c r="B19" s="26">
        <f>Utah!D159</f>
        <v>6560578.5180000002</v>
      </c>
      <c r="C19" s="27">
        <f>Utah!E159</f>
        <v>-6.0735161851677155E-5</v>
      </c>
      <c r="D19" s="26">
        <f>Utah!G159+Utah!M159</f>
        <v>7969781.1289999997</v>
      </c>
      <c r="E19" s="27">
        <f>Utah!H159</f>
        <v>-2.1363511483207809E-4</v>
      </c>
      <c r="F19" s="28">
        <f>Utah!J159</f>
        <v>8126007.0999999996</v>
      </c>
      <c r="G19" s="27">
        <f>Utah!K159</f>
        <v>3.9300926852002815E-2</v>
      </c>
      <c r="H19" s="28">
        <f>Utah!P159</f>
        <v>22656366.747000001</v>
      </c>
      <c r="I19" s="27">
        <f>Utah!Q159</f>
        <v>1.3609724831962655E-2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4">
        <f>Utah!A160</f>
        <v>2009</v>
      </c>
      <c r="B20" s="26">
        <f>Utah!D160</f>
        <v>6495686.858</v>
      </c>
      <c r="C20" s="27">
        <f>Utah!E160</f>
        <v>-9.8911490536939262E-3</v>
      </c>
      <c r="D20" s="26">
        <f>Utah!G160+Utah!M160</f>
        <v>8003963.9300000016</v>
      </c>
      <c r="E20" s="27">
        <f>Utah!H160</f>
        <v>4.3865111939813684E-3</v>
      </c>
      <c r="F20" s="28">
        <f>Utah!J160</f>
        <v>7598164.3809999991</v>
      </c>
      <c r="G20" s="27">
        <f>Utah!K160</f>
        <v>-6.4957206227397979E-2</v>
      </c>
      <c r="H20" s="28">
        <f>Utah!P160</f>
        <v>22097815.168999996</v>
      </c>
      <c r="I20" s="27">
        <f>Utah!Q160</f>
        <v>-2.4653183991822702E-2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24">
        <f>Utah!A161</f>
        <v>2010</v>
      </c>
      <c r="B21" s="26">
        <f>Utah!D161</f>
        <v>6549148.9730000002</v>
      </c>
      <c r="C21" s="27">
        <f>Utah!E161</f>
        <v>8.2304021374055569E-3</v>
      </c>
      <c r="D21" s="26">
        <f>Utah!G161+Utah!M161</f>
        <v>8091156.6950000003</v>
      </c>
      <c r="E21" s="27">
        <f>Utah!H161</f>
        <v>1.0765845964383569E-2</v>
      </c>
      <c r="F21" s="28">
        <f>Utah!J161</f>
        <v>7836400.29</v>
      </c>
      <c r="G21" s="27">
        <f>Utah!K161</f>
        <v>3.1354403123435182E-2</v>
      </c>
      <c r="H21" s="28">
        <f>Utah!P161</f>
        <v>22476705.957999997</v>
      </c>
      <c r="I21" s="27">
        <f>Utah!Q161</f>
        <v>1.7146074673098477E-2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7.5" customHeight="1">
      <c r="A22" s="24"/>
      <c r="B22" s="26"/>
      <c r="C22" s="27"/>
      <c r="D22" s="26"/>
      <c r="E22" s="27"/>
      <c r="F22" s="28"/>
      <c r="G22" s="27"/>
      <c r="H22" s="28"/>
      <c r="I22" s="27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24" t="s">
        <v>51</v>
      </c>
      <c r="B23" s="27">
        <f>RATE(($A$21-$A$13),,-B13,B21)</f>
        <v>2.8008859530250861E-2</v>
      </c>
      <c r="C23" s="27"/>
      <c r="D23" s="27">
        <f t="shared" ref="D23:H23" si="0">RATE(($A$21-$A$13),,-D13,D21)</f>
        <v>1.7083309952195248E-2</v>
      </c>
      <c r="E23" s="27"/>
      <c r="F23" s="27">
        <f t="shared" si="0"/>
        <v>2.5563231579113624E-2</v>
      </c>
      <c r="G23" s="27"/>
      <c r="H23" s="27">
        <f t="shared" si="0"/>
        <v>2.3125145365107961E-2</v>
      </c>
      <c r="I23" s="27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24"/>
      <c r="B24" s="26"/>
      <c r="C24" s="27"/>
      <c r="D24" s="26"/>
      <c r="E24" s="27"/>
      <c r="F24" s="28"/>
      <c r="G24" s="27"/>
      <c r="H24" s="28"/>
      <c r="I24" s="27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s="11" customFormat="1" ht="12.75" customHeight="1">
      <c r="A25" s="35" t="s">
        <v>39</v>
      </c>
      <c r="B25" s="26"/>
      <c r="C25" s="27"/>
      <c r="D25" s="26"/>
      <c r="E25" s="27"/>
      <c r="F25" s="28"/>
      <c r="G25" s="27"/>
      <c r="H25" s="28"/>
      <c r="I25" s="27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7.5" customHeight="1">
      <c r="A26" s="24"/>
      <c r="B26" s="26"/>
      <c r="C26" s="27"/>
      <c r="D26" s="26"/>
      <c r="E26" s="27"/>
      <c r="F26" s="28"/>
      <c r="G26" s="27"/>
      <c r="H26" s="28"/>
      <c r="I26" s="27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24" t="str">
        <f>Utah!A166</f>
        <v>2007 YTD</v>
      </c>
      <c r="B27" s="26">
        <f>Utah!D166</f>
        <v>2374196</v>
      </c>
      <c r="C27" s="27"/>
      <c r="D27" s="26">
        <f>Utah!G166+Utah!M166</f>
        <v>3098862</v>
      </c>
      <c r="E27" s="27"/>
      <c r="F27" s="28">
        <f>Utah!J166</f>
        <v>3191078</v>
      </c>
      <c r="G27" s="27"/>
      <c r="H27" s="28">
        <f>Utah!P166</f>
        <v>8664136</v>
      </c>
      <c r="I27" s="2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24" t="str">
        <f>Utah!A167</f>
        <v>2008 YTD</v>
      </c>
      <c r="B28" s="26">
        <f>Utah!D167</f>
        <v>2466877.2110000001</v>
      </c>
      <c r="C28" s="27">
        <f>Utah!E167</f>
        <v>3.9036882801588568E-2</v>
      </c>
      <c r="D28" s="26">
        <f>Utah!G167+Utah!M167</f>
        <v>3120412.2960000006</v>
      </c>
      <c r="E28" s="27">
        <f>Utah!H167</f>
        <v>7.2884391828376138E-3</v>
      </c>
      <c r="F28" s="28">
        <f>Utah!J167</f>
        <v>3424174.84</v>
      </c>
      <c r="G28" s="27">
        <f>Utah!K167</f>
        <v>7.3046425063881149E-2</v>
      </c>
      <c r="H28" s="28">
        <f>Utah!P167</f>
        <v>9011464.3469999991</v>
      </c>
      <c r="I28" s="27">
        <f>Utah!Q167</f>
        <v>4.0088053442374205E-2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24" t="str">
        <f>Utah!A168</f>
        <v>2009 YTD</v>
      </c>
      <c r="B29" s="26">
        <f>Utah!D168</f>
        <v>2449829.5449999999</v>
      </c>
      <c r="C29" s="27">
        <f>Utah!E168</f>
        <v>-6.9106260838533995E-3</v>
      </c>
      <c r="D29" s="26">
        <f>Utah!G168+Utah!M168</f>
        <v>3171834.5020000003</v>
      </c>
      <c r="E29" s="27">
        <f>Utah!H168</f>
        <v>1.6731748829975635E-2</v>
      </c>
      <c r="F29" s="28">
        <f>Utah!J168</f>
        <v>3075993.84</v>
      </c>
      <c r="G29" s="27">
        <f>Utah!K168</f>
        <v>-0.10168318391125142</v>
      </c>
      <c r="H29" s="28">
        <f>Utah!P168</f>
        <v>8697657.8870000001</v>
      </c>
      <c r="I29" s="27">
        <f>Utah!Q168</f>
        <v>-3.4823026304761195E-2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24" t="str">
        <f>Utah!A169</f>
        <v>2010 YTD</v>
      </c>
      <c r="B30" s="26">
        <f>Utah!D169</f>
        <v>2462666.2370000002</v>
      </c>
      <c r="C30" s="27">
        <f>Utah!E169</f>
        <v>5.2398306756482604E-3</v>
      </c>
      <c r="D30" s="26">
        <f>Utah!G169+Utah!M169</f>
        <v>3156360.1549999998</v>
      </c>
      <c r="E30" s="27">
        <f>Utah!H169</f>
        <v>-5.2350211745562092E-3</v>
      </c>
      <c r="F30" s="28">
        <f>Utah!J169</f>
        <v>3097398.0209999997</v>
      </c>
      <c r="G30" s="27">
        <f>Utah!K169</f>
        <v>6.9584602939256612E-3</v>
      </c>
      <c r="H30" s="28">
        <f>Utah!P169</f>
        <v>8716424.4129999988</v>
      </c>
      <c r="I30" s="27">
        <f>Utah!Q169</f>
        <v>2.1576528122644323E-3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24" t="str">
        <f>Utah!A170</f>
        <v>2011 YTD</v>
      </c>
      <c r="B31" s="26">
        <f>Utah!D170</f>
        <v>2506026.9180000001</v>
      </c>
      <c r="C31" s="27">
        <f>Utah!E170</f>
        <v>1.7607209758485842E-2</v>
      </c>
      <c r="D31" s="26">
        <f>Utah!G170+Utah!M170</f>
        <v>3241113.0049999999</v>
      </c>
      <c r="E31" s="27">
        <f>Utah!H170</f>
        <v>2.7471976026334444E-2</v>
      </c>
      <c r="F31" s="28">
        <f>Utah!J170</f>
        <v>3409223.514</v>
      </c>
      <c r="G31" s="27">
        <f>Utah!K170</f>
        <v>0.10067336870684995</v>
      </c>
      <c r="H31" s="28">
        <f>Utah!P170</f>
        <v>9156363.4370000008</v>
      </c>
      <c r="I31" s="27">
        <f>Utah!Q170</f>
        <v>5.0472418867518742E-2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7.5" customHeight="1">
      <c r="A32" s="24"/>
      <c r="B32" s="26"/>
      <c r="C32" s="27"/>
      <c r="D32" s="26"/>
      <c r="E32" s="27"/>
      <c r="F32" s="28"/>
      <c r="G32" s="27"/>
      <c r="H32" s="28"/>
      <c r="I32" s="27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24" t="s">
        <v>40</v>
      </c>
      <c r="B33" s="27">
        <f>RATE((2011-2007),,-B27,B31)</f>
        <v>1.3601607540406659E-2</v>
      </c>
      <c r="C33" s="27"/>
      <c r="D33" s="27">
        <f t="shared" ref="D33:H33" si="1">RATE((2011-2007),,-D27,D31)</f>
        <v>1.1283646362539347E-2</v>
      </c>
      <c r="E33" s="27"/>
      <c r="F33" s="27">
        <f t="shared" si="1"/>
        <v>1.6668841906439569E-2</v>
      </c>
      <c r="G33" s="27"/>
      <c r="H33" s="27">
        <f t="shared" si="1"/>
        <v>1.3910079368354051E-2</v>
      </c>
      <c r="I33" s="27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11" customFormat="1" ht="12.75" customHeight="1">
      <c r="A34" s="24"/>
      <c r="B34" s="27"/>
      <c r="C34" s="27"/>
      <c r="D34" s="27"/>
      <c r="E34" s="27"/>
      <c r="F34" s="27"/>
      <c r="G34" s="27"/>
      <c r="H34" s="27"/>
      <c r="I34" s="27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24"/>
      <c r="B35" s="26"/>
      <c r="C35" s="27"/>
      <c r="D35" s="26"/>
      <c r="E35" s="27"/>
      <c r="F35" s="28"/>
      <c r="G35" s="27"/>
      <c r="H35" s="28"/>
      <c r="I35" s="27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36" t="s">
        <v>36</v>
      </c>
      <c r="B36" s="26"/>
      <c r="C36" s="27"/>
      <c r="D36" s="26"/>
      <c r="E36" s="27"/>
      <c r="F36" s="28"/>
      <c r="G36" s="27"/>
      <c r="H36" s="28"/>
      <c r="I36" s="27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7.5" customHeight="1">
      <c r="A37" s="24"/>
      <c r="B37" s="26"/>
      <c r="C37" s="27"/>
      <c r="D37" s="26"/>
      <c r="E37" s="27"/>
      <c r="F37" s="28"/>
      <c r="G37" s="27"/>
      <c r="H37" s="28"/>
      <c r="I37" s="27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24">
        <f>East!A151</f>
        <v>2000</v>
      </c>
      <c r="B38" s="26">
        <f>East!D151</f>
        <v>6347652</v>
      </c>
      <c r="C38" s="27"/>
      <c r="D38" s="26">
        <f>East!G151+East!M151</f>
        <v>8086298</v>
      </c>
      <c r="E38" s="27"/>
      <c r="F38" s="28">
        <f>East!J151</f>
        <v>14963150</v>
      </c>
      <c r="G38" s="27"/>
      <c r="H38" s="28">
        <f>East!P151</f>
        <v>29397100</v>
      </c>
      <c r="I38" s="27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24">
        <f>East!A152</f>
        <v>2001</v>
      </c>
      <c r="B39" s="26">
        <f>East!D152</f>
        <v>6508607</v>
      </c>
      <c r="C39" s="27">
        <f>East!E152</f>
        <v>2.535662005415551E-2</v>
      </c>
      <c r="D39" s="26">
        <f>East!G152+East!M152</f>
        <v>8424537</v>
      </c>
      <c r="E39" s="27">
        <f>East!H152</f>
        <v>4.5516441850144584E-2</v>
      </c>
      <c r="F39" s="28">
        <f>East!J152</f>
        <v>14649966</v>
      </c>
      <c r="G39" s="27">
        <f>East!K152</f>
        <v>-2.0930352231983251E-2</v>
      </c>
      <c r="H39" s="28">
        <f>East!P152</f>
        <v>29583110</v>
      </c>
      <c r="I39" s="27">
        <f>East!Q152</f>
        <v>6.3274948889515681E-3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24">
        <f>East!A153</f>
        <v>2002</v>
      </c>
      <c r="B40" s="26">
        <f>East!D153</f>
        <v>6729554</v>
      </c>
      <c r="C40" s="27">
        <f>East!E153</f>
        <v>3.3946895241946606E-2</v>
      </c>
      <c r="D40" s="26">
        <f>East!G153+East!M153</f>
        <v>8601348</v>
      </c>
      <c r="E40" s="27">
        <f>East!H153</f>
        <v>2.9495883603249951E-2</v>
      </c>
      <c r="F40" s="28">
        <f>East!J153</f>
        <v>13963313</v>
      </c>
      <c r="G40" s="27">
        <f>East!K153</f>
        <v>-4.6870620723624912E-2</v>
      </c>
      <c r="H40" s="28">
        <f>East!P153</f>
        <v>29294215</v>
      </c>
      <c r="I40" s="27">
        <f>East!Q153</f>
        <v>-9.7655385116710569E-3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24">
        <f>East!A154</f>
        <v>2003</v>
      </c>
      <c r="B41" s="26">
        <f>East!D154</f>
        <v>6934359</v>
      </c>
      <c r="C41" s="27">
        <f>East!E154</f>
        <v>3.0433666183524277E-2</v>
      </c>
      <c r="D41" s="26">
        <f>East!G154+East!M154</f>
        <v>8556238</v>
      </c>
      <c r="E41" s="27">
        <f>East!H154</f>
        <v>-4.1790745102426863E-3</v>
      </c>
      <c r="F41" s="28">
        <f>East!J154</f>
        <v>14641183</v>
      </c>
      <c r="G41" s="27">
        <f>East!K154</f>
        <v>4.8546501822311017E-2</v>
      </c>
      <c r="H41" s="28">
        <f>East!P154</f>
        <v>30131780</v>
      </c>
      <c r="I41" s="27">
        <f>East!Q154</f>
        <v>2.8591481287346232E-2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24">
        <f>East!A155</f>
        <v>2004</v>
      </c>
      <c r="B42" s="26">
        <f>East!D155</f>
        <v>7047648</v>
      </c>
      <c r="C42" s="27">
        <f>East!E155</f>
        <v>1.6337342788280695E-2</v>
      </c>
      <c r="D42" s="26">
        <f>East!G155+East!M155</f>
        <v>8787873</v>
      </c>
      <c r="E42" s="27">
        <f>East!H155</f>
        <v>9.8715123628850376E-2</v>
      </c>
      <c r="F42" s="28">
        <f>East!J155</f>
        <v>14944453</v>
      </c>
      <c r="G42" s="27">
        <f>East!K155</f>
        <v>2.0713490159913972E-2</v>
      </c>
      <c r="H42" s="28">
        <f>East!P155</f>
        <v>30779974</v>
      </c>
      <c r="I42" s="27">
        <f>East!Q155</f>
        <v>2.1511971745446168E-2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24">
        <f>East!A156</f>
        <v>2005</v>
      </c>
      <c r="B43" s="26">
        <f>East!D156</f>
        <v>7297634</v>
      </c>
      <c r="C43" s="27">
        <f>East!E156</f>
        <v>3.5470840768437872E-2</v>
      </c>
      <c r="D43" s="26">
        <f>East!G156+East!M156</f>
        <v>9009857</v>
      </c>
      <c r="E43" s="27">
        <f>East!H156</f>
        <v>2.5054211009414074E-2</v>
      </c>
      <c r="F43" s="28">
        <f>East!J156</f>
        <v>15050946</v>
      </c>
      <c r="G43" s="27">
        <f>East!K156</f>
        <v>7.1259215710337553E-3</v>
      </c>
      <c r="H43" s="28">
        <f>East!P156</f>
        <v>31358437</v>
      </c>
      <c r="I43" s="27">
        <f>East!Q156</f>
        <v>1.8793485660514309E-2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24">
        <f>East!A157</f>
        <v>2006</v>
      </c>
      <c r="B44" s="26">
        <f>East!D157</f>
        <v>7786962</v>
      </c>
      <c r="C44" s="27">
        <f>East!E157</f>
        <v>6.7052965385767438E-2</v>
      </c>
      <c r="D44" s="26">
        <f>East!G157+East!M157</f>
        <v>9384747</v>
      </c>
      <c r="E44" s="27">
        <f>East!H157</f>
        <v>4.1581232450428773E-2</v>
      </c>
      <c r="F44" s="28">
        <f>East!J157</f>
        <v>15693371</v>
      </c>
      <c r="G44" s="27">
        <f>East!K157</f>
        <v>4.2683363557347143E-2</v>
      </c>
      <c r="H44" s="28">
        <f>East!P157</f>
        <v>32865080</v>
      </c>
      <c r="I44" s="27">
        <f>East!Q157</f>
        <v>4.8045857642713408E-2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24">
        <f>East!A158</f>
        <v>2007</v>
      </c>
      <c r="B45" s="26">
        <f>East!D158</f>
        <v>8295288</v>
      </c>
      <c r="C45" s="27">
        <f>East!E158</f>
        <v>6.5279116554055383E-2</v>
      </c>
      <c r="D45" s="26">
        <f>East!G158+East!M158</f>
        <v>9801151.7870000005</v>
      </c>
      <c r="E45" s="27">
        <f>East!H158</f>
        <v>4.4000978243697642E-2</v>
      </c>
      <c r="F45" s="28">
        <f>East!J158</f>
        <v>16253447</v>
      </c>
      <c r="G45" s="27">
        <f>East!K158</f>
        <v>3.5688699387786071E-2</v>
      </c>
      <c r="H45" s="28">
        <f>East!P158</f>
        <v>34349887</v>
      </c>
      <c r="I45" s="27">
        <f>East!Q158</f>
        <v>4.5178864618616421E-2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24">
        <f>East!A159</f>
        <v>2008</v>
      </c>
      <c r="B46" s="26">
        <f>East!D159</f>
        <v>8370575.5759999994</v>
      </c>
      <c r="C46" s="27">
        <f>East!E159</f>
        <v>9.0759448014341437E-3</v>
      </c>
      <c r="D46" s="26">
        <f>East!G159+East!M159</f>
        <v>9889403.8630000018</v>
      </c>
      <c r="E46" s="27">
        <f>East!H159</f>
        <v>9.1361737940116594E-3</v>
      </c>
      <c r="F46" s="28">
        <f>East!J159</f>
        <v>17122704.111999996</v>
      </c>
      <c r="G46" s="27">
        <f>East!K159</f>
        <v>5.3481400714568084E-2</v>
      </c>
      <c r="H46" s="28">
        <f>East!P159</f>
        <v>35382683.550999999</v>
      </c>
      <c r="I46" s="27">
        <f>East!Q159</f>
        <v>3.0066956290132785E-2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24">
        <f>East!A160</f>
        <v>2009</v>
      </c>
      <c r="B47" s="26">
        <f>East!D160</f>
        <v>8265307.5130000003</v>
      </c>
      <c r="C47" s="27">
        <f>East!E160</f>
        <v>-1.2575964704484854E-2</v>
      </c>
      <c r="D47" s="26">
        <f>East!G160+East!M160</f>
        <v>9934885.0600000005</v>
      </c>
      <c r="E47" s="27">
        <f>East!H160</f>
        <v>4.678498196386105E-3</v>
      </c>
      <c r="F47" s="28">
        <f>East!J160</f>
        <v>16055316.468999999</v>
      </c>
      <c r="G47" s="27">
        <f>East!K160</f>
        <v>-6.2337562806563218E-2</v>
      </c>
      <c r="H47" s="28">
        <f>East!P160</f>
        <v>34255509.041999996</v>
      </c>
      <c r="I47" s="27">
        <f>East!Q160</f>
        <v>-3.1856671000528025E-2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s="11" customFormat="1" ht="12.75" customHeight="1">
      <c r="A48" s="24">
        <f>East!A161</f>
        <v>2010</v>
      </c>
      <c r="B48" s="26">
        <f>East!D161</f>
        <v>8317866.0419999985</v>
      </c>
      <c r="C48" s="27">
        <f>East!E161</f>
        <v>6.3589320684478423E-3</v>
      </c>
      <c r="D48" s="26">
        <f>East!G161+East!M161</f>
        <v>10010584.128000002</v>
      </c>
      <c r="E48" s="27">
        <f>East!H161</f>
        <v>7.5059059475459655E-3</v>
      </c>
      <c r="F48" s="28">
        <f>East!J161</f>
        <v>17154638.044000003</v>
      </c>
      <c r="G48" s="27">
        <f>East!K161</f>
        <v>6.8470875496138728E-2</v>
      </c>
      <c r="H48" s="28">
        <f>East!P161</f>
        <v>35483088.214000002</v>
      </c>
      <c r="I48" s="27">
        <f>East!Q161</f>
        <v>3.5835963508669355E-2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s="11" customFormat="1" ht="7.5" customHeight="1">
      <c r="A49" s="24"/>
      <c r="B49" s="26"/>
      <c r="C49" s="27"/>
      <c r="D49" s="26"/>
      <c r="E49" s="27"/>
      <c r="F49" s="28"/>
      <c r="G49" s="27"/>
      <c r="H49" s="28"/>
      <c r="I49" s="2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24" t="s">
        <v>51</v>
      </c>
      <c r="B50" s="27">
        <f>RATE(($A$21-$A$13),,-B40,B48)</f>
        <v>2.6841009343428458E-2</v>
      </c>
      <c r="C50" s="27"/>
      <c r="D50" s="27">
        <f t="shared" ref="D50:H50" si="2">RATE(($A$21-$A$13),,-D40,D48)</f>
        <v>1.9146488846633159E-2</v>
      </c>
      <c r="E50" s="27"/>
      <c r="F50" s="27">
        <f t="shared" si="2"/>
        <v>2.6063256497855229E-2</v>
      </c>
      <c r="G50" s="27"/>
      <c r="H50" s="27">
        <f t="shared" si="2"/>
        <v>2.4247572379240266E-2</v>
      </c>
      <c r="I50" s="27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24"/>
      <c r="B51" s="26"/>
      <c r="C51" s="27"/>
      <c r="D51" s="26"/>
      <c r="E51" s="27"/>
      <c r="F51" s="28"/>
      <c r="G51" s="27"/>
      <c r="H51" s="28"/>
      <c r="I51" s="27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35" t="s">
        <v>39</v>
      </c>
      <c r="B52" s="26"/>
      <c r="C52" s="27"/>
      <c r="D52" s="26"/>
      <c r="E52" s="27"/>
      <c r="F52" s="28"/>
      <c r="G52" s="27"/>
      <c r="H52" s="28"/>
      <c r="I52" s="27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7.5" customHeight="1">
      <c r="A53" s="24"/>
      <c r="B53" s="26"/>
      <c r="C53" s="27"/>
      <c r="D53" s="26"/>
      <c r="E53" s="27"/>
      <c r="F53" s="28"/>
      <c r="G53" s="27"/>
      <c r="H53" s="28"/>
      <c r="I53" s="27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24" t="str">
        <f>East!A166</f>
        <v>2007 YTD</v>
      </c>
      <c r="B54" s="26">
        <f>East!D166</f>
        <v>3134743</v>
      </c>
      <c r="C54" s="27"/>
      <c r="D54" s="26">
        <f>East!G166+East!M166</f>
        <v>3826176</v>
      </c>
      <c r="E54" s="27"/>
      <c r="F54" s="28">
        <f>East!J166</f>
        <v>6444822</v>
      </c>
      <c r="G54" s="27"/>
      <c r="H54" s="28">
        <f>East!P166</f>
        <v>13405741</v>
      </c>
      <c r="I54" s="2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2.75" customHeight="1">
      <c r="A55" s="24" t="str">
        <f>East!A167</f>
        <v>2008 YTD</v>
      </c>
      <c r="B55" s="26">
        <f>East!D167</f>
        <v>3292386.4180000001</v>
      </c>
      <c r="C55" s="27">
        <f>East!E167</f>
        <v>5.0289104401860074E-2</v>
      </c>
      <c r="D55" s="26">
        <f>East!G167+East!M167</f>
        <v>3906242.6460000002</v>
      </c>
      <c r="E55" s="27">
        <f>East!H167</f>
        <v>2.1251310805900037E-2</v>
      </c>
      <c r="F55" s="28">
        <f>East!J167</f>
        <v>6827288.631000001</v>
      </c>
      <c r="G55" s="27">
        <f>East!K167</f>
        <v>5.9344793541233676E-2</v>
      </c>
      <c r="H55" s="28">
        <f>East!P167</f>
        <v>14025917.695</v>
      </c>
      <c r="I55" s="27">
        <f>East!Q167</f>
        <v>4.6262022740854114E-2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2.75" customHeight="1">
      <c r="A56" s="24" t="str">
        <f>East!A168</f>
        <v>2009 YTD</v>
      </c>
      <c r="B56" s="26">
        <f>East!D168</f>
        <v>3242846.8999999994</v>
      </c>
      <c r="C56" s="27">
        <f>East!E168</f>
        <v>-1.5046690063219903E-2</v>
      </c>
      <c r="D56" s="26">
        <f>East!G168+East!M168</f>
        <v>3968227.2659999998</v>
      </c>
      <c r="E56" s="27">
        <f>East!H168</f>
        <v>1.6067367939947674E-2</v>
      </c>
      <c r="F56" s="28">
        <f>East!J168</f>
        <v>6469051.6859999988</v>
      </c>
      <c r="G56" s="27">
        <f>East!K168</f>
        <v>-5.2471334428925487E-2</v>
      </c>
      <c r="H56" s="28">
        <f>East!P168</f>
        <v>13680125.851999998</v>
      </c>
      <c r="I56" s="27">
        <f>East!Q168</f>
        <v>-2.4653776709617437E-2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2.75" customHeight="1">
      <c r="A57" s="24" t="str">
        <f>East!A169</f>
        <v>2010 YTD</v>
      </c>
      <c r="B57" s="26">
        <f>East!D169</f>
        <v>3271009.4049999998</v>
      </c>
      <c r="C57" s="27">
        <f>East!E169</f>
        <v>8.68450033826762E-3</v>
      </c>
      <c r="D57" s="26">
        <f>East!G169+East!M169</f>
        <v>3945515.9020000002</v>
      </c>
      <c r="E57" s="27">
        <f>East!H169</f>
        <v>-6.0107706606937761E-3</v>
      </c>
      <c r="F57" s="28">
        <f>East!J169</f>
        <v>6775445.4400000004</v>
      </c>
      <c r="G57" s="27">
        <f>East!K169</f>
        <v>4.7363009119726796E-2</v>
      </c>
      <c r="H57" s="28">
        <f>East!P169</f>
        <v>13991970.747</v>
      </c>
      <c r="I57" s="27">
        <f>East!Q169</f>
        <v>2.2795469747408204E-2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2.75" customHeight="1">
      <c r="A58" s="24" t="str">
        <f>East!A170</f>
        <v>2011 YTD</v>
      </c>
      <c r="B58" s="26">
        <f>East!D170</f>
        <v>3328376.9759999998</v>
      </c>
      <c r="C58" s="27">
        <f>East!E170</f>
        <v>1.7538185892192582E-2</v>
      </c>
      <c r="D58" s="26">
        <f>East!G170+East!M170</f>
        <v>4109004.91</v>
      </c>
      <c r="E58" s="27">
        <f>East!H170</f>
        <v>4.1986604848158304E-2</v>
      </c>
      <c r="F58" s="28">
        <f>East!J170</f>
        <v>7056776.8279999997</v>
      </c>
      <c r="G58" s="27">
        <f>East!K170</f>
        <v>4.1522198133145727E-2</v>
      </c>
      <c r="H58" s="28">
        <f>East!P170</f>
        <v>14494158.714</v>
      </c>
      <c r="I58" s="27">
        <f>East!Q170</f>
        <v>3.5891153296448541E-2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7.5" customHeight="1">
      <c r="A59" s="24"/>
      <c r="B59" s="26"/>
      <c r="C59" s="27"/>
      <c r="D59" s="26"/>
      <c r="E59" s="27"/>
      <c r="F59" s="28"/>
      <c r="G59" s="27"/>
      <c r="H59" s="28"/>
      <c r="I59" s="2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2.75" customHeight="1">
      <c r="A60" s="24" t="s">
        <v>40</v>
      </c>
      <c r="B60" s="27">
        <f>RATE((2011-2007),,-B54,B58)</f>
        <v>1.5097228348435259E-2</v>
      </c>
      <c r="C60" s="27"/>
      <c r="D60" s="27">
        <f t="shared" ref="D60:H60" si="3">RATE((2011-2007),,-D54,D58)</f>
        <v>1.7988634429297927E-2</v>
      </c>
      <c r="E60" s="27"/>
      <c r="F60" s="27">
        <f t="shared" si="3"/>
        <v>2.2936944667550276E-2</v>
      </c>
      <c r="G60" s="27"/>
      <c r="H60" s="27">
        <f t="shared" si="3"/>
        <v>1.9707343742103617E-2</v>
      </c>
      <c r="I60" s="27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2.75" customHeight="1">
      <c r="A61" s="24"/>
      <c r="B61" s="26"/>
      <c r="C61" s="27"/>
      <c r="D61" s="26"/>
      <c r="E61" s="27"/>
      <c r="F61" s="28"/>
      <c r="G61" s="27"/>
      <c r="H61" s="28"/>
      <c r="I61" s="27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11" customFormat="1" ht="12.75" customHeight="1">
      <c r="A62" s="43" t="s">
        <v>55</v>
      </c>
      <c r="B62" s="44"/>
      <c r="C62" s="45"/>
      <c r="D62" s="44"/>
      <c r="E62" s="45"/>
      <c r="F62" s="46"/>
      <c r="G62" s="45"/>
      <c r="H62" s="46"/>
      <c r="I62" s="4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2.75" customHeight="1">
      <c r="A63" s="36" t="s">
        <v>37</v>
      </c>
      <c r="B63" s="26"/>
      <c r="C63" s="27"/>
      <c r="D63" s="26"/>
      <c r="E63" s="27"/>
      <c r="F63" s="28"/>
      <c r="G63" s="27"/>
      <c r="H63" s="28"/>
      <c r="I63" s="27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7.5" customHeight="1">
      <c r="A64" s="24"/>
      <c r="B64" s="26"/>
      <c r="C64" s="27"/>
      <c r="D64" s="26"/>
      <c r="E64" s="27"/>
      <c r="F64" s="28"/>
      <c r="G64" s="27"/>
      <c r="H64" s="28"/>
      <c r="I64" s="27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2.75" customHeight="1">
      <c r="A65" s="24">
        <f>West!A151</f>
        <v>2000</v>
      </c>
      <c r="B65" s="26">
        <f>West!D151</f>
        <v>5181664</v>
      </c>
      <c r="C65" s="27"/>
      <c r="D65" s="26">
        <f>West!H151+West!P151</f>
        <v>4461264</v>
      </c>
      <c r="E65" s="27"/>
      <c r="F65" s="28">
        <f>West!L151</f>
        <v>4411862</v>
      </c>
      <c r="G65" s="27"/>
      <c r="H65" s="28">
        <f>West!T151</f>
        <v>14054790</v>
      </c>
      <c r="I65" s="27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2.75" customHeight="1">
      <c r="A66" s="24">
        <f>West!A152</f>
        <v>2001</v>
      </c>
      <c r="B66" s="26">
        <f>West!D152</f>
        <v>6424788</v>
      </c>
      <c r="C66" s="27">
        <f>West!F152</f>
        <v>0.2399082611300154</v>
      </c>
      <c r="D66" s="26">
        <f>West!H152+West!P152</f>
        <v>5768850</v>
      </c>
      <c r="E66" s="27">
        <f>West!J152</f>
        <v>0.29150182044532857</v>
      </c>
      <c r="F66" s="28">
        <f>West!L152</f>
        <v>5144560</v>
      </c>
      <c r="G66" s="27">
        <f>West!N152</f>
        <v>0.16607455083590561</v>
      </c>
      <c r="H66" s="28">
        <f>West!T152</f>
        <v>17338198</v>
      </c>
      <c r="I66" s="27">
        <f>West!V152</f>
        <v>0.23361487435956008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2.75" customHeight="1">
      <c r="A67" s="24">
        <f>West!A153</f>
        <v>2002</v>
      </c>
      <c r="B67" s="26">
        <f>West!D153</f>
        <v>6842902</v>
      </c>
      <c r="C67" s="27">
        <f>West!F153</f>
        <v>6.5078256278650715E-2</v>
      </c>
      <c r="D67" s="26">
        <f>West!H153+West!P153</f>
        <v>6115403</v>
      </c>
      <c r="E67" s="27">
        <f>West!J153</f>
        <v>6.0148511989336795E-2</v>
      </c>
      <c r="F67" s="28">
        <f>West!L153</f>
        <v>4777384</v>
      </c>
      <c r="G67" s="27">
        <f>West!N153</f>
        <v>-7.1371701369990825E-2</v>
      </c>
      <c r="H67" s="28">
        <f>West!T153</f>
        <v>17735689</v>
      </c>
      <c r="I67" s="27">
        <f>West!V153</f>
        <v>2.2925738880130497E-2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2.75" customHeight="1">
      <c r="A68" s="24">
        <f>West!A154</f>
        <v>2003</v>
      </c>
      <c r="B68" s="26">
        <f>West!D154</f>
        <v>7175715</v>
      </c>
      <c r="C68" s="27">
        <f>West!F154</f>
        <v>4.8636236497322294E-2</v>
      </c>
      <c r="D68" s="26">
        <f>West!H154+West!P154</f>
        <v>6420063</v>
      </c>
      <c r="E68" s="27">
        <f>West!J154</f>
        <v>5.0810929975331875E-2</v>
      </c>
      <c r="F68" s="28">
        <f>West!L154</f>
        <v>4610986</v>
      </c>
      <c r="G68" s="27">
        <f>West!N154</f>
        <v>-3.4830359041684744E-2</v>
      </c>
      <c r="H68" s="28">
        <f>West!T154</f>
        <v>18206764</v>
      </c>
      <c r="I68" s="27">
        <f>West!V154</f>
        <v>2.6560851399683338E-2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2.75" customHeight="1">
      <c r="A69" s="24">
        <f>West!A155</f>
        <v>2004</v>
      </c>
      <c r="B69" s="26">
        <f>West!D155</f>
        <v>7139942</v>
      </c>
      <c r="C69" s="27">
        <f>West!F155</f>
        <v>-4.9852871804412224E-3</v>
      </c>
      <c r="D69" s="26">
        <f>West!H155+West!P155</f>
        <v>6385975</v>
      </c>
      <c r="E69" s="27">
        <f>West!J155</f>
        <v>2.7572094059025165E-3</v>
      </c>
      <c r="F69" s="28">
        <f>West!L155</f>
        <v>4510253</v>
      </c>
      <c r="G69" s="27">
        <f>West!N155</f>
        <v>-2.1846303588863636E-2</v>
      </c>
      <c r="H69" s="28">
        <f>West!T155</f>
        <v>18036170</v>
      </c>
      <c r="I69" s="27">
        <f>West!V155</f>
        <v>-9.3698144272096329E-3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2.75" customHeight="1">
      <c r="A70" s="24">
        <f>West!A156</f>
        <v>2005</v>
      </c>
      <c r="B70" s="26">
        <f>West!D156</f>
        <v>7352489</v>
      </c>
      <c r="C70" s="27">
        <f>West!F156</f>
        <v>2.976872921376672E-2</v>
      </c>
      <c r="D70" s="26">
        <f>West!H156+West!P156</f>
        <v>6384757</v>
      </c>
      <c r="E70" s="27">
        <f>West!J156</f>
        <v>-3.569560556669904E-4</v>
      </c>
      <c r="F70" s="28">
        <f>West!L156</f>
        <v>4550514</v>
      </c>
      <c r="G70" s="27">
        <f>West!N156</f>
        <v>8.9265502400863728E-3</v>
      </c>
      <c r="H70" s="28">
        <f>West!T156</f>
        <v>18287760</v>
      </c>
      <c r="I70" s="27">
        <f>West!V156</f>
        <v>1.3949192095661145E-2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2.75" customHeight="1">
      <c r="A71" s="24">
        <f>West!A157</f>
        <v>2006</v>
      </c>
      <c r="B71" s="26">
        <f>West!D157</f>
        <v>7547641</v>
      </c>
      <c r="C71" s="27">
        <f>West!F157</f>
        <v>2.6542304245541937E-2</v>
      </c>
      <c r="D71" s="26">
        <f>West!H157+West!P157</f>
        <v>6603443</v>
      </c>
      <c r="E71" s="27">
        <f>West!J157</f>
        <v>3.4015029199736091E-2</v>
      </c>
      <c r="F71" s="28">
        <f>West!L157</f>
        <v>4778172</v>
      </c>
      <c r="G71" s="27">
        <f>West!N157</f>
        <v>5.0029073638714117E-2</v>
      </c>
      <c r="H71" s="28">
        <f>West!T157</f>
        <v>18929256</v>
      </c>
      <c r="I71" s="27">
        <f>West!V157</f>
        <v>3.5077888161261894E-2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2.75" customHeight="1">
      <c r="A72" s="24">
        <f>West!A158</f>
        <v>2007</v>
      </c>
      <c r="B72" s="26">
        <f>West!D158</f>
        <v>7679938</v>
      </c>
      <c r="C72" s="27">
        <f>West!F158</f>
        <v>1.7528258167021971E-2</v>
      </c>
      <c r="D72" s="26">
        <f>West!H158+West!P158</f>
        <v>6721649</v>
      </c>
      <c r="E72" s="27">
        <f>West!J158</f>
        <v>1.7888935655364646E-2</v>
      </c>
      <c r="F72" s="28">
        <f>West!L158</f>
        <v>4639004</v>
      </c>
      <c r="G72" s="27">
        <f>West!N158</f>
        <v>-2.9125782830756175E-2</v>
      </c>
      <c r="H72" s="28">
        <f>West!T158</f>
        <v>19040593</v>
      </c>
      <c r="I72" s="27">
        <f>West!V158</f>
        <v>5.8817419976779917E-3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2.75" customHeight="1">
      <c r="A73" s="24">
        <f>West!A159</f>
        <v>2008</v>
      </c>
      <c r="B73" s="26">
        <f>West!D159</f>
        <v>7850879.2990000006</v>
      </c>
      <c r="C73" s="27">
        <f>West!F159</f>
        <v>2.2258161328906567E-2</v>
      </c>
      <c r="D73" s="26">
        <f>West!H159+West!P159</f>
        <v>6760294.9960000003</v>
      </c>
      <c r="E73" s="27">
        <f>West!J159</f>
        <v>5.6840126489028364E-3</v>
      </c>
      <c r="F73" s="28">
        <f>West!L159</f>
        <v>4372005.7699999996</v>
      </c>
      <c r="G73" s="27">
        <f>West!N159</f>
        <v>-5.7555076477623257E-2</v>
      </c>
      <c r="H73" s="28">
        <f>West!T159</f>
        <v>18983180.208999999</v>
      </c>
      <c r="I73" s="27">
        <f>West!V159</f>
        <v>-3.0152837676852284E-3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2.75" customHeight="1">
      <c r="A74" s="24">
        <f>West!A160</f>
        <v>2009</v>
      </c>
      <c r="B74" s="26">
        <f>West!D160</f>
        <v>7733332.0920000002</v>
      </c>
      <c r="C74" s="27">
        <f>West!F160</f>
        <v>-1.4972489389178723E-2</v>
      </c>
      <c r="D74" s="26">
        <f>West!H160+West!P160</f>
        <v>6841721.7550000008</v>
      </c>
      <c r="E74" s="27">
        <f>West!J160</f>
        <v>1.1736559425036486E-2</v>
      </c>
      <c r="F74" s="28">
        <f>West!L160</f>
        <v>3878954.0529999994</v>
      </c>
      <c r="G74" s="27">
        <f>West!N160</f>
        <v>-0.11277471781561721</v>
      </c>
      <c r="H74" s="28">
        <f>West!T160</f>
        <v>18454007.899999999</v>
      </c>
      <c r="I74" s="27">
        <f>West!V160</f>
        <v>-2.7875851315424915E-2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2.75" customHeight="1">
      <c r="A75" s="24">
        <f>West!A161</f>
        <v>2010</v>
      </c>
      <c r="B75" s="26">
        <f>West!D161</f>
        <v>7476578.0730000008</v>
      </c>
      <c r="C75" s="27">
        <f>West!F161</f>
        <v>-3.3200956062084397E-2</v>
      </c>
      <c r="D75" s="26">
        <f>West!H161+West!P161</f>
        <v>6531052.5030000005</v>
      </c>
      <c r="E75" s="27">
        <f>West!J161</f>
        <v>-4.5667605057581717E-2</v>
      </c>
      <c r="F75" s="28">
        <f>West!L161</f>
        <v>3524815.1029999997</v>
      </c>
      <c r="G75" s="27">
        <f>West!N161</f>
        <v>-9.1297536697065862E-2</v>
      </c>
      <c r="H75" s="28">
        <f>West!T161</f>
        <v>17532445.678999998</v>
      </c>
      <c r="I75" s="27">
        <f>West!V161</f>
        <v>-4.9938323750257085E-2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7.5" customHeight="1">
      <c r="A76" s="24"/>
      <c r="B76" s="26"/>
      <c r="C76" s="27"/>
      <c r="D76" s="26"/>
      <c r="E76" s="27"/>
      <c r="F76" s="28"/>
      <c r="G76" s="27"/>
      <c r="H76" s="28"/>
      <c r="I76" s="27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2.75" customHeight="1">
      <c r="A77" s="24" t="s">
        <v>51</v>
      </c>
      <c r="B77" s="27">
        <f>RATE(($A$21-$A$13),,-B67,B75)</f>
        <v>1.1131916236040516E-2</v>
      </c>
      <c r="C77" s="27"/>
      <c r="D77" s="27">
        <f t="shared" ref="D77:H77" si="4">RATE(($A$21-$A$13),,-D67,D75)</f>
        <v>8.2535542486456854E-3</v>
      </c>
      <c r="E77" s="27"/>
      <c r="F77" s="27">
        <f t="shared" si="4"/>
        <v>-3.7294897307219563E-2</v>
      </c>
      <c r="G77" s="27"/>
      <c r="H77" s="27">
        <f t="shared" si="4"/>
        <v>-1.439679426104398E-3</v>
      </c>
      <c r="I77" s="27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2.75" customHeight="1">
      <c r="A78" s="24"/>
      <c r="B78" s="26"/>
      <c r="C78" s="27"/>
      <c r="D78" s="26"/>
      <c r="E78" s="27"/>
      <c r="F78" s="28"/>
      <c r="G78" s="27"/>
      <c r="H78" s="28"/>
      <c r="I78" s="2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s="11" customFormat="1" ht="12.75" customHeight="1">
      <c r="A79" s="35" t="s">
        <v>39</v>
      </c>
      <c r="B79" s="26"/>
      <c r="C79" s="27"/>
      <c r="D79" s="26"/>
      <c r="E79" s="27"/>
      <c r="F79" s="28"/>
      <c r="G79" s="27"/>
      <c r="H79" s="28"/>
      <c r="I79" s="27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7.5" customHeight="1">
      <c r="A80" s="35"/>
      <c r="B80" s="26"/>
      <c r="C80" s="27"/>
      <c r="D80" s="26"/>
      <c r="E80" s="27"/>
      <c r="F80" s="28"/>
      <c r="G80" s="27"/>
      <c r="H80" s="28"/>
      <c r="I80" s="27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2.75" customHeight="1">
      <c r="A81" s="24" t="str">
        <f>West!A166</f>
        <v>2007 YTD</v>
      </c>
      <c r="B81" s="26">
        <f>West!D166</f>
        <v>3399863</v>
      </c>
      <c r="C81" s="27"/>
      <c r="D81" s="26">
        <f>West!H166+West!P166</f>
        <v>2693171</v>
      </c>
      <c r="E81" s="27"/>
      <c r="F81" s="28">
        <f>West!L166</f>
        <v>1837329</v>
      </c>
      <c r="G81" s="27"/>
      <c r="H81" s="28">
        <f>West!T166</f>
        <v>7930363</v>
      </c>
      <c r="I81" s="27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2.75" customHeight="1">
      <c r="A82" s="24" t="str">
        <f>West!A167</f>
        <v>2008 YTD</v>
      </c>
      <c r="B82" s="26">
        <f>West!D167</f>
        <v>3579211.2390000001</v>
      </c>
      <c r="C82" s="27">
        <f>West!F167</f>
        <v>5.2751607638307885E-2</v>
      </c>
      <c r="D82" s="26">
        <f>West!H167+West!P167</f>
        <v>2757428.4619999998</v>
      </c>
      <c r="E82" s="27">
        <f>West!J167</f>
        <v>2.3999803158542443E-2</v>
      </c>
      <c r="F82" s="28">
        <f>West!L167</f>
        <v>1713748.6340000001</v>
      </c>
      <c r="G82" s="27">
        <f>West!N167</f>
        <v>-6.726088033226485E-2</v>
      </c>
      <c r="H82" s="28">
        <f>West!T167</f>
        <v>8050388.324</v>
      </c>
      <c r="I82" s="27">
        <f>West!V167</f>
        <v>1.513490920907401E-2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2.75" customHeight="1">
      <c r="A83" s="24" t="str">
        <f>West!A168</f>
        <v>2009 YTD</v>
      </c>
      <c r="B83" s="26">
        <f>West!D168</f>
        <v>3402798.077</v>
      </c>
      <c r="C83" s="27">
        <f>West!F168</f>
        <v>-4.9288278958715015E-2</v>
      </c>
      <c r="D83" s="26">
        <f>West!H168+West!P168</f>
        <v>2702002.7909999997</v>
      </c>
      <c r="E83" s="27">
        <f>West!J168</f>
        <v>-2.0504741883952904E-2</v>
      </c>
      <c r="F83" s="28">
        <f>West!L168</f>
        <v>1483417.1979999999</v>
      </c>
      <c r="G83" s="27">
        <f>West!N168</f>
        <v>-0.13440211208944441</v>
      </c>
      <c r="H83" s="28">
        <f>West!T168</f>
        <v>7588218.0659999996</v>
      </c>
      <c r="I83" s="27">
        <f>West!V168</f>
        <v>-5.7409685023785517E-2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2.75" customHeight="1">
      <c r="A84" s="24" t="str">
        <f>West!A169</f>
        <v>2010 YTD</v>
      </c>
      <c r="B84" s="26">
        <f>West!D169</f>
        <v>3286101.6950000003</v>
      </c>
      <c r="C84" s="27">
        <f>West!F169</f>
        <v>-3.4294242373289041E-2</v>
      </c>
      <c r="D84" s="26">
        <f>West!H169+West!P169</f>
        <v>2563606.1060000001</v>
      </c>
      <c r="E84" s="27">
        <f>West!J169</f>
        <v>-5.1542043849981845E-2</v>
      </c>
      <c r="F84" s="28">
        <f>West!L169</f>
        <v>1308179.449</v>
      </c>
      <c r="G84" s="27">
        <f>West!N169</f>
        <v>-0.11813112941946613</v>
      </c>
      <c r="H84" s="28">
        <f>West!T169</f>
        <v>7157887.25</v>
      </c>
      <c r="I84" s="27">
        <f>West!V169</f>
        <v>-5.6710391327333243E-2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2.75" customHeight="1">
      <c r="A85" s="24" t="str">
        <f>West!A170</f>
        <v>2011 YTD</v>
      </c>
      <c r="B85" s="26">
        <f>West!D170</f>
        <v>3452439.7719999999</v>
      </c>
      <c r="C85" s="27">
        <f>West!F170</f>
        <v>5.0618663826835553E-2</v>
      </c>
      <c r="D85" s="26">
        <f>West!H170+West!P170</f>
        <v>2683232.7180000003</v>
      </c>
      <c r="E85" s="27">
        <f>West!J170</f>
        <v>4.6801235557010434E-2</v>
      </c>
      <c r="F85" s="28">
        <f>West!L170</f>
        <v>1310137.3790000002</v>
      </c>
      <c r="G85" s="27">
        <f>West!N170</f>
        <v>1.4966830441318635E-3</v>
      </c>
      <c r="H85" s="28">
        <f>West!T170</f>
        <v>7445809.868999999</v>
      </c>
      <c r="I85" s="27">
        <f>West!V170</f>
        <v>4.0224525609843687E-2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7.5" customHeight="1">
      <c r="A86" s="24"/>
      <c r="B86" s="26"/>
      <c r="C86" s="27"/>
      <c r="D86" s="26"/>
      <c r="E86" s="27"/>
      <c r="F86" s="28"/>
      <c r="G86" s="27"/>
      <c r="H86" s="28"/>
      <c r="I86" s="27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2.75" customHeight="1">
      <c r="A87" s="24" t="s">
        <v>40</v>
      </c>
      <c r="B87" s="27">
        <f>RATE((2011-2007),,-B81,B85)</f>
        <v>3.8438749868854529E-3</v>
      </c>
      <c r="C87" s="27"/>
      <c r="D87" s="27">
        <f t="shared" ref="D87:H87" si="5">RATE((2011-2007),,-D81,D85)</f>
        <v>-9.2382403892268393E-4</v>
      </c>
      <c r="E87" s="27"/>
      <c r="F87" s="27">
        <f t="shared" si="5"/>
        <v>-8.1069900815433693E-2</v>
      </c>
      <c r="G87" s="27"/>
      <c r="H87" s="27">
        <f t="shared" si="5"/>
        <v>-1.5638274647244696E-2</v>
      </c>
      <c r="I87" s="27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2.75" customHeight="1">
      <c r="A88" s="24"/>
      <c r="B88" s="26"/>
      <c r="C88" s="27"/>
      <c r="D88" s="26"/>
      <c r="E88" s="27"/>
      <c r="F88" s="28"/>
      <c r="G88" s="27"/>
      <c r="H88" s="28"/>
      <c r="I88" s="27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s="11" customFormat="1" ht="12.75" customHeight="1">
      <c r="A89" s="24"/>
      <c r="B89" s="26"/>
      <c r="C89" s="27"/>
      <c r="D89" s="26"/>
      <c r="E89" s="27"/>
      <c r="F89" s="28"/>
      <c r="G89" s="27"/>
      <c r="H89" s="28"/>
      <c r="I89" s="27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2.75" customHeight="1">
      <c r="A90" s="36" t="s">
        <v>38</v>
      </c>
      <c r="B90" s="26"/>
      <c r="C90" s="27"/>
      <c r="D90" s="26"/>
      <c r="E90" s="27"/>
      <c r="F90" s="28"/>
      <c r="G90" s="27"/>
      <c r="H90" s="28"/>
      <c r="I90" s="27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7.5" customHeight="1">
      <c r="A91" s="24"/>
      <c r="B91" s="26"/>
      <c r="C91" s="27"/>
      <c r="D91" s="26"/>
      <c r="E91" s="27"/>
      <c r="F91" s="28"/>
      <c r="G91" s="27"/>
      <c r="H91" s="28"/>
      <c r="I91" s="27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2.75" customHeight="1">
      <c r="A92" s="24">
        <f>Total!A151</f>
        <v>2000</v>
      </c>
      <c r="B92" s="26">
        <f>Total!D151</f>
        <v>11529316</v>
      </c>
      <c r="C92" s="27"/>
      <c r="D92" s="26">
        <f>Total!G151+Total!M151</f>
        <v>12547562</v>
      </c>
      <c r="E92" s="27"/>
      <c r="F92" s="28">
        <f>Total!J151</f>
        <v>19375012</v>
      </c>
      <c r="G92" s="27"/>
      <c r="H92" s="28">
        <f>Total!P151</f>
        <v>43451890</v>
      </c>
      <c r="I92" s="27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2.75" customHeight="1">
      <c r="A93" s="24">
        <f>Total!A152</f>
        <v>2001</v>
      </c>
      <c r="B93" s="26">
        <f>Total!D152</f>
        <v>12933395</v>
      </c>
      <c r="C93" s="27">
        <f>Total!E152</f>
        <v>0.12178337379251292</v>
      </c>
      <c r="D93" s="26">
        <f>Total!G152+Total!M152</f>
        <v>14193387</v>
      </c>
      <c r="E93" s="27">
        <f>Total!H152</f>
        <v>0.13717985222564133</v>
      </c>
      <c r="F93" s="28">
        <f>Total!J152</f>
        <v>19794526</v>
      </c>
      <c r="G93" s="27">
        <f>Total!K152</f>
        <v>2.1652322073400621E-2</v>
      </c>
      <c r="H93" s="28">
        <f>Total!P152</f>
        <v>46921308</v>
      </c>
      <c r="I93" s="27">
        <f>Total!Q152</f>
        <v>7.984504241357504E-2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2.75" customHeight="1">
      <c r="A94" s="24">
        <f>Total!A153</f>
        <v>2002</v>
      </c>
      <c r="B94" s="26">
        <f>Total!D153</f>
        <v>13572456</v>
      </c>
      <c r="C94" s="27">
        <f>Total!E153</f>
        <v>4.9411697392679921E-2</v>
      </c>
      <c r="D94" s="26">
        <f>Total!G153+Total!M153</f>
        <v>14716751</v>
      </c>
      <c r="E94" s="27">
        <f>Total!H153</f>
        <v>4.2468282786551903E-2</v>
      </c>
      <c r="F94" s="28">
        <f>Total!J153</f>
        <v>18740697</v>
      </c>
      <c r="G94" s="27">
        <f>Total!K153</f>
        <v>-5.3238405405615641E-2</v>
      </c>
      <c r="H94" s="28">
        <f>Total!P153</f>
        <v>47029904</v>
      </c>
      <c r="I94" s="27">
        <f>Total!Q153</f>
        <v>2.3144282337568267E-3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2.75" customHeight="1">
      <c r="A95" s="24">
        <f>Total!A154</f>
        <v>2003</v>
      </c>
      <c r="B95" s="26">
        <f>Total!D154</f>
        <v>14110074</v>
      </c>
      <c r="C95" s="27">
        <f>Total!E154</f>
        <v>3.9610959136651358E-2</v>
      </c>
      <c r="D95" s="26">
        <f>Total!G154+Total!M154</f>
        <v>14976301</v>
      </c>
      <c r="E95" s="27">
        <f>Total!H154</f>
        <v>1.9487761249231017E-2</v>
      </c>
      <c r="F95" s="28">
        <f>Total!J154</f>
        <v>19252169</v>
      </c>
      <c r="G95" s="27">
        <f>Total!K154</f>
        <v>2.7292047889147408E-2</v>
      </c>
      <c r="H95" s="28">
        <f>Total!P154</f>
        <v>48338544</v>
      </c>
      <c r="I95" s="27">
        <f>Total!Q154</f>
        <v>2.7825700005681409E-2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2.75" customHeight="1">
      <c r="A96" s="24">
        <f>Total!A155</f>
        <v>2004</v>
      </c>
      <c r="B96" s="26">
        <f>Total!D155</f>
        <v>14187590</v>
      </c>
      <c r="C96" s="27">
        <f>Total!E155</f>
        <v>5.4936636051661214E-3</v>
      </c>
      <c r="D96" s="26">
        <f>Total!G155+Total!M155</f>
        <v>15173848</v>
      </c>
      <c r="E96" s="27">
        <f>Total!H155</f>
        <v>5.6147460782504544E-2</v>
      </c>
      <c r="F96" s="28">
        <f>Total!J155</f>
        <v>19454706</v>
      </c>
      <c r="G96" s="27">
        <f>Total!K155</f>
        <v>1.052021722851082E-2</v>
      </c>
      <c r="H96" s="28">
        <f>Total!P155</f>
        <v>48816144</v>
      </c>
      <c r="I96" s="27">
        <f>Total!Q155</f>
        <v>9.8803141443399856E-3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2.75" customHeight="1">
      <c r="A97" s="24">
        <f>Total!A156</f>
        <v>2005</v>
      </c>
      <c r="B97" s="26">
        <f>Total!D156</f>
        <v>14650123</v>
      </c>
      <c r="C97" s="27">
        <f>Total!E156</f>
        <v>3.2601238124304377E-2</v>
      </c>
      <c r="D97" s="26">
        <f>Total!G156+Total!M156</f>
        <v>15394614</v>
      </c>
      <c r="E97" s="27">
        <f>Total!H156</f>
        <v>1.4351474047824775E-2</v>
      </c>
      <c r="F97" s="28">
        <f>Total!J156</f>
        <v>19601460</v>
      </c>
      <c r="G97" s="27">
        <f>Total!K156</f>
        <v>7.5433676561342811E-3</v>
      </c>
      <c r="H97" s="28">
        <f>Total!P156</f>
        <v>49646197</v>
      </c>
      <c r="I97" s="27">
        <f>Total!Q156</f>
        <v>1.7003657642439052E-2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2.75" customHeight="1">
      <c r="A98" s="24">
        <f>Total!A157</f>
        <v>2006</v>
      </c>
      <c r="B98" s="26">
        <f>Total!D157</f>
        <v>15334603</v>
      </c>
      <c r="C98" s="27">
        <f>Total!E157</f>
        <v>4.6721792028640241E-2</v>
      </c>
      <c r="D98" s="26">
        <f>Total!G157+Total!M157</f>
        <v>15988190</v>
      </c>
      <c r="E98" s="27">
        <f>Total!H157</f>
        <v>3.8440689568763009E-2</v>
      </c>
      <c r="F98" s="28">
        <f>Total!J157</f>
        <v>20471543</v>
      </c>
      <c r="G98" s="27">
        <f>Total!K157</f>
        <v>4.4388683291958886E-2</v>
      </c>
      <c r="H98" s="28">
        <f>Total!P157</f>
        <v>51794336</v>
      </c>
      <c r="I98" s="27">
        <f>Total!Q157</f>
        <v>4.3268953712607638E-2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2.75" customHeight="1">
      <c r="A99" s="24">
        <f>Total!A158</f>
        <v>2007</v>
      </c>
      <c r="B99" s="26">
        <f>Total!D158</f>
        <v>15975226</v>
      </c>
      <c r="C99" s="27">
        <f>Total!E158</f>
        <v>4.1776301610155775E-2</v>
      </c>
      <c r="D99" s="26">
        <f>Total!G158+Total!M158</f>
        <v>16522800.787</v>
      </c>
      <c r="E99" s="27">
        <f>Total!H158</f>
        <v>3.3208710183637358E-2</v>
      </c>
      <c r="F99" s="28">
        <f>Total!J158</f>
        <v>20892451</v>
      </c>
      <c r="G99" s="27">
        <f>Total!K158</f>
        <v>2.0560638736415671E-2</v>
      </c>
      <c r="H99" s="28">
        <f>Total!P158</f>
        <v>53390480</v>
      </c>
      <c r="I99" s="27">
        <f>Total!Q158</f>
        <v>3.0816960371883084E-2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2.75" customHeight="1">
      <c r="A100" s="24">
        <f>Total!A159</f>
        <v>2008</v>
      </c>
      <c r="B100" s="26">
        <f>Total!D159</f>
        <v>16221454.875</v>
      </c>
      <c r="C100" s="27">
        <f>Total!E159</f>
        <v>1.5413170054683345E-2</v>
      </c>
      <c r="D100" s="26">
        <f>Total!G159+Total!M159</f>
        <v>16649698.859000001</v>
      </c>
      <c r="E100" s="27">
        <f>Total!H159</f>
        <v>7.7305300192203052E-3</v>
      </c>
      <c r="F100" s="28">
        <f>Total!J159</f>
        <v>21494709.881999999</v>
      </c>
      <c r="G100" s="27">
        <f>Total!K159</f>
        <v>2.8826626516917475E-2</v>
      </c>
      <c r="H100" s="28">
        <f>Total!P159</f>
        <v>54365863.759999998</v>
      </c>
      <c r="I100" s="27">
        <f>Total!Q159</f>
        <v>1.8268870405360627E-2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2.75" customHeight="1">
      <c r="A101" s="24">
        <f>Total!A160</f>
        <v>2009</v>
      </c>
      <c r="B101" s="26">
        <f>Total!D160</f>
        <v>15998639.605</v>
      </c>
      <c r="C101" s="27">
        <f>Total!E160</f>
        <v>-1.3735837612407709E-2</v>
      </c>
      <c r="D101" s="26">
        <f>Total!G160+Total!M160</f>
        <v>16776606.814999999</v>
      </c>
      <c r="E101" s="27">
        <f>Total!H160</f>
        <v>7.5465485053212156E-3</v>
      </c>
      <c r="F101" s="28">
        <f>Total!J160</f>
        <v>19934270.522</v>
      </c>
      <c r="G101" s="27">
        <f>Total!K160</f>
        <v>-7.259643738233168E-2</v>
      </c>
      <c r="H101" s="28">
        <f>Total!P160</f>
        <v>52709516.942000009</v>
      </c>
      <c r="I101" s="27">
        <f>Total!Q160</f>
        <v>-3.0466669771163524E-2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2.75" customHeight="1">
      <c r="A102" s="24">
        <f>Total!A161</f>
        <v>2010</v>
      </c>
      <c r="B102" s="26">
        <f>Total!D161</f>
        <v>15794444.114999998</v>
      </c>
      <c r="C102" s="27">
        <f>Total!E161</f>
        <v>-1.2763303320876496E-2</v>
      </c>
      <c r="D102" s="26">
        <f>Total!G161+Total!M161</f>
        <v>16541636.630999999</v>
      </c>
      <c r="E102" s="27">
        <f>Total!H161</f>
        <v>-1.4191059879212764E-2</v>
      </c>
      <c r="F102" s="28">
        <f>Total!J161</f>
        <v>20679453.146999996</v>
      </c>
      <c r="G102" s="27">
        <f>Total!K161</f>
        <v>3.7381986171883819E-2</v>
      </c>
      <c r="H102" s="28">
        <f>Total!P161</f>
        <v>53015533.893000007</v>
      </c>
      <c r="I102" s="27">
        <f>Total!Q161</f>
        <v>5.8057248245459991E-3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7.5" customHeight="1">
      <c r="A103" s="24"/>
      <c r="B103" s="26"/>
      <c r="C103" s="27"/>
      <c r="D103" s="26"/>
      <c r="E103" s="27"/>
      <c r="F103" s="28"/>
      <c r="G103" s="27"/>
      <c r="H103" s="28"/>
      <c r="I103" s="27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2.75" customHeight="1">
      <c r="A104" s="24" t="s">
        <v>51</v>
      </c>
      <c r="B104" s="27">
        <f>RATE(($A$21-$A$13),,-B94,B102)</f>
        <v>1.9132702951937253E-2</v>
      </c>
      <c r="C104" s="27"/>
      <c r="D104" s="27">
        <f t="shared" ref="D104:H104" si="6">RATE(($A$21-$A$13),,-D94,D102)</f>
        <v>1.4719057174222724E-2</v>
      </c>
      <c r="E104" s="27"/>
      <c r="F104" s="27">
        <f t="shared" si="6"/>
        <v>1.2381414901289309E-2</v>
      </c>
      <c r="G104" s="27"/>
      <c r="H104" s="27">
        <f t="shared" si="6"/>
        <v>1.5087853101737025E-2</v>
      </c>
      <c r="I104" s="27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2.75" customHeight="1">
      <c r="A105" s="24"/>
      <c r="B105" s="26"/>
      <c r="C105" s="27"/>
      <c r="D105" s="26"/>
      <c r="E105" s="27"/>
      <c r="F105" s="28"/>
      <c r="G105" s="27"/>
      <c r="H105" s="28"/>
      <c r="I105" s="27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11" customFormat="1" ht="12.75" customHeight="1">
      <c r="A106" s="35" t="s">
        <v>39</v>
      </c>
      <c r="B106" s="26"/>
      <c r="C106" s="27"/>
      <c r="D106" s="26"/>
      <c r="E106" s="27"/>
      <c r="F106" s="28"/>
      <c r="G106" s="27"/>
      <c r="H106" s="28"/>
      <c r="I106" s="27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7.5" customHeight="1">
      <c r="A107" s="35"/>
      <c r="B107" s="26"/>
      <c r="C107" s="27"/>
      <c r="D107" s="26"/>
      <c r="E107" s="27"/>
      <c r="F107" s="28"/>
      <c r="G107" s="27"/>
      <c r="H107" s="28"/>
      <c r="I107" s="27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2.75" customHeight="1">
      <c r="A108" s="24" t="str">
        <f>Total!A166</f>
        <v>2007 YTD</v>
      </c>
      <c r="B108" s="26">
        <f>Total!D166</f>
        <v>6534606</v>
      </c>
      <c r="C108" s="27"/>
      <c r="D108" s="26">
        <f>Total!G166+Total!M166</f>
        <v>6519347</v>
      </c>
      <c r="E108" s="27"/>
      <c r="F108" s="28">
        <f>Total!J166</f>
        <v>8282151</v>
      </c>
      <c r="G108" s="27"/>
      <c r="H108" s="28">
        <f>Total!P166</f>
        <v>21336104</v>
      </c>
      <c r="I108" s="27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2.75" customHeight="1">
      <c r="A109" s="24" t="str">
        <f>Total!A167</f>
        <v>2008 YTD</v>
      </c>
      <c r="B109" s="26">
        <f>Total!D167</f>
        <v>6871597.6569999997</v>
      </c>
      <c r="C109" s="27">
        <f>Total!E167</f>
        <v>5.1570309977372775E-2</v>
      </c>
      <c r="D109" s="26">
        <f>Total!G167+Total!M167</f>
        <v>6663671.108</v>
      </c>
      <c r="E109" s="27">
        <f>Total!H167</f>
        <v>2.2387918746779034E-2</v>
      </c>
      <c r="F109" s="28">
        <f>Total!J167</f>
        <v>8541037.2650000006</v>
      </c>
      <c r="G109" s="27">
        <f>Total!K167</f>
        <v>3.1258336753338778E-2</v>
      </c>
      <c r="H109" s="28">
        <f>Total!P167</f>
        <v>22076306.018999998</v>
      </c>
      <c r="I109" s="27">
        <f>Total!Q167</f>
        <v>3.4692463956868425E-2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2.75" customHeight="1">
      <c r="A110" s="24" t="str">
        <f>Total!A168</f>
        <v>2009 YTD</v>
      </c>
      <c r="B110" s="26">
        <f>Total!D168</f>
        <v>6645644.9770000009</v>
      </c>
      <c r="C110" s="27">
        <f>Total!E168</f>
        <v>-3.2882117271494149E-2</v>
      </c>
      <c r="D110" s="26">
        <f>Total!G168+Total!M168</f>
        <v>6670230.057</v>
      </c>
      <c r="E110" s="27">
        <f>Total!H168</f>
        <v>9.1954108020675385E-4</v>
      </c>
      <c r="F110" s="28">
        <f>Total!J168</f>
        <v>7952468.8839999987</v>
      </c>
      <c r="G110" s="27">
        <f>Total!K168</f>
        <v>-6.8910644309195801E-2</v>
      </c>
      <c r="H110" s="28">
        <f>Total!P168</f>
        <v>21268343.918000001</v>
      </c>
      <c r="I110" s="27">
        <f>Total!Q168</f>
        <v>-3.6598609400713245E-2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2.75" customHeight="1">
      <c r="A111" s="24" t="str">
        <f>Total!A169</f>
        <v>2010 YTD</v>
      </c>
      <c r="B111" s="26">
        <f>Total!D169</f>
        <v>6557111.0999999996</v>
      </c>
      <c r="C111" s="27">
        <f>Total!E169</f>
        <v>-1.3322089474597121E-2</v>
      </c>
      <c r="D111" s="26">
        <f>Total!G169+Total!M169</f>
        <v>6509122.0079999994</v>
      </c>
      <c r="E111" s="27">
        <f>Total!H169</f>
        <v>-2.446573802744767E-2</v>
      </c>
      <c r="F111" s="28">
        <f>Total!J169</f>
        <v>8083624.8890000004</v>
      </c>
      <c r="G111" s="27">
        <f>Total!K169</f>
        <v>1.6492488925531346E-2</v>
      </c>
      <c r="H111" s="28">
        <f>Total!P169</f>
        <v>21149857.997000001</v>
      </c>
      <c r="I111" s="27">
        <f>Total!Q169</f>
        <v>-5.5709989201238042E-3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2.75" customHeight="1">
      <c r="A112" s="24" t="str">
        <f>Total!A170</f>
        <v>2011 YTD</v>
      </c>
      <c r="B112" s="26">
        <f>Total!D170</f>
        <v>6780816.7480000006</v>
      </c>
      <c r="C112" s="27">
        <f>Total!E170</f>
        <v>3.4116494991216717E-2</v>
      </c>
      <c r="D112" s="26">
        <f>Total!G170+Total!M170</f>
        <v>6792237.6279999996</v>
      </c>
      <c r="E112" s="27">
        <f>Total!H170</f>
        <v>4.3883931142564281E-2</v>
      </c>
      <c r="F112" s="28">
        <f>Total!J170</f>
        <v>8366914.2069999995</v>
      </c>
      <c r="G112" s="27">
        <f>Total!K170</f>
        <v>3.5044837172676369E-2</v>
      </c>
      <c r="H112" s="28">
        <f>Total!P170</f>
        <v>21939968.583000004</v>
      </c>
      <c r="I112" s="27">
        <f>Total!Q170</f>
        <v>3.7357725338490466E-2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7.5" customHeight="1">
      <c r="A113" s="24"/>
      <c r="B113" s="26"/>
      <c r="C113" s="27"/>
      <c r="D113" s="26"/>
      <c r="E113" s="27"/>
      <c r="F113" s="28"/>
      <c r="G113" s="27"/>
      <c r="H113" s="28"/>
      <c r="I113" s="27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2.75" customHeight="1">
      <c r="A114" s="24" t="s">
        <v>40</v>
      </c>
      <c r="B114" s="27">
        <f>RATE((2011-2007),,-B108,B112)</f>
        <v>9.2892559165444911E-3</v>
      </c>
      <c r="C114" s="27"/>
      <c r="D114" s="27">
        <f t="shared" ref="D114:H114" si="7">RATE((2011-2007),,-D108,D112)</f>
        <v>1.0304281533387803E-2</v>
      </c>
      <c r="E114" s="27"/>
      <c r="F114" s="27">
        <f t="shared" si="7"/>
        <v>2.5488493718877725E-3</v>
      </c>
      <c r="G114" s="27"/>
      <c r="H114" s="27">
        <f t="shared" si="7"/>
        <v>7.0017387609727835E-3</v>
      </c>
      <c r="I114" s="27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2.75" customHeight="1">
      <c r="A115" s="24"/>
      <c r="B115" s="26"/>
      <c r="C115" s="27"/>
      <c r="D115" s="26"/>
      <c r="E115" s="27"/>
      <c r="F115" s="28"/>
      <c r="G115" s="27"/>
      <c r="H115" s="28"/>
      <c r="I115" s="27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2.75" customHeight="1">
      <c r="A116" s="24" t="s">
        <v>52</v>
      </c>
      <c r="B116" s="26"/>
      <c r="C116" s="27"/>
      <c r="D116" s="26"/>
      <c r="E116" s="27"/>
      <c r="F116" s="28"/>
      <c r="G116" s="27"/>
      <c r="H116" s="28"/>
      <c r="I116" s="27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2.75" customHeight="1">
      <c r="A117" s="24"/>
      <c r="B117" s="26"/>
      <c r="C117" s="27"/>
      <c r="D117" s="26"/>
      <c r="E117" s="27"/>
      <c r="F117" s="28"/>
      <c r="G117" s="27"/>
      <c r="H117" s="28"/>
      <c r="I117" s="27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2.75" customHeight="1">
      <c r="A118" s="24" t="s">
        <v>53</v>
      </c>
      <c r="B118" s="26"/>
      <c r="C118" s="27"/>
      <c r="D118" s="26"/>
      <c r="E118" s="27"/>
      <c r="F118" s="28"/>
      <c r="G118" s="27"/>
      <c r="H118" s="28"/>
      <c r="I118" s="27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11" customFormat="1" ht="12.75" customHeight="1">
      <c r="A119" s="24"/>
      <c r="B119" s="26" t="s">
        <v>54</v>
      </c>
      <c r="C119" s="27"/>
      <c r="D119" s="26"/>
      <c r="E119" s="27"/>
      <c r="F119" s="28"/>
      <c r="G119" s="27"/>
      <c r="H119" s="28"/>
      <c r="I119" s="27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11" customFormat="1" ht="12.75" customHeight="1">
      <c r="A120" s="24"/>
      <c r="B120" s="26"/>
      <c r="C120" s="27"/>
      <c r="D120" s="26"/>
      <c r="E120" s="27"/>
      <c r="F120" s="28"/>
      <c r="G120" s="27"/>
      <c r="H120" s="28"/>
      <c r="I120" s="27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11" customFormat="1" ht="12.75" customHeight="1">
      <c r="A121" s="43" t="s">
        <v>56</v>
      </c>
      <c r="B121" s="47"/>
      <c r="C121" s="45"/>
      <c r="D121" s="44"/>
      <c r="E121" s="45"/>
      <c r="F121" s="46"/>
      <c r="G121" s="45"/>
      <c r="H121" s="46"/>
      <c r="I121" s="4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2.75" customHeight="1">
      <c r="A122" s="24"/>
      <c r="B122" s="26"/>
      <c r="C122" s="27"/>
      <c r="D122" s="26"/>
      <c r="E122" s="27"/>
      <c r="F122" s="28"/>
      <c r="G122" s="27"/>
      <c r="H122" s="28"/>
      <c r="I122" s="27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 customHeight="1">
      <c r="A123" s="24"/>
      <c r="B123" s="26"/>
      <c r="C123" s="27"/>
      <c r="D123" s="26"/>
      <c r="E123" s="27"/>
      <c r="F123" s="28"/>
      <c r="G123" s="27"/>
      <c r="H123" s="28"/>
      <c r="I123" s="27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2.75" customHeight="1">
      <c r="A124" s="24"/>
      <c r="B124" s="26"/>
      <c r="C124" s="27"/>
      <c r="D124" s="26"/>
      <c r="E124" s="27"/>
      <c r="F124" s="28"/>
      <c r="G124" s="27"/>
      <c r="H124" s="28"/>
      <c r="I124" s="27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2.75" customHeight="1">
      <c r="A125" s="24"/>
      <c r="B125" s="26"/>
      <c r="C125" s="27"/>
      <c r="D125" s="26"/>
      <c r="E125" s="27"/>
      <c r="F125" s="28"/>
      <c r="G125" s="27"/>
      <c r="H125" s="28"/>
      <c r="I125" s="27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2.75" customHeight="1">
      <c r="A126" s="24"/>
      <c r="B126" s="26"/>
      <c r="C126" s="27"/>
      <c r="D126" s="26"/>
      <c r="E126" s="27"/>
      <c r="F126" s="28"/>
      <c r="G126" s="27"/>
      <c r="H126" s="28"/>
      <c r="I126" s="27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2.75" customHeight="1">
      <c r="A127" s="24"/>
      <c r="B127" s="26"/>
      <c r="C127" s="27"/>
      <c r="D127" s="26"/>
      <c r="E127" s="27"/>
      <c r="F127" s="28"/>
      <c r="G127" s="27"/>
      <c r="H127" s="28"/>
      <c r="I127" s="27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2.75" customHeight="1">
      <c r="A128" s="24"/>
      <c r="B128" s="26"/>
      <c r="C128" s="27"/>
      <c r="D128" s="26"/>
      <c r="E128" s="27"/>
      <c r="F128" s="28"/>
      <c r="G128" s="27"/>
      <c r="H128" s="28"/>
      <c r="I128" s="27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2.75" customHeight="1">
      <c r="A129" s="24"/>
      <c r="B129" s="26"/>
      <c r="C129" s="27"/>
      <c r="D129" s="26"/>
      <c r="E129" s="27"/>
      <c r="F129" s="28"/>
      <c r="G129" s="27"/>
      <c r="H129" s="28"/>
      <c r="I129" s="2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2.75" customHeight="1">
      <c r="A130" s="24"/>
      <c r="B130" s="26"/>
      <c r="C130" s="27"/>
      <c r="D130" s="26"/>
      <c r="E130" s="27"/>
      <c r="F130" s="28"/>
      <c r="G130" s="27"/>
      <c r="H130" s="28"/>
      <c r="I130" s="27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2.75" customHeight="1">
      <c r="A131" s="24"/>
      <c r="B131" s="26"/>
      <c r="C131" s="27"/>
      <c r="D131" s="26"/>
      <c r="E131" s="27"/>
      <c r="F131" s="28"/>
      <c r="G131" s="27"/>
      <c r="H131" s="28"/>
      <c r="I131" s="27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2.75" customHeight="1">
      <c r="A132" s="24"/>
      <c r="B132" s="26"/>
      <c r="C132" s="27"/>
      <c r="D132" s="26"/>
      <c r="E132" s="27"/>
      <c r="F132" s="28"/>
      <c r="G132" s="27"/>
      <c r="H132" s="28"/>
      <c r="I132" s="27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2.75" customHeight="1">
      <c r="A133" s="24"/>
      <c r="B133" s="26"/>
      <c r="C133" s="27"/>
      <c r="D133" s="26"/>
      <c r="E133" s="27"/>
      <c r="F133" s="28"/>
      <c r="G133" s="27"/>
      <c r="H133" s="28"/>
      <c r="I133" s="27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2.75" customHeight="1">
      <c r="A134" s="24"/>
      <c r="B134" s="26"/>
      <c r="C134" s="27"/>
      <c r="D134" s="26"/>
      <c r="E134" s="27"/>
      <c r="F134" s="28"/>
      <c r="G134" s="27"/>
      <c r="H134" s="28"/>
      <c r="I134" s="27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2.75" customHeight="1">
      <c r="A135" s="24"/>
      <c r="B135" s="26"/>
      <c r="C135" s="27"/>
      <c r="D135" s="26"/>
      <c r="E135" s="27"/>
      <c r="F135" s="28"/>
      <c r="G135" s="27"/>
      <c r="H135" s="28"/>
      <c r="I135" s="27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2.75" customHeight="1">
      <c r="A136" s="24"/>
      <c r="B136" s="26"/>
      <c r="C136" s="27"/>
      <c r="D136" s="26"/>
      <c r="E136" s="27"/>
      <c r="F136" s="28"/>
      <c r="G136" s="27"/>
      <c r="H136" s="28"/>
      <c r="I136" s="27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2.75" customHeight="1">
      <c r="A137" s="24"/>
      <c r="B137" s="26"/>
      <c r="C137" s="27"/>
      <c r="D137" s="26"/>
      <c r="E137" s="27"/>
      <c r="F137" s="28"/>
      <c r="G137" s="27"/>
      <c r="H137" s="28"/>
      <c r="I137" s="27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2.75" customHeight="1">
      <c r="A138" s="24"/>
      <c r="B138" s="26"/>
      <c r="C138" s="27"/>
      <c r="D138" s="26"/>
      <c r="E138" s="27"/>
      <c r="F138" s="28"/>
      <c r="G138" s="27"/>
      <c r="H138" s="28"/>
      <c r="I138" s="27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2.75" customHeight="1">
      <c r="A139" s="24"/>
      <c r="B139" s="26"/>
      <c r="C139" s="27"/>
      <c r="D139" s="26"/>
      <c r="E139" s="27"/>
      <c r="F139" s="28"/>
      <c r="G139" s="27"/>
      <c r="H139" s="28"/>
      <c r="I139" s="27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2.75" customHeight="1">
      <c r="A140" s="24"/>
      <c r="B140" s="26"/>
      <c r="C140" s="27"/>
      <c r="D140" s="26"/>
      <c r="E140" s="27"/>
      <c r="F140" s="28"/>
      <c r="G140" s="27"/>
      <c r="H140" s="28"/>
      <c r="I140" s="27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2.75" customHeight="1">
      <c r="A141" s="24"/>
      <c r="B141" s="26"/>
      <c r="C141" s="27"/>
      <c r="D141" s="26"/>
      <c r="E141" s="27"/>
      <c r="F141" s="28"/>
      <c r="G141" s="27"/>
      <c r="H141" s="28"/>
      <c r="I141" s="27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2.75" customHeight="1">
      <c r="A142" s="24"/>
      <c r="B142" s="26"/>
      <c r="C142" s="27"/>
      <c r="D142" s="26"/>
      <c r="E142" s="27"/>
      <c r="F142" s="28"/>
      <c r="G142" s="27"/>
      <c r="H142" s="28"/>
      <c r="I142" s="27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2.75" customHeight="1">
      <c r="A143" s="24"/>
      <c r="B143" s="26"/>
      <c r="C143" s="27"/>
      <c r="D143" s="26"/>
      <c r="E143" s="27"/>
      <c r="F143" s="28"/>
      <c r="G143" s="27"/>
      <c r="H143" s="28"/>
      <c r="I143" s="27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2.75" customHeight="1">
      <c r="A144" s="24"/>
      <c r="B144" s="26"/>
      <c r="C144" s="27"/>
      <c r="D144" s="26"/>
      <c r="E144" s="27"/>
      <c r="F144" s="28"/>
      <c r="G144" s="27"/>
      <c r="H144" s="28"/>
      <c r="I144" s="27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2.75" customHeight="1">
      <c r="A145" s="24"/>
      <c r="B145" s="26"/>
      <c r="C145" s="27"/>
      <c r="D145" s="26"/>
      <c r="E145" s="27"/>
      <c r="F145" s="28"/>
      <c r="G145" s="27"/>
      <c r="H145" s="28"/>
      <c r="I145" s="27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2.75" customHeight="1">
      <c r="A146" s="24"/>
      <c r="B146" s="26"/>
      <c r="C146" s="27"/>
      <c r="D146" s="26"/>
      <c r="E146" s="27"/>
      <c r="F146" s="28"/>
      <c r="G146" s="27"/>
      <c r="H146" s="28"/>
      <c r="I146" s="27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2.75" customHeight="1">
      <c r="A147" s="24"/>
      <c r="B147" s="26"/>
      <c r="C147" s="27"/>
      <c r="D147" s="26"/>
      <c r="E147" s="27"/>
      <c r="F147" s="28"/>
      <c r="G147" s="27"/>
      <c r="H147" s="28"/>
      <c r="I147" s="27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2.75" customHeight="1">
      <c r="A148" s="24"/>
      <c r="B148" s="26"/>
      <c r="C148" s="27"/>
      <c r="D148" s="26"/>
      <c r="E148" s="27"/>
      <c r="F148" s="28"/>
      <c r="G148" s="27"/>
      <c r="H148" s="28"/>
      <c r="I148" s="27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2.75" customHeight="1">
      <c r="A149" s="24"/>
      <c r="B149" s="26"/>
      <c r="C149" s="27"/>
      <c r="D149" s="26"/>
      <c r="E149" s="27"/>
      <c r="F149" s="28"/>
      <c r="G149" s="27"/>
      <c r="H149" s="28"/>
      <c r="I149" s="27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2.75" customHeight="1">
      <c r="A150" s="24"/>
      <c r="B150" s="26"/>
      <c r="C150" s="27"/>
      <c r="D150" s="26"/>
      <c r="E150" s="27"/>
      <c r="F150" s="28"/>
      <c r="G150" s="27"/>
      <c r="H150" s="28"/>
      <c r="I150" s="27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2.75" customHeight="1">
      <c r="A151" s="24"/>
      <c r="B151" s="26"/>
      <c r="C151" s="27"/>
      <c r="D151" s="26"/>
      <c r="E151" s="27"/>
      <c r="F151" s="28"/>
      <c r="G151" s="27"/>
      <c r="H151" s="28"/>
      <c r="I151" s="27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2.75" customHeight="1">
      <c r="A152" s="24"/>
      <c r="B152" s="26"/>
      <c r="C152" s="27"/>
      <c r="D152" s="26"/>
      <c r="E152" s="27"/>
      <c r="F152" s="28"/>
      <c r="G152" s="27"/>
      <c r="H152" s="28"/>
      <c r="I152" s="27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2.75" customHeight="1">
      <c r="A153" s="24"/>
      <c r="B153" s="26"/>
      <c r="C153" s="27"/>
      <c r="D153" s="26"/>
      <c r="E153" s="27"/>
      <c r="F153" s="28"/>
      <c r="G153" s="27"/>
      <c r="H153" s="28"/>
      <c r="I153" s="27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2.75" customHeight="1">
      <c r="A154" s="24"/>
      <c r="B154" s="26"/>
      <c r="C154" s="27"/>
      <c r="D154" s="26"/>
      <c r="E154" s="27"/>
      <c r="F154" s="28"/>
      <c r="G154" s="27"/>
      <c r="H154" s="28"/>
      <c r="I154" s="27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2.75" customHeight="1">
      <c r="A155" s="24"/>
      <c r="B155" s="26"/>
      <c r="C155" s="27"/>
      <c r="D155" s="26"/>
      <c r="E155" s="27"/>
      <c r="F155" s="28"/>
      <c r="G155" s="27"/>
      <c r="H155" s="28"/>
      <c r="I155" s="27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2.75" customHeight="1">
      <c r="A156" s="24"/>
      <c r="B156" s="26"/>
      <c r="C156" s="27"/>
      <c r="D156" s="26"/>
      <c r="E156" s="27"/>
      <c r="F156" s="28"/>
      <c r="G156" s="27"/>
      <c r="H156" s="28"/>
      <c r="I156" s="27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2.75" customHeight="1">
      <c r="A157" s="24"/>
      <c r="B157" s="26"/>
      <c r="C157" s="27"/>
      <c r="D157" s="26"/>
      <c r="E157" s="27"/>
      <c r="F157" s="28"/>
      <c r="G157" s="27"/>
      <c r="H157" s="28"/>
      <c r="I157" s="27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2.75" customHeight="1">
      <c r="A158" s="24"/>
      <c r="B158" s="26"/>
      <c r="C158" s="27"/>
      <c r="D158" s="26"/>
      <c r="E158" s="27"/>
      <c r="F158" s="28"/>
      <c r="G158" s="27"/>
      <c r="H158" s="28"/>
      <c r="I158" s="27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2.75" customHeight="1">
      <c r="A159" s="24"/>
      <c r="B159" s="26"/>
      <c r="C159" s="27"/>
      <c r="D159" s="26"/>
      <c r="E159" s="27"/>
      <c r="F159" s="28"/>
      <c r="G159" s="27"/>
      <c r="H159" s="28"/>
      <c r="I159" s="27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2.75" customHeight="1">
      <c r="A160" s="24"/>
      <c r="B160" s="26"/>
      <c r="C160" s="27"/>
      <c r="D160" s="26"/>
      <c r="E160" s="27"/>
      <c r="F160" s="28"/>
      <c r="G160" s="27"/>
      <c r="H160" s="28"/>
      <c r="I160" s="27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2.75" customHeight="1">
      <c r="A161" s="24"/>
      <c r="B161" s="26"/>
      <c r="C161" s="27"/>
      <c r="D161" s="26"/>
      <c r="E161" s="27"/>
      <c r="F161" s="28"/>
      <c r="G161" s="27"/>
      <c r="H161" s="28"/>
      <c r="I161" s="27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2.75" customHeight="1">
      <c r="A162" s="24"/>
      <c r="B162" s="26"/>
      <c r="C162" s="27"/>
      <c r="D162" s="26"/>
      <c r="E162" s="27"/>
      <c r="F162" s="28"/>
      <c r="G162" s="27"/>
      <c r="H162" s="28"/>
      <c r="I162" s="27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2.75" customHeight="1">
      <c r="A163" s="24"/>
      <c r="B163" s="26"/>
      <c r="C163" s="27"/>
      <c r="D163" s="26"/>
      <c r="E163" s="27"/>
      <c r="F163" s="28"/>
      <c r="G163" s="27"/>
      <c r="H163" s="28"/>
      <c r="I163" s="27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2.75" customHeight="1">
      <c r="A164" s="24"/>
      <c r="B164" s="26"/>
      <c r="C164" s="27"/>
      <c r="D164" s="26"/>
      <c r="E164" s="27"/>
      <c r="F164" s="28"/>
      <c r="G164" s="27"/>
      <c r="H164" s="28"/>
      <c r="I164" s="27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2.75" customHeight="1">
      <c r="A165" s="24"/>
      <c r="B165" s="26"/>
      <c r="C165" s="27"/>
      <c r="D165" s="26"/>
      <c r="E165" s="27"/>
      <c r="F165" s="28"/>
      <c r="G165" s="27"/>
      <c r="H165" s="28"/>
      <c r="I165" s="27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2.75" customHeight="1">
      <c r="A166" s="24"/>
      <c r="B166" s="26"/>
      <c r="C166" s="27"/>
      <c r="D166" s="26"/>
      <c r="E166" s="27"/>
      <c r="F166" s="28"/>
      <c r="G166" s="27"/>
      <c r="H166" s="28"/>
      <c r="I166" s="27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2.75" customHeight="1">
      <c r="A167" s="24"/>
      <c r="B167" s="26"/>
      <c r="C167" s="27"/>
      <c r="D167" s="26"/>
      <c r="E167" s="27"/>
      <c r="F167" s="28"/>
      <c r="G167" s="27"/>
      <c r="H167" s="28"/>
      <c r="I167" s="27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2.75" customHeight="1">
      <c r="A168" s="24"/>
      <c r="B168" s="26"/>
      <c r="C168" s="27"/>
      <c r="D168" s="26"/>
      <c r="E168" s="27"/>
      <c r="F168" s="28"/>
      <c r="G168" s="27"/>
      <c r="H168" s="28"/>
      <c r="I168" s="27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2.75" customHeight="1">
      <c r="A169" s="24"/>
      <c r="B169" s="26"/>
      <c r="C169" s="27"/>
      <c r="D169" s="26"/>
      <c r="E169" s="27"/>
      <c r="F169" s="28"/>
      <c r="G169" s="27"/>
      <c r="H169" s="28"/>
      <c r="I169" s="27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2.75" customHeight="1">
      <c r="A170" s="24"/>
      <c r="B170" s="26"/>
      <c r="C170" s="27"/>
      <c r="D170" s="26"/>
      <c r="E170" s="27"/>
      <c r="F170" s="28"/>
      <c r="G170" s="27"/>
      <c r="H170" s="28"/>
      <c r="I170" s="27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2.75" customHeight="1">
      <c r="A171" s="24"/>
      <c r="B171" s="26"/>
      <c r="C171" s="27"/>
      <c r="D171" s="26"/>
      <c r="E171" s="27"/>
      <c r="F171" s="28"/>
      <c r="G171" s="27"/>
      <c r="H171" s="28"/>
      <c r="I171" s="27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2.75" customHeight="1">
      <c r="A172" s="24"/>
      <c r="B172" s="26"/>
      <c r="C172" s="27"/>
      <c r="D172" s="26"/>
      <c r="E172" s="27"/>
      <c r="F172" s="28"/>
      <c r="G172" s="27"/>
      <c r="H172" s="28"/>
      <c r="I172" s="27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2.75" customHeight="1">
      <c r="A173" s="24"/>
      <c r="B173" s="26"/>
      <c r="C173" s="27"/>
      <c r="D173" s="26"/>
      <c r="E173" s="27"/>
      <c r="F173" s="28"/>
      <c r="G173" s="27"/>
      <c r="H173" s="28"/>
      <c r="I173" s="27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2.75" customHeight="1">
      <c r="A174" s="24"/>
      <c r="B174" s="26"/>
      <c r="C174" s="27"/>
      <c r="D174" s="26"/>
      <c r="E174" s="27"/>
      <c r="F174" s="28"/>
      <c r="G174" s="27"/>
      <c r="H174" s="28"/>
      <c r="I174" s="27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2.75" customHeight="1">
      <c r="A175" s="24"/>
      <c r="B175" s="26"/>
      <c r="C175" s="27"/>
      <c r="D175" s="26"/>
      <c r="E175" s="27"/>
      <c r="F175" s="28"/>
      <c r="G175" s="27"/>
      <c r="H175" s="28"/>
      <c r="I175" s="27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2.75" customHeight="1">
      <c r="A176" s="24"/>
      <c r="B176" s="26"/>
      <c r="C176" s="27"/>
      <c r="D176" s="26"/>
      <c r="E176" s="27"/>
      <c r="F176" s="28"/>
      <c r="G176" s="27"/>
      <c r="H176" s="28"/>
      <c r="I176" s="27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2.75" customHeight="1">
      <c r="A177" s="24"/>
      <c r="B177" s="26"/>
      <c r="C177" s="27"/>
      <c r="D177" s="26"/>
      <c r="E177" s="27"/>
      <c r="F177" s="28"/>
      <c r="G177" s="27"/>
      <c r="H177" s="28"/>
      <c r="I177" s="27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2.75" customHeight="1">
      <c r="A178" s="24"/>
      <c r="B178" s="26"/>
      <c r="C178" s="27"/>
      <c r="D178" s="26"/>
      <c r="E178" s="27"/>
      <c r="F178" s="28"/>
      <c r="G178" s="27"/>
      <c r="H178" s="28"/>
      <c r="I178" s="27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2.75" customHeight="1">
      <c r="A179" s="24"/>
      <c r="B179" s="26"/>
      <c r="C179" s="27"/>
      <c r="D179" s="26"/>
      <c r="E179" s="27"/>
      <c r="F179" s="28"/>
      <c r="G179" s="27"/>
      <c r="H179" s="28"/>
      <c r="I179" s="27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2.75" customHeight="1">
      <c r="A180" s="24"/>
      <c r="B180" s="26"/>
      <c r="C180" s="27"/>
      <c r="D180" s="26"/>
      <c r="E180" s="27"/>
      <c r="F180" s="28"/>
      <c r="G180" s="27"/>
      <c r="H180" s="28"/>
      <c r="I180" s="27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2.75" customHeight="1">
      <c r="A181" s="24"/>
      <c r="B181" s="26"/>
      <c r="C181" s="27"/>
      <c r="D181" s="26"/>
      <c r="E181" s="27"/>
      <c r="F181" s="28"/>
      <c r="G181" s="27"/>
      <c r="H181" s="28"/>
      <c r="I181" s="27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2.75" customHeight="1">
      <c r="A182" s="24"/>
      <c r="B182" s="26"/>
      <c r="C182" s="27"/>
      <c r="D182" s="26"/>
      <c r="E182" s="27"/>
      <c r="F182" s="28"/>
      <c r="G182" s="27"/>
      <c r="H182" s="28"/>
      <c r="I182" s="27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2.75" customHeight="1">
      <c r="A183" s="24"/>
      <c r="B183" s="26"/>
      <c r="C183" s="27"/>
      <c r="D183" s="26"/>
      <c r="E183" s="27"/>
      <c r="F183" s="28"/>
      <c r="G183" s="27"/>
      <c r="H183" s="28"/>
      <c r="I183" s="27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2.75" customHeight="1">
      <c r="A184" s="24"/>
      <c r="B184" s="26"/>
      <c r="C184" s="27"/>
      <c r="D184" s="26"/>
      <c r="E184" s="27"/>
      <c r="F184" s="28"/>
      <c r="G184" s="27"/>
      <c r="H184" s="28"/>
      <c r="I184" s="27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2.75" customHeight="1">
      <c r="A185" s="24"/>
      <c r="B185" s="26"/>
      <c r="C185" s="27"/>
      <c r="D185" s="26"/>
      <c r="E185" s="27"/>
      <c r="F185" s="28"/>
      <c r="G185" s="27"/>
      <c r="H185" s="28"/>
      <c r="I185" s="27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2.75" customHeight="1">
      <c r="A186" s="24"/>
      <c r="B186" s="26"/>
      <c r="C186" s="27"/>
      <c r="D186" s="26"/>
      <c r="E186" s="27"/>
      <c r="F186" s="28"/>
      <c r="G186" s="27"/>
      <c r="H186" s="28"/>
      <c r="I186" s="27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2.75" customHeight="1">
      <c r="A187" s="24"/>
      <c r="B187" s="26"/>
      <c r="C187" s="27"/>
      <c r="D187" s="26"/>
      <c r="E187" s="27"/>
      <c r="F187" s="28"/>
      <c r="G187" s="27"/>
      <c r="H187" s="28"/>
      <c r="I187" s="27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2.75" customHeight="1">
      <c r="A188" s="24"/>
      <c r="B188" s="26"/>
      <c r="C188" s="27"/>
      <c r="D188" s="26"/>
      <c r="E188" s="27"/>
      <c r="F188" s="28"/>
      <c r="G188" s="27"/>
      <c r="H188" s="28"/>
      <c r="I188" s="27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2.75" customHeight="1">
      <c r="A189" s="24"/>
      <c r="B189" s="26"/>
      <c r="C189" s="27"/>
      <c r="D189" s="26"/>
      <c r="E189" s="27"/>
      <c r="F189" s="28"/>
      <c r="G189" s="27"/>
      <c r="H189" s="28"/>
      <c r="I189" s="27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2.75" customHeight="1">
      <c r="A190" s="24"/>
      <c r="B190" s="26"/>
      <c r="C190" s="27"/>
      <c r="D190" s="26"/>
      <c r="E190" s="27"/>
      <c r="F190" s="28"/>
      <c r="G190" s="27"/>
      <c r="H190" s="28"/>
      <c r="I190" s="27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2.75" customHeight="1">
      <c r="A191" s="24"/>
      <c r="B191" s="26"/>
      <c r="C191" s="27"/>
      <c r="D191" s="26"/>
      <c r="E191" s="27"/>
      <c r="F191" s="28"/>
      <c r="G191" s="27"/>
      <c r="H191" s="28"/>
      <c r="I191" s="27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2.75" customHeight="1">
      <c r="A192" s="24"/>
      <c r="B192" s="26"/>
      <c r="C192" s="27"/>
      <c r="D192" s="26"/>
      <c r="E192" s="27"/>
      <c r="F192" s="28"/>
      <c r="G192" s="27"/>
      <c r="H192" s="28"/>
      <c r="I192" s="27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2.75" customHeight="1">
      <c r="A193" s="24"/>
      <c r="B193" s="26"/>
      <c r="C193" s="27"/>
      <c r="D193" s="26"/>
      <c r="E193" s="27"/>
      <c r="F193" s="28"/>
      <c r="G193" s="27"/>
      <c r="H193" s="28"/>
      <c r="I193" s="27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2.75" customHeight="1">
      <c r="A194" s="24"/>
      <c r="B194" s="26"/>
      <c r="C194" s="27"/>
      <c r="D194" s="26"/>
      <c r="E194" s="27"/>
      <c r="F194" s="28"/>
      <c r="G194" s="27"/>
      <c r="H194" s="28"/>
      <c r="I194" s="27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2.75" customHeight="1">
      <c r="A195" s="24"/>
      <c r="B195" s="26"/>
      <c r="C195" s="27"/>
      <c r="D195" s="26"/>
      <c r="E195" s="27"/>
      <c r="F195" s="28"/>
      <c r="G195" s="27"/>
      <c r="H195" s="28"/>
      <c r="I195" s="27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2.75" customHeight="1">
      <c r="A196" s="24"/>
      <c r="B196" s="26"/>
      <c r="C196" s="27"/>
      <c r="D196" s="26"/>
      <c r="E196" s="27"/>
      <c r="F196" s="28"/>
      <c r="G196" s="27"/>
      <c r="H196" s="28"/>
      <c r="I196" s="27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2.75" customHeight="1">
      <c r="A197" s="24"/>
      <c r="B197" s="26"/>
      <c r="C197" s="27"/>
      <c r="D197" s="26"/>
      <c r="E197" s="27"/>
      <c r="F197" s="28"/>
      <c r="G197" s="27"/>
      <c r="H197" s="28"/>
      <c r="I197" s="27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2.75" customHeight="1">
      <c r="A198" s="24"/>
      <c r="B198" s="26"/>
      <c r="C198" s="27"/>
      <c r="D198" s="26"/>
      <c r="E198" s="27"/>
      <c r="F198" s="28"/>
      <c r="G198" s="27"/>
      <c r="H198" s="28"/>
      <c r="I198" s="27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2.75" customHeight="1">
      <c r="A199" s="24"/>
      <c r="B199" s="26"/>
      <c r="C199" s="27"/>
      <c r="D199" s="26"/>
      <c r="E199" s="27"/>
      <c r="F199" s="28"/>
      <c r="G199" s="27"/>
      <c r="H199" s="28"/>
      <c r="I199" s="27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2.75" customHeight="1">
      <c r="A200" s="24"/>
      <c r="B200" s="26"/>
      <c r="C200" s="27"/>
      <c r="D200" s="26"/>
      <c r="E200" s="27"/>
      <c r="F200" s="28"/>
      <c r="G200" s="27"/>
      <c r="H200" s="28"/>
      <c r="I200" s="27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2.75" customHeight="1">
      <c r="A201" s="24"/>
      <c r="B201" s="26"/>
      <c r="C201" s="27"/>
      <c r="D201" s="26"/>
      <c r="E201" s="27"/>
      <c r="F201" s="28"/>
      <c r="G201" s="27"/>
      <c r="H201" s="28"/>
      <c r="I201" s="27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2.75" customHeight="1">
      <c r="A202" s="24"/>
      <c r="B202" s="26"/>
      <c r="C202" s="27"/>
      <c r="D202" s="26"/>
      <c r="E202" s="27"/>
      <c r="F202" s="28"/>
      <c r="G202" s="27"/>
      <c r="H202" s="28"/>
      <c r="I202" s="27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>
      <c r="A203" s="24"/>
      <c r="B203" s="26"/>
      <c r="C203" s="27"/>
      <c r="D203" s="26"/>
      <c r="E203" s="27"/>
      <c r="F203" s="28"/>
      <c r="G203" s="27"/>
      <c r="H203" s="28"/>
      <c r="I203" s="27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>
      <c r="A204" s="24"/>
      <c r="B204" s="26"/>
      <c r="C204" s="27"/>
      <c r="D204" s="26"/>
      <c r="E204" s="27"/>
      <c r="F204" s="28"/>
      <c r="G204" s="27"/>
      <c r="H204" s="28"/>
      <c r="I204" s="27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>
      <c r="A205" s="24"/>
      <c r="B205" s="26"/>
      <c r="C205" s="27"/>
      <c r="D205" s="26"/>
      <c r="E205" s="27"/>
      <c r="F205" s="28"/>
      <c r="G205" s="27"/>
      <c r="H205" s="28"/>
      <c r="I205" s="27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>
      <c r="A206" s="24"/>
      <c r="B206" s="26"/>
      <c r="C206" s="27"/>
      <c r="D206" s="26"/>
      <c r="E206" s="27"/>
      <c r="F206" s="28"/>
      <c r="G206" s="27"/>
      <c r="H206" s="28"/>
      <c r="I206" s="27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>
      <c r="A207" s="24"/>
      <c r="B207" s="26"/>
      <c r="C207" s="27"/>
      <c r="D207" s="26"/>
      <c r="E207" s="27"/>
      <c r="F207" s="28"/>
      <c r="G207" s="27"/>
      <c r="H207" s="28"/>
      <c r="I207" s="27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>
      <c r="A208" s="24"/>
      <c r="B208" s="26"/>
      <c r="C208" s="27"/>
      <c r="D208" s="26"/>
      <c r="E208" s="27"/>
      <c r="F208" s="28"/>
      <c r="G208" s="27"/>
      <c r="H208" s="28"/>
      <c r="I208" s="27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>
      <c r="A209" s="24"/>
      <c r="B209" s="26"/>
      <c r="C209" s="27"/>
      <c r="D209" s="26"/>
      <c r="E209" s="27"/>
      <c r="F209" s="28"/>
      <c r="G209" s="27"/>
      <c r="H209" s="28"/>
      <c r="I209" s="27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>
      <c r="A210" s="24"/>
      <c r="B210" s="26"/>
      <c r="C210" s="27"/>
      <c r="D210" s="26"/>
      <c r="E210" s="27"/>
      <c r="F210" s="28"/>
      <c r="G210" s="27"/>
      <c r="H210" s="28"/>
      <c r="I210" s="27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>
      <c r="A211" s="24"/>
      <c r="B211" s="26"/>
      <c r="C211" s="27"/>
      <c r="D211" s="26"/>
      <c r="E211" s="27"/>
      <c r="F211" s="28"/>
      <c r="G211" s="27"/>
      <c r="H211" s="28"/>
      <c r="I211" s="27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>
      <c r="A212" s="24"/>
      <c r="B212" s="26"/>
      <c r="C212" s="27"/>
      <c r="D212" s="26"/>
      <c r="E212" s="27"/>
      <c r="F212" s="28"/>
      <c r="G212" s="27"/>
      <c r="H212" s="28"/>
      <c r="I212" s="27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>
      <c r="A213" s="24"/>
      <c r="B213" s="26"/>
      <c r="C213" s="27"/>
      <c r="D213" s="26"/>
      <c r="E213" s="27"/>
      <c r="F213" s="28"/>
      <c r="G213" s="27"/>
      <c r="H213" s="28"/>
      <c r="I213" s="27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>
      <c r="A214" s="24"/>
      <c r="B214" s="26"/>
      <c r="C214" s="27"/>
      <c r="D214" s="26"/>
      <c r="E214" s="27"/>
      <c r="F214" s="28"/>
      <c r="G214" s="27"/>
      <c r="H214" s="28"/>
      <c r="I214" s="27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>
      <c r="A215" s="24"/>
      <c r="B215" s="26"/>
      <c r="C215" s="27"/>
      <c r="D215" s="26"/>
      <c r="E215" s="27"/>
      <c r="F215" s="28"/>
      <c r="G215" s="27"/>
      <c r="H215" s="28"/>
      <c r="I215" s="27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>
      <c r="A216" s="24"/>
      <c r="B216" s="26"/>
      <c r="C216" s="27"/>
      <c r="D216" s="26"/>
      <c r="E216" s="27"/>
      <c r="F216" s="28"/>
      <c r="G216" s="27"/>
      <c r="H216" s="28"/>
      <c r="I216" s="27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>
      <c r="A217" s="24"/>
      <c r="B217" s="26"/>
      <c r="C217" s="27"/>
      <c r="D217" s="26"/>
      <c r="E217" s="27"/>
      <c r="F217" s="28"/>
      <c r="G217" s="27"/>
      <c r="H217" s="28"/>
      <c r="I217" s="27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>
      <c r="A218" s="24"/>
      <c r="B218" s="26"/>
      <c r="C218" s="27"/>
      <c r="D218" s="26"/>
      <c r="E218" s="27"/>
      <c r="F218" s="28"/>
      <c r="G218" s="27"/>
      <c r="H218" s="28"/>
      <c r="I218" s="27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>
      <c r="A219" s="24"/>
      <c r="B219" s="26"/>
      <c r="C219" s="27"/>
      <c r="D219" s="26"/>
      <c r="E219" s="27"/>
      <c r="F219" s="28"/>
      <c r="G219" s="27"/>
      <c r="H219" s="28"/>
      <c r="I219" s="27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>
      <c r="A220" s="24"/>
      <c r="B220" s="26"/>
      <c r="C220" s="27"/>
      <c r="D220" s="26"/>
      <c r="E220" s="27"/>
      <c r="F220" s="28"/>
      <c r="G220" s="27"/>
      <c r="H220" s="28"/>
      <c r="I220" s="27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>
      <c r="A221" s="24"/>
      <c r="B221" s="26"/>
      <c r="C221" s="27"/>
      <c r="D221" s="26"/>
      <c r="E221" s="27"/>
      <c r="F221" s="28"/>
      <c r="G221" s="27"/>
      <c r="H221" s="28"/>
      <c r="I221" s="27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>
      <c r="A222" s="24"/>
      <c r="B222" s="26"/>
      <c r="C222" s="27"/>
      <c r="D222" s="26"/>
      <c r="E222" s="27"/>
      <c r="F222" s="28"/>
      <c r="G222" s="27"/>
      <c r="H222" s="28"/>
      <c r="I222" s="27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>
      <c r="A223" s="24"/>
      <c r="B223" s="26"/>
      <c r="C223" s="27"/>
      <c r="D223" s="26"/>
      <c r="E223" s="27"/>
      <c r="F223" s="28"/>
      <c r="G223" s="27"/>
      <c r="H223" s="28"/>
      <c r="I223" s="27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>
      <c r="A224" s="24"/>
      <c r="B224" s="26"/>
      <c r="C224" s="27"/>
      <c r="D224" s="26"/>
      <c r="E224" s="27"/>
      <c r="F224" s="28"/>
      <c r="G224" s="27"/>
      <c r="H224" s="28"/>
      <c r="I224" s="27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>
      <c r="A225" s="24"/>
      <c r="B225" s="26"/>
      <c r="C225" s="27"/>
      <c r="D225" s="26"/>
      <c r="E225" s="27"/>
      <c r="F225" s="28"/>
      <c r="G225" s="27"/>
      <c r="H225" s="28"/>
      <c r="I225" s="27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>
      <c r="A226" s="24"/>
      <c r="B226" s="26"/>
      <c r="C226" s="27"/>
      <c r="D226" s="26"/>
      <c r="E226" s="27"/>
      <c r="F226" s="28"/>
      <c r="G226" s="27"/>
      <c r="H226" s="28"/>
      <c r="I226" s="27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>
      <c r="A227" s="24"/>
      <c r="B227" s="26"/>
      <c r="C227" s="27"/>
      <c r="D227" s="26"/>
      <c r="E227" s="27"/>
      <c r="F227" s="28"/>
      <c r="G227" s="27"/>
      <c r="H227" s="28"/>
      <c r="I227" s="27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>
      <c r="A228" s="24"/>
      <c r="B228" s="26"/>
      <c r="C228" s="27"/>
      <c r="D228" s="26"/>
      <c r="E228" s="27"/>
      <c r="F228" s="28"/>
      <c r="G228" s="27"/>
      <c r="H228" s="28"/>
      <c r="I228" s="27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>
      <c r="A229" s="24"/>
      <c r="B229" s="26"/>
      <c r="C229" s="27"/>
      <c r="D229" s="26"/>
      <c r="E229" s="27"/>
      <c r="F229" s="28"/>
      <c r="G229" s="27"/>
      <c r="H229" s="28"/>
      <c r="I229" s="27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>
      <c r="A230" s="24"/>
      <c r="B230" s="26"/>
      <c r="C230" s="27"/>
      <c r="D230" s="26"/>
      <c r="E230" s="27"/>
      <c r="F230" s="28"/>
      <c r="G230" s="27"/>
      <c r="H230" s="28"/>
      <c r="I230" s="27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>
      <c r="A231" s="24"/>
      <c r="B231" s="26"/>
      <c r="C231" s="27"/>
      <c r="D231" s="26"/>
      <c r="E231" s="27"/>
      <c r="F231" s="28"/>
      <c r="G231" s="27"/>
      <c r="H231" s="28"/>
      <c r="I231" s="27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>
      <c r="A232" s="24"/>
      <c r="B232" s="26"/>
      <c r="C232" s="27"/>
      <c r="D232" s="26"/>
      <c r="E232" s="27"/>
      <c r="F232" s="28"/>
      <c r="G232" s="27"/>
      <c r="H232" s="28"/>
      <c r="I232" s="27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>
      <c r="A233" s="24"/>
      <c r="B233" s="26"/>
      <c r="C233" s="27"/>
      <c r="D233" s="26"/>
      <c r="E233" s="27"/>
      <c r="F233" s="28"/>
      <c r="G233" s="27"/>
      <c r="H233" s="28"/>
      <c r="I233" s="27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>
      <c r="A234" s="24"/>
      <c r="B234" s="26"/>
      <c r="C234" s="27"/>
      <c r="D234" s="26"/>
      <c r="E234" s="27"/>
      <c r="F234" s="28"/>
      <c r="G234" s="27"/>
      <c r="H234" s="28"/>
      <c r="I234" s="27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>
      <c r="A235" s="24"/>
      <c r="B235" s="26"/>
      <c r="C235" s="27"/>
      <c r="D235" s="26"/>
      <c r="E235" s="27"/>
      <c r="F235" s="28"/>
      <c r="G235" s="27"/>
      <c r="H235" s="28"/>
      <c r="I235" s="27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>
      <c r="A236" s="24"/>
      <c r="B236" s="26"/>
      <c r="C236" s="27"/>
      <c r="D236" s="26"/>
      <c r="E236" s="27"/>
      <c r="F236" s="28"/>
      <c r="G236" s="27"/>
      <c r="H236" s="28"/>
      <c r="I236" s="27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>
      <c r="A237" s="24"/>
      <c r="B237" s="26"/>
      <c r="C237" s="27"/>
      <c r="D237" s="26"/>
      <c r="E237" s="27"/>
      <c r="F237" s="28"/>
      <c r="G237" s="27"/>
      <c r="H237" s="28"/>
      <c r="I237" s="27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>
      <c r="A238" s="24"/>
      <c r="B238" s="26"/>
      <c r="C238" s="27"/>
      <c r="D238" s="26"/>
      <c r="E238" s="27"/>
      <c r="F238" s="28"/>
      <c r="G238" s="27"/>
      <c r="H238" s="28"/>
      <c r="I238" s="27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>
      <c r="A239" s="24"/>
      <c r="B239" s="26"/>
      <c r="C239" s="27"/>
      <c r="D239" s="26"/>
      <c r="E239" s="27"/>
      <c r="F239" s="28"/>
      <c r="G239" s="27"/>
      <c r="H239" s="28"/>
      <c r="I239" s="27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>
      <c r="A240" s="24"/>
      <c r="B240" s="26"/>
      <c r="C240" s="27"/>
      <c r="D240" s="26"/>
      <c r="E240" s="27"/>
      <c r="F240" s="28"/>
      <c r="G240" s="27"/>
      <c r="H240" s="28"/>
      <c r="I240" s="27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>
      <c r="A241" s="24"/>
      <c r="B241" s="26"/>
      <c r="C241" s="27"/>
      <c r="D241" s="26"/>
      <c r="E241" s="27"/>
      <c r="F241" s="28"/>
      <c r="G241" s="27"/>
      <c r="H241" s="28"/>
      <c r="I241" s="27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>
      <c r="A242" s="24"/>
      <c r="B242" s="26"/>
      <c r="C242" s="27"/>
      <c r="D242" s="26"/>
      <c r="E242" s="27"/>
      <c r="F242" s="28"/>
      <c r="G242" s="27"/>
      <c r="H242" s="28"/>
      <c r="I242" s="27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>
      <c r="A243" s="24"/>
      <c r="B243" s="26"/>
      <c r="C243" s="27"/>
      <c r="D243" s="26"/>
      <c r="E243" s="27"/>
      <c r="F243" s="28"/>
      <c r="G243" s="27"/>
      <c r="H243" s="28"/>
      <c r="I243" s="27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>
      <c r="A244" s="24"/>
      <c r="B244" s="26"/>
      <c r="C244" s="27"/>
      <c r="D244" s="26"/>
      <c r="E244" s="27"/>
      <c r="F244" s="28"/>
      <c r="G244" s="27"/>
      <c r="H244" s="28"/>
      <c r="I244" s="27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>
      <c r="A245" s="24"/>
      <c r="B245" s="26"/>
      <c r="C245" s="27"/>
      <c r="D245" s="26"/>
      <c r="E245" s="27"/>
      <c r="F245" s="28"/>
      <c r="G245" s="27"/>
      <c r="H245" s="28"/>
      <c r="I245" s="27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>
      <c r="A246" s="24"/>
      <c r="B246" s="26"/>
      <c r="C246" s="27"/>
      <c r="D246" s="26"/>
      <c r="E246" s="27"/>
      <c r="F246" s="28"/>
      <c r="G246" s="27"/>
      <c r="H246" s="28"/>
      <c r="I246" s="27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>
      <c r="A247" s="24"/>
      <c r="B247" s="26"/>
      <c r="C247" s="27"/>
      <c r="D247" s="26"/>
      <c r="E247" s="27"/>
      <c r="F247" s="28"/>
      <c r="G247" s="27"/>
      <c r="H247" s="28"/>
      <c r="I247" s="27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>
      <c r="A248" s="24"/>
      <c r="B248" s="26"/>
      <c r="C248" s="27"/>
      <c r="D248" s="26"/>
      <c r="E248" s="27"/>
      <c r="F248" s="28"/>
      <c r="G248" s="27"/>
      <c r="H248" s="28"/>
      <c r="I248" s="27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>
      <c r="A249" s="24"/>
      <c r="B249" s="26"/>
      <c r="C249" s="27"/>
      <c r="D249" s="26"/>
      <c r="E249" s="27"/>
      <c r="F249" s="28"/>
      <c r="G249" s="27"/>
      <c r="H249" s="28"/>
      <c r="I249" s="27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>
      <c r="A250" s="24"/>
      <c r="B250" s="26"/>
      <c r="C250" s="27"/>
      <c r="D250" s="26"/>
      <c r="E250" s="27"/>
      <c r="F250" s="28"/>
      <c r="G250" s="27"/>
      <c r="H250" s="28"/>
      <c r="I250" s="27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>
      <c r="A251" s="24"/>
      <c r="B251" s="26"/>
      <c r="C251" s="27"/>
      <c r="D251" s="26"/>
      <c r="E251" s="27"/>
      <c r="F251" s="28"/>
      <c r="G251" s="27"/>
      <c r="H251" s="28"/>
      <c r="I251" s="27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>
      <c r="A252" s="24"/>
      <c r="B252" s="26"/>
      <c r="C252" s="27"/>
      <c r="D252" s="26"/>
      <c r="E252" s="27"/>
      <c r="F252" s="28"/>
      <c r="G252" s="27"/>
      <c r="H252" s="28"/>
      <c r="I252" s="27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>
      <c r="A253" s="24"/>
      <c r="B253" s="26"/>
      <c r="C253" s="27"/>
      <c r="D253" s="26"/>
      <c r="E253" s="27"/>
      <c r="F253" s="28"/>
      <c r="G253" s="27"/>
      <c r="H253" s="28"/>
      <c r="I253" s="27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>
      <c r="A254" s="24"/>
      <c r="B254" s="26"/>
      <c r="C254" s="27"/>
      <c r="D254" s="26"/>
      <c r="E254" s="27"/>
      <c r="F254" s="28"/>
      <c r="G254" s="27"/>
      <c r="H254" s="28"/>
      <c r="I254" s="27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>
      <c r="A255" s="24"/>
      <c r="B255" s="26"/>
      <c r="C255" s="27"/>
      <c r="D255" s="26"/>
      <c r="E255" s="27"/>
      <c r="F255" s="28"/>
      <c r="G255" s="27"/>
      <c r="H255" s="28"/>
      <c r="I255" s="27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>
      <c r="A256" s="24"/>
      <c r="B256" s="26"/>
      <c r="C256" s="27"/>
      <c r="D256" s="26"/>
      <c r="E256" s="27"/>
      <c r="F256" s="28"/>
      <c r="G256" s="27"/>
      <c r="H256" s="28"/>
      <c r="I256" s="27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>
      <c r="A257" s="24"/>
      <c r="B257" s="26"/>
      <c r="C257" s="27"/>
      <c r="D257" s="26"/>
      <c r="E257" s="27"/>
      <c r="F257" s="28"/>
      <c r="G257" s="27"/>
      <c r="H257" s="28"/>
      <c r="I257" s="27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>
      <c r="A258" s="24"/>
      <c r="B258" s="26"/>
      <c r="C258" s="27"/>
      <c r="D258" s="26"/>
      <c r="E258" s="27"/>
      <c r="F258" s="28"/>
      <c r="G258" s="27"/>
      <c r="H258" s="28"/>
      <c r="I258" s="27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>
      <c r="A259" s="24"/>
      <c r="B259" s="26"/>
      <c r="C259" s="27"/>
      <c r="D259" s="26"/>
      <c r="E259" s="27"/>
      <c r="F259" s="28"/>
      <c r="G259" s="27"/>
      <c r="H259" s="28"/>
      <c r="I259" s="27"/>
      <c r="J259" s="24"/>
      <c r="K259" s="24"/>
      <c r="L259" s="24"/>
      <c r="M259" s="24"/>
      <c r="N259" s="24"/>
    </row>
  </sheetData>
  <printOptions horizontalCentered="1"/>
  <pageMargins left="0.7" right="0.7" top="0.75" bottom="0.75" header="0.3" footer="0.3"/>
  <pageSetup scale="81" orientation="portrait" r:id="rId1"/>
  <rowBreaks count="1" manualBreakCount="1"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5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L3" sqref="L3"/>
    </sheetView>
  </sheetViews>
  <sheetFormatPr defaultRowHeight="12.75"/>
  <cols>
    <col min="3" max="3" width="11.7109375" customWidth="1"/>
    <col min="4" max="5" width="11.7109375" style="12" customWidth="1"/>
    <col min="7" max="7" width="11.5703125" customWidth="1"/>
    <col min="8" max="8" width="11.7109375" customWidth="1"/>
    <col min="9" max="9" width="11.7109375" style="11" customWidth="1"/>
    <col min="12" max="12" width="11.42578125" customWidth="1"/>
    <col min="13" max="13" width="11.42578125" style="11" customWidth="1"/>
    <col min="17" max="17" width="12.7109375" style="11" customWidth="1"/>
    <col min="20" max="20" width="12.140625" customWidth="1"/>
    <col min="21" max="21" width="12.140625" style="11" customWidth="1"/>
  </cols>
  <sheetData>
    <row r="1" spans="1:22">
      <c r="A1" t="s">
        <v>1</v>
      </c>
      <c r="B1" t="s">
        <v>2</v>
      </c>
      <c r="C1" t="s">
        <v>3</v>
      </c>
      <c r="D1" s="12" t="s">
        <v>4</v>
      </c>
      <c r="F1" t="s">
        <v>5</v>
      </c>
      <c r="G1" t="s">
        <v>6</v>
      </c>
      <c r="H1" t="s">
        <v>7</v>
      </c>
      <c r="J1" t="s">
        <v>8</v>
      </c>
      <c r="K1" t="s">
        <v>9</v>
      </c>
      <c r="L1" t="s">
        <v>10</v>
      </c>
      <c r="N1" t="s">
        <v>11</v>
      </c>
      <c r="O1" t="s">
        <v>12</v>
      </c>
      <c r="P1" t="s">
        <v>13</v>
      </c>
      <c r="R1" t="s">
        <v>14</v>
      </c>
      <c r="S1" t="s">
        <v>15</v>
      </c>
      <c r="T1" t="s">
        <v>16</v>
      </c>
      <c r="V1" t="s">
        <v>17</v>
      </c>
    </row>
    <row r="2" spans="1:22">
      <c r="C2" s="3" t="s">
        <v>18</v>
      </c>
      <c r="D2" s="13" t="s">
        <v>19</v>
      </c>
      <c r="E2" s="13"/>
      <c r="F2" s="4"/>
      <c r="G2" s="3" t="s">
        <v>18</v>
      </c>
      <c r="H2" s="3" t="s">
        <v>19</v>
      </c>
      <c r="I2" s="3"/>
      <c r="J2" s="4"/>
      <c r="K2" s="3" t="s">
        <v>18</v>
      </c>
      <c r="L2" s="3" t="s">
        <v>19</v>
      </c>
      <c r="M2" s="3"/>
      <c r="N2" s="4"/>
      <c r="O2" s="3" t="s">
        <v>18</v>
      </c>
      <c r="P2" s="3" t="s">
        <v>19</v>
      </c>
      <c r="Q2" s="3"/>
      <c r="R2" s="4"/>
      <c r="S2" s="3" t="s">
        <v>18</v>
      </c>
      <c r="T2" s="3" t="s">
        <v>19</v>
      </c>
      <c r="U2" s="3"/>
      <c r="V2" s="4"/>
    </row>
    <row r="3" spans="1:22">
      <c r="A3">
        <v>2000</v>
      </c>
      <c r="B3">
        <v>1</v>
      </c>
      <c r="C3">
        <f>SUM(Oregon!C3,Washington!C3,California!C3)</f>
        <v>40611</v>
      </c>
      <c r="D3" s="12">
        <f>SUM(Oregon!D3,Washington!D3,California!D3)</f>
        <v>671842</v>
      </c>
      <c r="E3" s="12">
        <f>SUM($D$3:D3)</f>
        <v>671842</v>
      </c>
      <c r="F3">
        <f>SUM(Oregon!E3,Washington!E3,California!E3)</f>
        <v>413545</v>
      </c>
      <c r="G3">
        <f>SUM(Oregon!F3,Washington!F3,California!F3)</f>
        <v>20485</v>
      </c>
      <c r="H3">
        <f>SUM(Oregon!G3,Washington!G3,California!G3)</f>
        <v>384271</v>
      </c>
      <c r="I3" s="12"/>
      <c r="J3">
        <f>SUM(Oregon!H3,Washington!H3,California!H3)</f>
        <v>66900</v>
      </c>
      <c r="K3">
        <f>SUM(Oregon!I3,Washington!I3,California!I3)</f>
        <v>12559</v>
      </c>
      <c r="L3">
        <f>SUM(Oregon!J3,Washington!J3,California!J3)</f>
        <v>311506</v>
      </c>
      <c r="M3" s="12"/>
      <c r="N3">
        <f>SUM(Oregon!K3,Washington!K3,California!K3)</f>
        <v>10476</v>
      </c>
      <c r="O3">
        <f>SUM(Oregon!L3,Washington!L3,California!L3)</f>
        <v>314</v>
      </c>
      <c r="P3">
        <f>SUM(Oregon!M3,Washington!M3,California!M3)</f>
        <v>3145</v>
      </c>
      <c r="Q3" s="12"/>
      <c r="R3">
        <f>SUM(Oregon!N3,Washington!N3,California!N3)</f>
        <v>592</v>
      </c>
      <c r="S3">
        <f>SUM(Oregon!O3,Washington!O3,California!O3)</f>
        <v>73969</v>
      </c>
      <c r="T3">
        <f>SUM(Oregon!P3,Washington!P3,California!P3)</f>
        <v>1370764</v>
      </c>
      <c r="U3" s="12"/>
      <c r="V3">
        <f>SUM(Oregon!Q3,Washington!Q3,California!Q3)</f>
        <v>491513</v>
      </c>
    </row>
    <row r="4" spans="1:22">
      <c r="A4">
        <v>2000</v>
      </c>
      <c r="B4">
        <v>2</v>
      </c>
      <c r="C4">
        <f>SUM(Oregon!C4,Washington!C4,California!C4)</f>
        <v>29148</v>
      </c>
      <c r="D4" s="12">
        <f>SUM(Oregon!D4,Washington!D4,California!D4)</f>
        <v>470183</v>
      </c>
      <c r="E4" s="12">
        <f>SUM($D$3:D4)</f>
        <v>1142025</v>
      </c>
      <c r="F4">
        <f>SUM(Oregon!E4,Washington!E4,California!E4)</f>
        <v>414128</v>
      </c>
      <c r="G4">
        <f>SUM(Oregon!F4,Washington!F4,California!F4)</f>
        <v>19263</v>
      </c>
      <c r="H4">
        <f>SUM(Oregon!G4,Washington!G4,California!G4)</f>
        <v>355657</v>
      </c>
      <c r="I4" s="12"/>
      <c r="J4">
        <f>SUM(Oregon!H4,Washington!H4,California!H4)</f>
        <v>67035</v>
      </c>
      <c r="K4">
        <f>SUM(Oregon!I4,Washington!I4,California!I4)</f>
        <v>14014</v>
      </c>
      <c r="L4">
        <f>SUM(Oregon!J4,Washington!J4,California!J4)</f>
        <v>349133</v>
      </c>
      <c r="M4" s="12"/>
      <c r="N4">
        <f>SUM(Oregon!K4,Washington!K4,California!K4)</f>
        <v>10465</v>
      </c>
      <c r="O4">
        <f>SUM(Oregon!L4,Washington!L4,California!L4)</f>
        <v>313</v>
      </c>
      <c r="P4">
        <f>SUM(Oregon!M4,Washington!M4,California!M4)</f>
        <v>3323</v>
      </c>
      <c r="Q4" s="12"/>
      <c r="R4">
        <f>SUM(Oregon!N4,Washington!N4,California!N4)</f>
        <v>595</v>
      </c>
      <c r="S4">
        <f>SUM(Oregon!O4,Washington!O4,California!O4)</f>
        <v>62738</v>
      </c>
      <c r="T4">
        <f>SUM(Oregon!P4,Washington!P4,California!P4)</f>
        <v>1178296</v>
      </c>
      <c r="U4" s="12"/>
      <c r="V4">
        <f>SUM(Oregon!Q4,Washington!Q4,California!Q4)</f>
        <v>492223</v>
      </c>
    </row>
    <row r="5" spans="1:22">
      <c r="A5">
        <v>2000</v>
      </c>
      <c r="B5">
        <v>3</v>
      </c>
      <c r="C5">
        <f>SUM(Oregon!C5,Washington!C5,California!C5)</f>
        <v>29798</v>
      </c>
      <c r="D5" s="12">
        <f>SUM(Oregon!D5,Washington!D5,California!D5)</f>
        <v>478686</v>
      </c>
      <c r="E5" s="12">
        <f>SUM($D$3:D5)</f>
        <v>1620711</v>
      </c>
      <c r="F5">
        <f>SUM(Oregon!E5,Washington!E5,California!E5)</f>
        <v>414353</v>
      </c>
      <c r="G5">
        <f>SUM(Oregon!F5,Washington!F5,California!F5)</f>
        <v>19096</v>
      </c>
      <c r="H5">
        <f>SUM(Oregon!G5,Washington!G5,California!G5)</f>
        <v>349003</v>
      </c>
      <c r="I5" s="12"/>
      <c r="J5">
        <f>SUM(Oregon!H5,Washington!H5,California!H5)</f>
        <v>67084</v>
      </c>
      <c r="K5">
        <f>SUM(Oregon!I5,Washington!I5,California!I5)</f>
        <v>13771</v>
      </c>
      <c r="L5">
        <f>SUM(Oregon!J5,Washington!J5,California!J5)</f>
        <v>342142</v>
      </c>
      <c r="M5" s="12"/>
      <c r="N5">
        <f>SUM(Oregon!K5,Washington!K5,California!K5)</f>
        <v>10451</v>
      </c>
      <c r="O5">
        <f>SUM(Oregon!L5,Washington!L5,California!L5)</f>
        <v>305</v>
      </c>
      <c r="P5">
        <f>SUM(Oregon!M5,Washington!M5,California!M5)</f>
        <v>2961</v>
      </c>
      <c r="Q5" s="12"/>
      <c r="R5">
        <f>SUM(Oregon!N5,Washington!N5,California!N5)</f>
        <v>595</v>
      </c>
      <c r="S5">
        <f>SUM(Oregon!O5,Washington!O5,California!O5)</f>
        <v>62970</v>
      </c>
      <c r="T5">
        <f>SUM(Oregon!P5,Washington!P5,California!P5)</f>
        <v>1172792</v>
      </c>
      <c r="U5" s="12"/>
      <c r="V5">
        <f>SUM(Oregon!Q5,Washington!Q5,California!Q5)</f>
        <v>492483</v>
      </c>
    </row>
    <row r="6" spans="1:22">
      <c r="A6">
        <v>2000</v>
      </c>
      <c r="B6">
        <v>4</v>
      </c>
      <c r="C6">
        <f>SUM(Oregon!C6,Washington!C6,California!C6)</f>
        <v>25095</v>
      </c>
      <c r="D6" s="12">
        <f>SUM(Oregon!D6,Washington!D6,California!D6)</f>
        <v>394495</v>
      </c>
      <c r="E6" s="12">
        <f>SUM($D$3:D6)</f>
        <v>2015206</v>
      </c>
      <c r="F6">
        <f>SUM(Oregon!E6,Washington!E6,California!E6)</f>
        <v>414589</v>
      </c>
      <c r="G6">
        <f>SUM(Oregon!F6,Washington!F6,California!F6)</f>
        <v>19355</v>
      </c>
      <c r="H6">
        <f>SUM(Oregon!G6,Washington!G6,California!G6)</f>
        <v>351652</v>
      </c>
      <c r="I6" s="12"/>
      <c r="J6">
        <f>SUM(Oregon!H6,Washington!H6,California!H6)</f>
        <v>67214</v>
      </c>
      <c r="K6">
        <f>SUM(Oregon!I6,Washington!I6,California!I6)</f>
        <v>14191</v>
      </c>
      <c r="L6">
        <f>SUM(Oregon!J6,Washington!J6,California!J6)</f>
        <v>344058</v>
      </c>
      <c r="M6" s="12"/>
      <c r="N6">
        <f>SUM(Oregon!K6,Washington!K6,California!K6)</f>
        <v>10452</v>
      </c>
      <c r="O6">
        <f>SUM(Oregon!L6,Washington!L6,California!L6)</f>
        <v>321</v>
      </c>
      <c r="P6">
        <f>SUM(Oregon!M6,Washington!M6,California!M6)</f>
        <v>3121</v>
      </c>
      <c r="Q6" s="12"/>
      <c r="R6">
        <f>SUM(Oregon!N6,Washington!N6,California!N6)</f>
        <v>601</v>
      </c>
      <c r="S6">
        <f>SUM(Oregon!O6,Washington!O6,California!O6)</f>
        <v>58962</v>
      </c>
      <c r="T6">
        <f>SUM(Oregon!P6,Washington!P6,California!P6)</f>
        <v>1093326</v>
      </c>
      <c r="U6" s="12"/>
      <c r="V6">
        <f>SUM(Oregon!Q6,Washington!Q6,California!Q6)</f>
        <v>492856</v>
      </c>
    </row>
    <row r="7" spans="1:22">
      <c r="A7">
        <v>2000</v>
      </c>
      <c r="B7">
        <v>5</v>
      </c>
      <c r="C7">
        <f>SUM(Oregon!C7,Washington!C7,California!C7)</f>
        <v>21346</v>
      </c>
      <c r="D7" s="12">
        <f>SUM(Oregon!D7,Washington!D7,California!D7)</f>
        <v>329588</v>
      </c>
      <c r="E7" s="12">
        <f>SUM($D$3:D7)</f>
        <v>2344794</v>
      </c>
      <c r="F7">
        <f>SUM(Oregon!E7,Washington!E7,California!E7)</f>
        <v>414877</v>
      </c>
      <c r="G7">
        <f>SUM(Oregon!F7,Washington!F7,California!F7)</f>
        <v>18790</v>
      </c>
      <c r="H7">
        <f>SUM(Oregon!G7,Washington!G7,California!G7)</f>
        <v>340854</v>
      </c>
      <c r="I7" s="12"/>
      <c r="J7">
        <f>SUM(Oregon!H7,Washington!H7,California!H7)</f>
        <v>67347</v>
      </c>
      <c r="K7">
        <f>SUM(Oregon!I7,Washington!I7,California!I7)</f>
        <v>13729</v>
      </c>
      <c r="L7">
        <f>SUM(Oregon!J7,Washington!J7,California!J7)</f>
        <v>336347</v>
      </c>
      <c r="M7" s="12"/>
      <c r="N7">
        <f>SUM(Oregon!K7,Washington!K7,California!K7)</f>
        <v>10482</v>
      </c>
      <c r="O7">
        <f>SUM(Oregon!L7,Washington!L7,California!L7)</f>
        <v>296</v>
      </c>
      <c r="P7">
        <f>SUM(Oregon!M7,Washington!M7,California!M7)</f>
        <v>3099</v>
      </c>
      <c r="Q7" s="12"/>
      <c r="R7">
        <f>SUM(Oregon!N7,Washington!N7,California!N7)</f>
        <v>601</v>
      </c>
      <c r="S7">
        <f>SUM(Oregon!O7,Washington!O7,California!O7)</f>
        <v>54161</v>
      </c>
      <c r="T7">
        <f>SUM(Oregon!P7,Washington!P7,California!P7)</f>
        <v>1009888</v>
      </c>
      <c r="U7" s="12"/>
      <c r="V7">
        <f>SUM(Oregon!Q7,Washington!Q7,California!Q7)</f>
        <v>493307</v>
      </c>
    </row>
    <row r="8" spans="1:22">
      <c r="A8">
        <v>2000</v>
      </c>
      <c r="B8">
        <v>6</v>
      </c>
      <c r="C8">
        <f>SUM(Oregon!C8,Washington!C8,California!C8)</f>
        <v>21501</v>
      </c>
      <c r="D8" s="12">
        <f>SUM(Oregon!D8,Washington!D8,California!D8)</f>
        <v>332450</v>
      </c>
      <c r="E8" s="12">
        <f>SUM($D$3:D8)</f>
        <v>2677244</v>
      </c>
      <c r="F8">
        <f>SUM(Oregon!E8,Washington!E8,California!E8)</f>
        <v>414803</v>
      </c>
      <c r="G8">
        <f>SUM(Oregon!F8,Washington!F8,California!F8)</f>
        <v>18949</v>
      </c>
      <c r="H8">
        <f>SUM(Oregon!G8,Washington!G8,California!G8)</f>
        <v>350185</v>
      </c>
      <c r="I8" s="12"/>
      <c r="J8">
        <f>SUM(Oregon!H8,Washington!H8,California!H8)</f>
        <v>67481</v>
      </c>
      <c r="K8">
        <f>SUM(Oregon!I8,Washington!I8,California!I8)</f>
        <v>15478</v>
      </c>
      <c r="L8">
        <f>SUM(Oregon!J8,Washington!J8,California!J8)</f>
        <v>401353</v>
      </c>
      <c r="M8" s="12"/>
      <c r="N8">
        <f>SUM(Oregon!K8,Washington!K8,California!K8)</f>
        <v>10517</v>
      </c>
      <c r="O8">
        <f>SUM(Oregon!L8,Washington!L8,California!L8)</f>
        <v>307</v>
      </c>
      <c r="P8">
        <f>SUM(Oregon!M8,Washington!M8,California!M8)</f>
        <v>3027</v>
      </c>
      <c r="Q8" s="12"/>
      <c r="R8">
        <f>SUM(Oregon!N8,Washington!N8,California!N8)</f>
        <v>601</v>
      </c>
      <c r="S8">
        <f>SUM(Oregon!O8,Washington!O8,California!O8)</f>
        <v>56235</v>
      </c>
      <c r="T8">
        <f>SUM(Oregon!P8,Washington!P8,California!P8)</f>
        <v>1087015</v>
      </c>
      <c r="U8" s="12"/>
      <c r="V8">
        <f>SUM(Oregon!Q8,Washington!Q8,California!Q8)</f>
        <v>493402</v>
      </c>
    </row>
    <row r="9" spans="1:22">
      <c r="A9">
        <v>2000</v>
      </c>
      <c r="B9">
        <v>7</v>
      </c>
      <c r="C9">
        <f>SUM(Oregon!C9,Washington!C9,California!C9)</f>
        <v>21212</v>
      </c>
      <c r="D9" s="12">
        <f>SUM(Oregon!D9,Washington!D9,California!D9)</f>
        <v>323705</v>
      </c>
      <c r="E9" s="12">
        <f>SUM($D$3:D9)</f>
        <v>3000949</v>
      </c>
      <c r="F9">
        <f>SUM(Oregon!E9,Washington!E9,California!E9)</f>
        <v>415284</v>
      </c>
      <c r="G9">
        <f>SUM(Oregon!F9,Washington!F9,California!F9)</f>
        <v>20577</v>
      </c>
      <c r="H9">
        <f>SUM(Oregon!G9,Washington!G9,California!G9)</f>
        <v>389092</v>
      </c>
      <c r="I9" s="12"/>
      <c r="J9">
        <f>SUM(Oregon!H9,Washington!H9,California!H9)</f>
        <v>67596</v>
      </c>
      <c r="K9">
        <f>SUM(Oregon!I9,Washington!I9,California!I9)</f>
        <v>17734</v>
      </c>
      <c r="L9">
        <f>SUM(Oregon!J9,Washington!J9,California!J9)</f>
        <v>468281</v>
      </c>
      <c r="M9" s="12"/>
      <c r="N9">
        <f>SUM(Oregon!K9,Washington!K9,California!K9)</f>
        <v>10553</v>
      </c>
      <c r="O9">
        <f>SUM(Oregon!L9,Washington!L9,California!L9)</f>
        <v>341</v>
      </c>
      <c r="P9">
        <f>SUM(Oregon!M9,Washington!M9,California!M9)</f>
        <v>5029</v>
      </c>
      <c r="Q9" s="12"/>
      <c r="R9">
        <f>SUM(Oregon!N9,Washington!N9,California!N9)</f>
        <v>603</v>
      </c>
      <c r="S9">
        <f>SUM(Oregon!O9,Washington!O9,California!O9)</f>
        <v>59864</v>
      </c>
      <c r="T9">
        <f>SUM(Oregon!P9,Washington!P9,California!P9)</f>
        <v>1186107</v>
      </c>
      <c r="U9" s="12"/>
      <c r="V9">
        <f>SUM(Oregon!Q9,Washington!Q9,California!Q9)</f>
        <v>494036</v>
      </c>
    </row>
    <row r="10" spans="1:22">
      <c r="A10">
        <v>2000</v>
      </c>
      <c r="B10">
        <v>8</v>
      </c>
      <c r="C10">
        <f>SUM(Oregon!C10,Washington!C10,California!C10)</f>
        <v>23468</v>
      </c>
      <c r="D10" s="12">
        <f>SUM(Oregon!D10,Washington!D10,California!D10)</f>
        <v>352900</v>
      </c>
      <c r="E10" s="12">
        <f>SUM($D$3:D10)</f>
        <v>3353849</v>
      </c>
      <c r="F10">
        <f>SUM(Oregon!E10,Washington!E10,California!E10)</f>
        <v>415666</v>
      </c>
      <c r="G10">
        <f>SUM(Oregon!F10,Washington!F10,California!F10)</f>
        <v>21334</v>
      </c>
      <c r="H10">
        <f>SUM(Oregon!G10,Washington!G10,California!G10)</f>
        <v>401803</v>
      </c>
      <c r="I10" s="12"/>
      <c r="J10">
        <f>SUM(Oregon!H10,Washington!H10,California!H10)</f>
        <v>67667</v>
      </c>
      <c r="K10">
        <f>SUM(Oregon!I10,Washington!I10,California!I10)</f>
        <v>17849</v>
      </c>
      <c r="L10">
        <f>SUM(Oregon!J10,Washington!J10,California!J10)</f>
        <v>441606</v>
      </c>
      <c r="M10" s="12"/>
      <c r="N10">
        <f>SUM(Oregon!K10,Washington!K10,California!K10)</f>
        <v>10570</v>
      </c>
      <c r="O10">
        <f>SUM(Oregon!L10,Washington!L10,California!L10)</f>
        <v>316</v>
      </c>
      <c r="P10">
        <f>SUM(Oregon!M10,Washington!M10,California!M10)</f>
        <v>3074</v>
      </c>
      <c r="Q10" s="12"/>
      <c r="R10">
        <f>SUM(Oregon!N10,Washington!N10,California!N10)</f>
        <v>603</v>
      </c>
      <c r="S10">
        <f>SUM(Oregon!O10,Washington!O10,California!O10)</f>
        <v>62967</v>
      </c>
      <c r="T10">
        <f>SUM(Oregon!P10,Washington!P10,California!P10)</f>
        <v>1199383</v>
      </c>
      <c r="U10" s="12"/>
      <c r="V10">
        <f>SUM(Oregon!Q10,Washington!Q10,California!Q10)</f>
        <v>494506</v>
      </c>
    </row>
    <row r="11" spans="1:22">
      <c r="A11">
        <v>2000</v>
      </c>
      <c r="B11">
        <v>9</v>
      </c>
      <c r="C11">
        <f>SUM(Oregon!C11,Washington!C11,California!C11)</f>
        <v>20938</v>
      </c>
      <c r="D11" s="12">
        <f>SUM(Oregon!D11,Washington!D11,California!D11)</f>
        <v>313457</v>
      </c>
      <c r="E11" s="12">
        <f>SUM($D$3:D11)</f>
        <v>3667306</v>
      </c>
      <c r="F11">
        <f>SUM(Oregon!E11,Washington!E11,California!E11)</f>
        <v>416526</v>
      </c>
      <c r="G11">
        <f>SUM(Oregon!F11,Washington!F11,California!F11)</f>
        <v>19412</v>
      </c>
      <c r="H11">
        <f>SUM(Oregon!G11,Washington!G11,California!G11)</f>
        <v>355972</v>
      </c>
      <c r="I11" s="12"/>
      <c r="J11">
        <f>SUM(Oregon!H11,Washington!H11,California!H11)</f>
        <v>67771</v>
      </c>
      <c r="K11">
        <f>SUM(Oregon!I11,Washington!I11,California!I11)</f>
        <v>14847</v>
      </c>
      <c r="L11">
        <f>SUM(Oregon!J11,Washington!J11,California!J11)</f>
        <v>360121</v>
      </c>
      <c r="M11" s="12"/>
      <c r="N11">
        <f>SUM(Oregon!K11,Washington!K11,California!K11)</f>
        <v>10569</v>
      </c>
      <c r="O11">
        <f>SUM(Oregon!L11,Washington!L11,California!L11)</f>
        <v>314</v>
      </c>
      <c r="P11">
        <f>SUM(Oregon!M11,Washington!M11,California!M11)</f>
        <v>2933</v>
      </c>
      <c r="Q11" s="12"/>
      <c r="R11">
        <f>SUM(Oregon!N11,Washington!N11,California!N11)</f>
        <v>605</v>
      </c>
      <c r="S11">
        <f>SUM(Oregon!O11,Washington!O11,California!O11)</f>
        <v>55511</v>
      </c>
      <c r="T11">
        <f>SUM(Oregon!P11,Washington!P11,California!P11)</f>
        <v>1032483</v>
      </c>
      <c r="U11" s="12"/>
      <c r="V11">
        <f>SUM(Oregon!Q11,Washington!Q11,California!Q11)</f>
        <v>495471</v>
      </c>
    </row>
    <row r="12" spans="1:22">
      <c r="A12">
        <v>2000</v>
      </c>
      <c r="B12">
        <v>10</v>
      </c>
      <c r="C12">
        <f>SUM(Oregon!C12,Washington!C12,California!C12)</f>
        <v>24275</v>
      </c>
      <c r="D12" s="12">
        <f>SUM(Oregon!D12,Washington!D12,California!D12)</f>
        <v>361196</v>
      </c>
      <c r="E12" s="12">
        <f>SUM($D$3:D12)</f>
        <v>4028502</v>
      </c>
      <c r="F12">
        <f>SUM(Oregon!E12,Washington!E12,California!E12)</f>
        <v>417287</v>
      </c>
      <c r="G12">
        <f>SUM(Oregon!F12,Washington!F12,California!F12)</f>
        <v>21003</v>
      </c>
      <c r="H12">
        <f>SUM(Oregon!G12,Washington!G12,California!G12)</f>
        <v>378335</v>
      </c>
      <c r="I12" s="12"/>
      <c r="J12">
        <f>SUM(Oregon!H12,Washington!H12,California!H12)</f>
        <v>67909</v>
      </c>
      <c r="K12">
        <f>SUM(Oregon!I12,Washington!I12,California!I12)</f>
        <v>16745</v>
      </c>
      <c r="L12">
        <f>SUM(Oregon!J12,Washington!J12,California!J12)</f>
        <v>355871</v>
      </c>
      <c r="M12" s="12"/>
      <c r="N12">
        <f>SUM(Oregon!K12,Washington!K12,California!K12)</f>
        <v>10533</v>
      </c>
      <c r="O12">
        <f>SUM(Oregon!L12,Washington!L12,California!L12)</f>
        <v>320</v>
      </c>
      <c r="P12">
        <f>SUM(Oregon!M12,Washington!M12,California!M12)</f>
        <v>5313</v>
      </c>
      <c r="Q12" s="12"/>
      <c r="R12">
        <f>SUM(Oregon!N12,Washington!N12,California!N12)</f>
        <v>604</v>
      </c>
      <c r="S12">
        <f>SUM(Oregon!O12,Washington!O12,California!O12)</f>
        <v>62343</v>
      </c>
      <c r="T12">
        <f>SUM(Oregon!P12,Washington!P12,California!P12)</f>
        <v>1100715</v>
      </c>
      <c r="U12" s="12"/>
      <c r="V12">
        <f>SUM(Oregon!Q12,Washington!Q12,California!Q12)</f>
        <v>496333</v>
      </c>
    </row>
    <row r="13" spans="1:22">
      <c r="A13">
        <v>2000</v>
      </c>
      <c r="B13">
        <v>11</v>
      </c>
      <c r="C13">
        <f>SUM(Oregon!C13,Washington!C13,California!C13)</f>
        <v>33080</v>
      </c>
      <c r="D13" s="12">
        <f>SUM(Oregon!D13,Washington!D13,California!D13)</f>
        <v>502730</v>
      </c>
      <c r="E13" s="12">
        <f>SUM($D$3:D13)</f>
        <v>4531232</v>
      </c>
      <c r="F13">
        <f>SUM(Oregon!E13,Washington!E13,California!E13)</f>
        <v>418520</v>
      </c>
      <c r="G13">
        <f>SUM(Oregon!F13,Washington!F13,California!F13)</f>
        <v>20122</v>
      </c>
      <c r="H13">
        <f>SUM(Oregon!G13,Washington!G13,California!G13)</f>
        <v>361394</v>
      </c>
      <c r="I13" s="12"/>
      <c r="J13">
        <f>SUM(Oregon!H13,Washington!H13,California!H13)</f>
        <v>68039</v>
      </c>
      <c r="K13">
        <f>SUM(Oregon!I13,Washington!I13,California!I13)</f>
        <v>18972</v>
      </c>
      <c r="L13">
        <f>SUM(Oregon!J13,Washington!J13,California!J13)</f>
        <v>373579</v>
      </c>
      <c r="M13" s="12"/>
      <c r="N13">
        <f>SUM(Oregon!K13,Washington!K13,California!K13)</f>
        <v>10509</v>
      </c>
      <c r="O13">
        <f>SUM(Oregon!L13,Washington!L13,California!L13)</f>
        <v>322</v>
      </c>
      <c r="P13">
        <f>SUM(Oregon!M13,Washington!M13,California!M13)</f>
        <v>3439</v>
      </c>
      <c r="Q13" s="12"/>
      <c r="R13">
        <f>SUM(Oregon!N13,Washington!N13,California!N13)</f>
        <v>608</v>
      </c>
      <c r="S13">
        <f>SUM(Oregon!O13,Washington!O13,California!O13)</f>
        <v>72496</v>
      </c>
      <c r="T13">
        <f>SUM(Oregon!P13,Washington!P13,California!P13)</f>
        <v>1241142</v>
      </c>
      <c r="U13" s="12"/>
      <c r="V13">
        <f>SUM(Oregon!Q13,Washington!Q13,California!Q13)</f>
        <v>497676</v>
      </c>
    </row>
    <row r="14" spans="1:22">
      <c r="A14">
        <v>2000</v>
      </c>
      <c r="B14">
        <v>12</v>
      </c>
      <c r="C14">
        <f>SUM(Oregon!C14,Washington!C14,California!C14)</f>
        <v>41647</v>
      </c>
      <c r="D14" s="12">
        <f>SUM(Oregon!D14,Washington!D14,California!D14)</f>
        <v>650432</v>
      </c>
      <c r="E14" s="12">
        <f>SUM($D$3:D14)</f>
        <v>5181664</v>
      </c>
      <c r="F14">
        <f>SUM(Oregon!E14,Washington!E14,California!E14)</f>
        <v>419176</v>
      </c>
      <c r="G14">
        <f>SUM(Oregon!F14,Washington!F14,California!F14)</f>
        <v>21547</v>
      </c>
      <c r="H14">
        <f>SUM(Oregon!G14,Washington!G14,California!G14)</f>
        <v>401305</v>
      </c>
      <c r="I14" s="12"/>
      <c r="J14">
        <f>SUM(Oregon!H14,Washington!H14,California!H14)</f>
        <v>68239</v>
      </c>
      <c r="K14">
        <f>SUM(Oregon!I14,Washington!I14,California!I14)</f>
        <v>15366</v>
      </c>
      <c r="L14">
        <f>SUM(Oregon!J14,Washington!J14,California!J14)</f>
        <v>327865</v>
      </c>
      <c r="M14" s="12"/>
      <c r="N14">
        <f>SUM(Oregon!K14,Washington!K14,California!K14)</f>
        <v>10474</v>
      </c>
      <c r="O14">
        <f>SUM(Oregon!L14,Washington!L14,California!L14)</f>
        <v>323</v>
      </c>
      <c r="P14">
        <f>SUM(Oregon!M14,Washington!M14,California!M14)</f>
        <v>3277</v>
      </c>
      <c r="Q14" s="12"/>
      <c r="R14">
        <f>SUM(Oregon!N14,Washington!N14,California!N14)</f>
        <v>610</v>
      </c>
      <c r="S14">
        <f>SUM(Oregon!O14,Washington!O14,California!O14)</f>
        <v>78883</v>
      </c>
      <c r="T14">
        <f>SUM(Oregon!P14,Washington!P14,California!P14)</f>
        <v>1382879</v>
      </c>
      <c r="U14" s="12"/>
      <c r="V14">
        <f>SUM(Oregon!Q14,Washington!Q14,California!Q14)</f>
        <v>498499</v>
      </c>
    </row>
    <row r="15" spans="1:22">
      <c r="A15">
        <v>2001</v>
      </c>
      <c r="B15">
        <v>1</v>
      </c>
      <c r="C15">
        <f>SUM(Oregon!C15,Washington!C15,California!C15)</f>
        <v>49001</v>
      </c>
      <c r="D15" s="12">
        <f>SUM(Oregon!D15,Washington!D15,California!D15)</f>
        <v>814166</v>
      </c>
      <c r="E15" s="12">
        <f>SUM($D$15:D15)</f>
        <v>814166</v>
      </c>
      <c r="F15">
        <f>SUM(Oregon!E15,Washington!E15,California!E15)</f>
        <v>516391</v>
      </c>
      <c r="G15">
        <f>SUM(Oregon!F15,Washington!F15,California!F15)</f>
        <v>25863</v>
      </c>
      <c r="H15">
        <f>SUM(Oregon!G15,Washington!G15,California!G15)</f>
        <v>504156</v>
      </c>
      <c r="I15" s="12">
        <f>H15-H3</f>
        <v>119885</v>
      </c>
      <c r="J15">
        <f>SUM(Oregon!H15,Washington!H15,California!H15)</f>
        <v>84161</v>
      </c>
      <c r="K15">
        <f>SUM(Oregon!I15,Washington!I15,California!I15)</f>
        <v>20521</v>
      </c>
      <c r="L15">
        <f>SUM(Oregon!J15,Washington!J15,California!J15)</f>
        <v>313913</v>
      </c>
      <c r="M15" s="12">
        <f>L15-L3</f>
        <v>2407</v>
      </c>
      <c r="N15">
        <f>SUM(Oregon!K15,Washington!K15,California!K15)</f>
        <v>16516</v>
      </c>
      <c r="O15">
        <f>SUM(Oregon!L15,Washington!L15,California!L15)</f>
        <v>392</v>
      </c>
      <c r="P15">
        <f>SUM(Oregon!M15,Washington!M15,California!M15)</f>
        <v>7430</v>
      </c>
      <c r="Q15" s="12">
        <f>P15-P3</f>
        <v>4285</v>
      </c>
      <c r="R15">
        <f>SUM(Oregon!N15,Washington!N15,California!N15)</f>
        <v>871</v>
      </c>
      <c r="S15">
        <f>SUM(Oregon!O15,Washington!O15,California!O15)</f>
        <v>95777</v>
      </c>
      <c r="T15">
        <f>SUM(Oregon!P15,Washington!P15,California!P15)</f>
        <v>1639665</v>
      </c>
      <c r="U15" s="12">
        <f>T15-T3</f>
        <v>268901</v>
      </c>
      <c r="V15">
        <f>SUM(Oregon!Q15,Washington!Q15,California!Q15)</f>
        <v>617939</v>
      </c>
    </row>
    <row r="16" spans="1:22">
      <c r="A16">
        <v>2001</v>
      </c>
      <c r="B16">
        <v>2</v>
      </c>
      <c r="C16">
        <f>SUM(Oregon!C16,Washington!C16,California!C16)</f>
        <v>36968</v>
      </c>
      <c r="D16" s="12">
        <f>SUM(Oregon!D16,Washington!D16,California!D16)</f>
        <v>600131</v>
      </c>
      <c r="E16" s="12">
        <f>SUM($D$15:D16)</f>
        <v>1414297</v>
      </c>
      <c r="F16">
        <f>SUM(Oregon!E16,Washington!E16,California!E16)</f>
        <v>516810</v>
      </c>
      <c r="G16">
        <f>SUM(Oregon!F16,Washington!F16,California!F16)</f>
        <v>23602</v>
      </c>
      <c r="H16">
        <f>SUM(Oregon!G16,Washington!G16,California!G16)</f>
        <v>443586</v>
      </c>
      <c r="I16" s="12">
        <f t="shared" ref="I16:I26" si="0">H16-H4</f>
        <v>87929</v>
      </c>
      <c r="J16">
        <f>SUM(Oregon!H16,Washington!H16,California!H16)</f>
        <v>84246</v>
      </c>
      <c r="K16">
        <f>SUM(Oregon!I16,Washington!I16,California!I16)</f>
        <v>17013</v>
      </c>
      <c r="L16">
        <f>SUM(Oregon!J16,Washington!J16,California!J16)</f>
        <v>406741</v>
      </c>
      <c r="M16" s="12">
        <f t="shared" ref="M16:M26" si="1">L16-L4</f>
        <v>57608</v>
      </c>
      <c r="N16">
        <f>SUM(Oregon!K16,Washington!K16,California!K16)</f>
        <v>16467</v>
      </c>
      <c r="O16">
        <f>SUM(Oregon!L16,Washington!L16,California!L16)</f>
        <v>389</v>
      </c>
      <c r="P16">
        <f>SUM(Oregon!M16,Washington!M16,California!M16)</f>
        <v>5053</v>
      </c>
      <c r="Q16" s="12">
        <f t="shared" ref="Q16:Q26" si="2">P16-P4</f>
        <v>1730</v>
      </c>
      <c r="R16">
        <f>SUM(Oregon!N16,Washington!N16,California!N16)</f>
        <v>871</v>
      </c>
      <c r="S16">
        <f>SUM(Oregon!O16,Washington!O16,California!O16)</f>
        <v>77972</v>
      </c>
      <c r="T16">
        <f>SUM(Oregon!P16,Washington!P16,California!P16)</f>
        <v>1455511</v>
      </c>
      <c r="U16" s="12">
        <f t="shared" ref="U16:U26" si="3">T16-T4</f>
        <v>277215</v>
      </c>
      <c r="V16">
        <f>SUM(Oregon!Q16,Washington!Q16,California!Q16)</f>
        <v>618394</v>
      </c>
    </row>
    <row r="17" spans="1:22">
      <c r="A17">
        <v>2001</v>
      </c>
      <c r="B17">
        <v>3</v>
      </c>
      <c r="C17">
        <f>SUM(Oregon!C17,Washington!C17,California!C17)</f>
        <v>38990</v>
      </c>
      <c r="D17" s="12">
        <f>SUM(Oregon!D17,Washington!D17,California!D17)</f>
        <v>641911</v>
      </c>
      <c r="E17" s="12">
        <f>SUM($D$15:D17)</f>
        <v>2056208</v>
      </c>
      <c r="F17">
        <f>SUM(Oregon!E17,Washington!E17,California!E17)</f>
        <v>517204</v>
      </c>
      <c r="G17">
        <f>SUM(Oregon!F17,Washington!F17,California!F17)</f>
        <v>24799</v>
      </c>
      <c r="H17">
        <f>SUM(Oregon!G17,Washington!G17,California!G17)</f>
        <v>474885</v>
      </c>
      <c r="I17" s="12">
        <f t="shared" si="0"/>
        <v>125882</v>
      </c>
      <c r="J17">
        <f>SUM(Oregon!H17,Washington!H17,California!H17)</f>
        <v>84346</v>
      </c>
      <c r="K17">
        <f>SUM(Oregon!I17,Washington!I17,California!I17)</f>
        <v>20157</v>
      </c>
      <c r="L17">
        <f>SUM(Oregon!J17,Washington!J17,California!J17)</f>
        <v>420314</v>
      </c>
      <c r="M17" s="12">
        <f t="shared" si="1"/>
        <v>78172</v>
      </c>
      <c r="N17">
        <f>SUM(Oregon!K17,Washington!K17,California!K17)</f>
        <v>16439</v>
      </c>
      <c r="O17">
        <f>SUM(Oregon!L17,Washington!L17,California!L17)</f>
        <v>365</v>
      </c>
      <c r="P17">
        <f>SUM(Oregon!M17,Washington!M17,California!M17)</f>
        <v>5883</v>
      </c>
      <c r="Q17" s="12">
        <f t="shared" si="2"/>
        <v>2922</v>
      </c>
      <c r="R17">
        <f>SUM(Oregon!N17,Washington!N17,California!N17)</f>
        <v>863</v>
      </c>
      <c r="S17">
        <f>SUM(Oregon!O17,Washington!O17,California!O17)</f>
        <v>84311</v>
      </c>
      <c r="T17">
        <f>SUM(Oregon!P17,Washington!P17,California!P17)</f>
        <v>1542993</v>
      </c>
      <c r="U17" s="12">
        <f t="shared" si="3"/>
        <v>370201</v>
      </c>
      <c r="V17">
        <f>SUM(Oregon!Q17,Washington!Q17,California!Q17)</f>
        <v>618852</v>
      </c>
    </row>
    <row r="18" spans="1:22">
      <c r="A18">
        <v>2001</v>
      </c>
      <c r="B18">
        <v>4</v>
      </c>
      <c r="C18">
        <f>SUM(Oregon!C18,Washington!C18,California!C18)</f>
        <v>30942</v>
      </c>
      <c r="D18" s="12">
        <f>SUM(Oregon!D18,Washington!D18,California!D18)</f>
        <v>492054</v>
      </c>
      <c r="E18" s="12">
        <f>SUM($D$15:D18)</f>
        <v>2548262</v>
      </c>
      <c r="F18">
        <f>SUM(Oregon!E18,Washington!E18,California!E18)</f>
        <v>517241</v>
      </c>
      <c r="G18">
        <f>SUM(Oregon!F18,Washington!F18,California!F18)</f>
        <v>23526</v>
      </c>
      <c r="H18">
        <f>SUM(Oregon!G18,Washington!G18,California!G18)</f>
        <v>434037</v>
      </c>
      <c r="I18" s="12">
        <f t="shared" si="0"/>
        <v>82385</v>
      </c>
      <c r="J18">
        <f>SUM(Oregon!H18,Washington!H18,California!H18)</f>
        <v>84462</v>
      </c>
      <c r="K18">
        <f>SUM(Oregon!I18,Washington!I18,California!I18)</f>
        <v>19701</v>
      </c>
      <c r="L18">
        <f>SUM(Oregon!J18,Washington!J18,California!J18)</f>
        <v>418604</v>
      </c>
      <c r="M18" s="12">
        <f t="shared" si="1"/>
        <v>74546</v>
      </c>
      <c r="N18">
        <f>SUM(Oregon!K18,Washington!K18,California!K18)</f>
        <v>16485</v>
      </c>
      <c r="O18">
        <f>SUM(Oregon!L18,Washington!L18,California!L18)</f>
        <v>383</v>
      </c>
      <c r="P18">
        <f>SUM(Oregon!M18,Washington!M18,California!M18)</f>
        <v>3887</v>
      </c>
      <c r="Q18" s="12">
        <f t="shared" si="2"/>
        <v>766</v>
      </c>
      <c r="R18">
        <f>SUM(Oregon!N18,Washington!N18,California!N18)</f>
        <v>864</v>
      </c>
      <c r="S18">
        <f>SUM(Oregon!O18,Washington!O18,California!O18)</f>
        <v>74552</v>
      </c>
      <c r="T18">
        <f>SUM(Oregon!P18,Washington!P18,California!P18)</f>
        <v>1348582</v>
      </c>
      <c r="U18" s="12">
        <f t="shared" si="3"/>
        <v>255256</v>
      </c>
      <c r="V18">
        <f>SUM(Oregon!Q18,Washington!Q18,California!Q18)</f>
        <v>619052</v>
      </c>
    </row>
    <row r="19" spans="1:22">
      <c r="A19">
        <v>2001</v>
      </c>
      <c r="B19">
        <v>5</v>
      </c>
      <c r="C19">
        <f>SUM(Oregon!C19,Washington!C19,California!C19)</f>
        <v>28335</v>
      </c>
      <c r="D19" s="12">
        <f>SUM(Oregon!D19,Washington!D19,California!D19)</f>
        <v>444649</v>
      </c>
      <c r="E19" s="12">
        <f>SUM($D$15:D19)</f>
        <v>2992911</v>
      </c>
      <c r="F19">
        <f>SUM(Oregon!E19,Washington!E19,California!E19)</f>
        <v>517500</v>
      </c>
      <c r="G19">
        <f>SUM(Oregon!F19,Washington!F19,California!F19)</f>
        <v>24651</v>
      </c>
      <c r="H19">
        <f>SUM(Oregon!G19,Washington!G19,California!G19)</f>
        <v>457582</v>
      </c>
      <c r="I19" s="12">
        <f t="shared" si="0"/>
        <v>116728</v>
      </c>
      <c r="J19">
        <f>SUM(Oregon!H19,Washington!H19,California!H19)</f>
        <v>84462</v>
      </c>
      <c r="K19">
        <f>SUM(Oregon!I19,Washington!I19,California!I19)</f>
        <v>22072</v>
      </c>
      <c r="L19">
        <f>SUM(Oregon!J19,Washington!J19,California!J19)</f>
        <v>480052</v>
      </c>
      <c r="M19" s="12">
        <f t="shared" si="1"/>
        <v>143705</v>
      </c>
      <c r="N19">
        <f>SUM(Oregon!K19,Washington!K19,California!K19)</f>
        <v>16574</v>
      </c>
      <c r="O19">
        <f>SUM(Oregon!L19,Washington!L19,California!L19)</f>
        <v>406</v>
      </c>
      <c r="P19">
        <f>SUM(Oregon!M19,Washington!M19,California!M19)</f>
        <v>4135</v>
      </c>
      <c r="Q19" s="12">
        <f t="shared" si="2"/>
        <v>1036</v>
      </c>
      <c r="R19">
        <f>SUM(Oregon!N19,Washington!N19,California!N19)</f>
        <v>865</v>
      </c>
      <c r="S19">
        <f>SUM(Oregon!O19,Washington!O19,California!O19)</f>
        <v>75464</v>
      </c>
      <c r="T19">
        <f>SUM(Oregon!P19,Washington!P19,California!P19)</f>
        <v>1386418</v>
      </c>
      <c r="U19" s="12">
        <f t="shared" si="3"/>
        <v>376530</v>
      </c>
      <c r="V19">
        <f>SUM(Oregon!Q19,Washington!Q19,California!Q19)</f>
        <v>619401</v>
      </c>
    </row>
    <row r="20" spans="1:22">
      <c r="A20">
        <v>2001</v>
      </c>
      <c r="B20">
        <v>6</v>
      </c>
      <c r="C20">
        <f>SUM(Oregon!C20,Washington!C20,California!C20)</f>
        <v>27404</v>
      </c>
      <c r="D20" s="12">
        <f>SUM(Oregon!D20,Washington!D20,California!D20)</f>
        <v>407573</v>
      </c>
      <c r="E20" s="12">
        <f>SUM($D$15:D20)</f>
        <v>3400484</v>
      </c>
      <c r="F20">
        <f>SUM(Oregon!E20,Washington!E20,California!E20)</f>
        <v>517350</v>
      </c>
      <c r="G20">
        <f>SUM(Oregon!F20,Washington!F20,California!F20)</f>
        <v>24880</v>
      </c>
      <c r="H20">
        <f>SUM(Oregon!G20,Washington!G20,California!G20)</f>
        <v>457273</v>
      </c>
      <c r="I20" s="12">
        <f t="shared" si="0"/>
        <v>107088</v>
      </c>
      <c r="J20">
        <f>SUM(Oregon!H20,Washington!H20,California!H20)</f>
        <v>84578</v>
      </c>
      <c r="K20">
        <f>SUM(Oregon!I20,Washington!I20,California!I20)</f>
        <v>21042</v>
      </c>
      <c r="L20">
        <f>SUM(Oregon!J20,Washington!J20,California!J20)</f>
        <v>461340</v>
      </c>
      <c r="M20" s="12">
        <f t="shared" si="1"/>
        <v>59987</v>
      </c>
      <c r="N20">
        <f>SUM(Oregon!K20,Washington!K20,California!K20)</f>
        <v>16623</v>
      </c>
      <c r="O20">
        <f>SUM(Oregon!L20,Washington!L20,California!L20)</f>
        <v>377</v>
      </c>
      <c r="P20">
        <f>SUM(Oregon!M20,Washington!M20,California!M20)</f>
        <v>3916</v>
      </c>
      <c r="Q20" s="12">
        <f t="shared" si="2"/>
        <v>889</v>
      </c>
      <c r="R20">
        <f>SUM(Oregon!N20,Washington!N20,California!N20)</f>
        <v>871</v>
      </c>
      <c r="S20">
        <f>SUM(Oregon!O20,Washington!O20,California!O20)</f>
        <v>73703</v>
      </c>
      <c r="T20">
        <f>SUM(Oregon!P20,Washington!P20,California!P20)</f>
        <v>1330102</v>
      </c>
      <c r="U20" s="12">
        <f t="shared" si="3"/>
        <v>243087</v>
      </c>
      <c r="V20">
        <f>SUM(Oregon!Q20,Washington!Q20,California!Q20)</f>
        <v>619422</v>
      </c>
    </row>
    <row r="21" spans="1:22">
      <c r="A21">
        <v>2001</v>
      </c>
      <c r="B21">
        <v>7</v>
      </c>
      <c r="C21">
        <f>SUM(Oregon!C21,Washington!C21,California!C21)</f>
        <v>26929</v>
      </c>
      <c r="D21" s="12">
        <f>SUM(Oregon!D21,Washington!D21,California!D21)</f>
        <v>425059</v>
      </c>
      <c r="E21" s="12">
        <f>SUM($D$15:D21)</f>
        <v>3825543</v>
      </c>
      <c r="F21">
        <f>SUM(Oregon!E21,Washington!E21,California!E21)</f>
        <v>517576</v>
      </c>
      <c r="G21">
        <f>SUM(Oregon!F21,Washington!F21,California!F21)</f>
        <v>26332</v>
      </c>
      <c r="H21">
        <f>SUM(Oregon!G21,Washington!G21,California!G21)</f>
        <v>500109</v>
      </c>
      <c r="I21" s="12">
        <f t="shared" si="0"/>
        <v>111017</v>
      </c>
      <c r="J21">
        <f>SUM(Oregon!H21,Washington!H21,California!H21)</f>
        <v>84645</v>
      </c>
      <c r="K21">
        <f>SUM(Oregon!I21,Washington!I21,California!I21)</f>
        <v>20646</v>
      </c>
      <c r="L21">
        <f>SUM(Oregon!J21,Washington!J21,California!J21)</f>
        <v>498661</v>
      </c>
      <c r="M21" s="12">
        <f t="shared" si="1"/>
        <v>30380</v>
      </c>
      <c r="N21">
        <f>SUM(Oregon!K21,Washington!K21,California!K21)</f>
        <v>16634</v>
      </c>
      <c r="O21">
        <f>SUM(Oregon!L21,Washington!L21,California!L21)</f>
        <v>375</v>
      </c>
      <c r="P21">
        <f>SUM(Oregon!M21,Washington!M21,California!M21)</f>
        <v>5849</v>
      </c>
      <c r="Q21" s="12">
        <f t="shared" si="2"/>
        <v>820</v>
      </c>
      <c r="R21">
        <f>SUM(Oregon!N21,Washington!N21,California!N21)</f>
        <v>869</v>
      </c>
      <c r="S21">
        <f>SUM(Oregon!O21,Washington!O21,California!O21)</f>
        <v>74282</v>
      </c>
      <c r="T21">
        <f>SUM(Oregon!P21,Washington!P21,California!P21)</f>
        <v>1429678</v>
      </c>
      <c r="U21" s="12">
        <f t="shared" si="3"/>
        <v>243571</v>
      </c>
      <c r="V21">
        <f>SUM(Oregon!Q21,Washington!Q21,California!Q21)</f>
        <v>619724</v>
      </c>
    </row>
    <row r="22" spans="1:22">
      <c r="A22">
        <v>2001</v>
      </c>
      <c r="B22">
        <v>8</v>
      </c>
      <c r="C22">
        <f>SUM(Oregon!C22,Washington!C22,California!C22)</f>
        <v>29295</v>
      </c>
      <c r="D22" s="12">
        <f>SUM(Oregon!D22,Washington!D22,California!D22)</f>
        <v>453080</v>
      </c>
      <c r="E22" s="12">
        <f>SUM($D$15:D22)</f>
        <v>4278623</v>
      </c>
      <c r="F22">
        <f>SUM(Oregon!E22,Washington!E22,California!E22)</f>
        <v>518141</v>
      </c>
      <c r="G22">
        <f>SUM(Oregon!F22,Washington!F22,California!F22)</f>
        <v>26550</v>
      </c>
      <c r="H22">
        <f>SUM(Oregon!G22,Washington!G22,California!G22)</f>
        <v>508183</v>
      </c>
      <c r="I22" s="12">
        <f t="shared" si="0"/>
        <v>106380</v>
      </c>
      <c r="J22">
        <f>SUM(Oregon!H22,Washington!H22,California!H22)</f>
        <v>84756</v>
      </c>
      <c r="K22">
        <f>SUM(Oregon!I22,Washington!I22,California!I22)</f>
        <v>21274</v>
      </c>
      <c r="L22">
        <f>SUM(Oregon!J22,Washington!J22,California!J22)</f>
        <v>515364</v>
      </c>
      <c r="M22" s="12">
        <f t="shared" si="1"/>
        <v>73758</v>
      </c>
      <c r="N22">
        <f>SUM(Oregon!K22,Washington!K22,California!K22)</f>
        <v>16674</v>
      </c>
      <c r="O22">
        <f>SUM(Oregon!L22,Washington!L22,California!L22)</f>
        <v>400</v>
      </c>
      <c r="P22">
        <f>SUM(Oregon!M22,Washington!M22,California!M22)</f>
        <v>3953</v>
      </c>
      <c r="Q22" s="12">
        <f t="shared" si="2"/>
        <v>879</v>
      </c>
      <c r="R22">
        <f>SUM(Oregon!N22,Washington!N22,California!N22)</f>
        <v>873</v>
      </c>
      <c r="S22">
        <f>SUM(Oregon!O22,Washington!O22,California!O22)</f>
        <v>77519</v>
      </c>
      <c r="T22">
        <f>SUM(Oregon!P22,Washington!P22,California!P22)</f>
        <v>1480580</v>
      </c>
      <c r="U22" s="12">
        <f t="shared" si="3"/>
        <v>281197</v>
      </c>
      <c r="V22">
        <f>SUM(Oregon!Q22,Washington!Q22,California!Q22)</f>
        <v>620444</v>
      </c>
    </row>
    <row r="23" spans="1:22">
      <c r="A23">
        <v>2001</v>
      </c>
      <c r="B23">
        <v>9</v>
      </c>
      <c r="C23">
        <f>SUM(Oregon!C23,Washington!C23,California!C23)</f>
        <v>24886</v>
      </c>
      <c r="D23" s="12">
        <f>SUM(Oregon!D23,Washington!D23,California!D23)</f>
        <v>392152</v>
      </c>
      <c r="E23" s="12">
        <f>SUM($D$15:D23)</f>
        <v>4670775</v>
      </c>
      <c r="F23">
        <f>SUM(Oregon!E23,Washington!E23,California!E23)</f>
        <v>518882</v>
      </c>
      <c r="G23">
        <f>SUM(Oregon!F23,Washington!F23,California!F23)</f>
        <v>23791</v>
      </c>
      <c r="H23">
        <f>SUM(Oregon!G23,Washington!G23,California!G23)</f>
        <v>453139</v>
      </c>
      <c r="I23" s="12">
        <f t="shared" si="0"/>
        <v>97167</v>
      </c>
      <c r="J23">
        <f>SUM(Oregon!H23,Washington!H23,California!H23)</f>
        <v>84895</v>
      </c>
      <c r="K23">
        <f>SUM(Oregon!I23,Washington!I23,California!I23)</f>
        <v>15568</v>
      </c>
      <c r="L23">
        <f>SUM(Oregon!J23,Washington!J23,California!J23)</f>
        <v>431134</v>
      </c>
      <c r="M23" s="12">
        <f t="shared" si="1"/>
        <v>71013</v>
      </c>
      <c r="N23">
        <f>SUM(Oregon!K23,Washington!K23,California!K23)</f>
        <v>16664</v>
      </c>
      <c r="O23">
        <f>SUM(Oregon!L23,Washington!L23,California!L23)</f>
        <v>398</v>
      </c>
      <c r="P23">
        <f>SUM(Oregon!M23,Washington!M23,California!M23)</f>
        <v>5444</v>
      </c>
      <c r="Q23" s="12">
        <f t="shared" si="2"/>
        <v>2511</v>
      </c>
      <c r="R23">
        <f>SUM(Oregon!N23,Washington!N23,California!N23)</f>
        <v>876</v>
      </c>
      <c r="S23">
        <f>SUM(Oregon!O23,Washington!O23,California!O23)</f>
        <v>64643</v>
      </c>
      <c r="T23">
        <f>SUM(Oregon!P23,Washington!P23,California!P23)</f>
        <v>1281869</v>
      </c>
      <c r="U23" s="12">
        <f t="shared" si="3"/>
        <v>249386</v>
      </c>
      <c r="V23">
        <f>SUM(Oregon!Q23,Washington!Q23,California!Q23)</f>
        <v>621317</v>
      </c>
    </row>
    <row r="24" spans="1:22">
      <c r="A24">
        <v>2001</v>
      </c>
      <c r="B24">
        <v>10</v>
      </c>
      <c r="C24">
        <f>SUM(Oregon!C24,Washington!C24,California!C24)</f>
        <v>25261</v>
      </c>
      <c r="D24" s="12">
        <f>SUM(Oregon!D24,Washington!D24,California!D24)</f>
        <v>428277</v>
      </c>
      <c r="E24" s="12">
        <f>SUM($D$15:D24)</f>
        <v>5099052</v>
      </c>
      <c r="F24">
        <f>SUM(Oregon!E24,Washington!E24,California!E24)</f>
        <v>516722</v>
      </c>
      <c r="G24">
        <f>SUM(Oregon!F24,Washington!F24,California!F24)</f>
        <v>28438</v>
      </c>
      <c r="H24">
        <f>SUM(Oregon!G24,Washington!G24,California!G24)</f>
        <v>507726</v>
      </c>
      <c r="I24" s="12">
        <f t="shared" si="0"/>
        <v>129391</v>
      </c>
      <c r="J24">
        <f>SUM(Oregon!H24,Washington!H24,California!H24)</f>
        <v>84347</v>
      </c>
      <c r="K24">
        <f>SUM(Oregon!I24,Washington!I24,California!I24)</f>
        <v>17054</v>
      </c>
      <c r="L24">
        <f>SUM(Oregon!J24,Washington!J24,California!J24)</f>
        <v>440108</v>
      </c>
      <c r="M24" s="12">
        <f t="shared" si="1"/>
        <v>84237</v>
      </c>
      <c r="N24">
        <f>SUM(Oregon!K24,Washington!K24,California!K24)</f>
        <v>16606</v>
      </c>
      <c r="O24">
        <f>SUM(Oregon!L24,Washington!L24,California!L24)</f>
        <v>426</v>
      </c>
      <c r="P24">
        <f>SUM(Oregon!M24,Washington!M24,California!M24)</f>
        <v>7564</v>
      </c>
      <c r="Q24" s="12">
        <f t="shared" si="2"/>
        <v>2251</v>
      </c>
      <c r="R24">
        <f>SUM(Oregon!N24,Washington!N24,California!N24)</f>
        <v>870</v>
      </c>
      <c r="S24">
        <f>SUM(Oregon!O24,Washington!O24,California!O24)</f>
        <v>71179</v>
      </c>
      <c r="T24">
        <f>SUM(Oregon!P24,Washington!P24,California!P24)</f>
        <v>1383675</v>
      </c>
      <c r="U24" s="12">
        <f t="shared" si="3"/>
        <v>282960</v>
      </c>
      <c r="V24">
        <f>SUM(Oregon!Q24,Washington!Q24,California!Q24)</f>
        <v>618545</v>
      </c>
    </row>
    <row r="25" spans="1:22">
      <c r="A25">
        <v>2001</v>
      </c>
      <c r="B25">
        <v>11</v>
      </c>
      <c r="C25">
        <f>SUM(Oregon!C25,Washington!C25,California!C25)</f>
        <v>35307</v>
      </c>
      <c r="D25" s="12">
        <f>SUM(Oregon!D25,Washington!D25,California!D25)</f>
        <v>577408</v>
      </c>
      <c r="E25" s="12">
        <f>SUM($D$15:D25)</f>
        <v>5676460</v>
      </c>
      <c r="F25">
        <f>SUM(Oregon!E25,Washington!E25,California!E25)</f>
        <v>517331</v>
      </c>
      <c r="G25">
        <f>SUM(Oregon!F25,Washington!F25,California!F25)</f>
        <v>26143</v>
      </c>
      <c r="H25">
        <f>SUM(Oregon!G25,Washington!G25,California!G25)</f>
        <v>467227</v>
      </c>
      <c r="I25" s="12">
        <f t="shared" si="0"/>
        <v>105833</v>
      </c>
      <c r="J25">
        <f>SUM(Oregon!H25,Washington!H25,California!H25)</f>
        <v>84592</v>
      </c>
      <c r="K25">
        <f>SUM(Oregon!I25,Washington!I25,California!I25)</f>
        <v>16208</v>
      </c>
      <c r="L25">
        <f>SUM(Oregon!J25,Washington!J25,California!J25)</f>
        <v>409312</v>
      </c>
      <c r="M25" s="12">
        <f t="shared" si="1"/>
        <v>35733</v>
      </c>
      <c r="N25">
        <f>SUM(Oregon!K25,Washington!K25,California!K25)</f>
        <v>16424</v>
      </c>
      <c r="O25">
        <f>SUM(Oregon!L25,Washington!L25,California!L25)</f>
        <v>426</v>
      </c>
      <c r="P25">
        <f>SUM(Oregon!M25,Washington!M25,California!M25)</f>
        <v>3836</v>
      </c>
      <c r="Q25" s="12">
        <f t="shared" si="2"/>
        <v>397</v>
      </c>
      <c r="R25">
        <f>SUM(Oregon!N25,Washington!N25,California!N25)</f>
        <v>871</v>
      </c>
      <c r="S25">
        <f>SUM(Oregon!O25,Washington!O25,California!O25)</f>
        <v>78084</v>
      </c>
      <c r="T25">
        <f>SUM(Oregon!P25,Washington!P25,California!P25)</f>
        <v>1457783</v>
      </c>
      <c r="U25" s="12">
        <f t="shared" si="3"/>
        <v>216641</v>
      </c>
      <c r="V25">
        <f>SUM(Oregon!Q25,Washington!Q25,California!Q25)</f>
        <v>619218</v>
      </c>
    </row>
    <row r="26" spans="1:22">
      <c r="A26">
        <v>2001</v>
      </c>
      <c r="B26">
        <v>12</v>
      </c>
      <c r="C26">
        <f>SUM(Oregon!C26,Washington!C26,California!C26)</f>
        <v>46216</v>
      </c>
      <c r="D26" s="12">
        <f>SUM(Oregon!D26,Washington!D26,California!D26)</f>
        <v>748328</v>
      </c>
      <c r="E26" s="12">
        <f>SUM($D$15:D26)</f>
        <v>6424788</v>
      </c>
      <c r="F26">
        <f>SUM(Oregon!E26,Washington!E26,California!E26)</f>
        <v>518172</v>
      </c>
      <c r="G26">
        <f>SUM(Oregon!F26,Washington!F26,California!F26)</f>
        <v>27447</v>
      </c>
      <c r="H26">
        <f>SUM(Oregon!G26,Washington!G26,California!G26)</f>
        <v>499919</v>
      </c>
      <c r="I26" s="12">
        <f t="shared" si="0"/>
        <v>98614</v>
      </c>
      <c r="J26">
        <f>SUM(Oregon!H26,Washington!H26,California!H26)</f>
        <v>84765</v>
      </c>
      <c r="K26">
        <f>SUM(Oregon!I26,Washington!I26,California!I26)</f>
        <v>14200</v>
      </c>
      <c r="L26">
        <f>SUM(Oregon!J26,Washington!J26,California!J26)</f>
        <v>349017</v>
      </c>
      <c r="M26" s="12">
        <f t="shared" si="1"/>
        <v>21152</v>
      </c>
      <c r="N26">
        <f>SUM(Oregon!K26,Washington!K26,California!K26)</f>
        <v>16364</v>
      </c>
      <c r="O26">
        <f>SUM(Oregon!L26,Washington!L26,California!L26)</f>
        <v>441</v>
      </c>
      <c r="P26">
        <f>SUM(Oregon!M26,Washington!M26,California!M26)</f>
        <v>4078</v>
      </c>
      <c r="Q26" s="12">
        <f t="shared" si="2"/>
        <v>801</v>
      </c>
      <c r="R26">
        <f>SUM(Oregon!N26,Washington!N26,California!N26)</f>
        <v>879</v>
      </c>
      <c r="S26">
        <f>SUM(Oregon!O26,Washington!O26,California!O26)</f>
        <v>88304</v>
      </c>
      <c r="T26">
        <f>SUM(Oregon!P26,Washington!P26,California!P26)</f>
        <v>1601342</v>
      </c>
      <c r="U26" s="12">
        <f t="shared" si="3"/>
        <v>218463</v>
      </c>
      <c r="V26">
        <f>SUM(Oregon!Q26,Washington!Q26,California!Q26)</f>
        <v>620180</v>
      </c>
    </row>
    <row r="27" spans="1:22">
      <c r="A27">
        <v>2002</v>
      </c>
      <c r="B27">
        <v>1</v>
      </c>
      <c r="C27">
        <f>SUM(Oregon!C27,Washington!C27,California!C27)</f>
        <v>52562</v>
      </c>
      <c r="D27" s="12">
        <f>SUM(Oregon!D27,Washington!D27,California!D27)</f>
        <v>839502</v>
      </c>
      <c r="F27">
        <f>SUM(Oregon!E27,Washington!E27,California!E27)</f>
        <v>552406</v>
      </c>
      <c r="G27">
        <f>SUM(Oregon!F27,Washington!F27,California!F27)</f>
        <v>28639</v>
      </c>
      <c r="H27">
        <f>SUM(Oregon!G27,Washington!G27,California!G27)</f>
        <v>518873</v>
      </c>
      <c r="J27">
        <f>SUM(Oregon!H27,Washington!H27,California!H27)</f>
        <v>91917</v>
      </c>
      <c r="K27">
        <f>SUM(Oregon!I27,Washington!I27,California!I27)</f>
        <v>13273</v>
      </c>
      <c r="L27">
        <f>SUM(Oregon!J27,Washington!J27,California!J27)</f>
        <v>333723</v>
      </c>
      <c r="N27">
        <f>SUM(Oregon!K27,Washington!K27,California!K27)</f>
        <v>18263</v>
      </c>
      <c r="O27">
        <f>SUM(Oregon!L27,Washington!L27,California!L27)</f>
        <v>453</v>
      </c>
      <c r="P27">
        <f>SUM(Oregon!M27,Washington!M27,California!M27)</f>
        <v>4672</v>
      </c>
      <c r="R27">
        <f>SUM(Oregon!N27,Washington!N27,California!N27)</f>
        <v>1028</v>
      </c>
      <c r="S27">
        <f>SUM(Oregon!O27,Washington!O27,California!O27)</f>
        <v>94927</v>
      </c>
      <c r="T27">
        <f>SUM(Oregon!P27,Washington!P27,California!P27)</f>
        <v>1696770</v>
      </c>
      <c r="V27">
        <f>SUM(Oregon!Q27,Washington!Q27,California!Q27)</f>
        <v>663614</v>
      </c>
    </row>
    <row r="28" spans="1:22">
      <c r="A28">
        <v>2002</v>
      </c>
      <c r="B28">
        <v>2</v>
      </c>
      <c r="C28">
        <f>SUM(Oregon!C28,Washington!C28,California!C28)</f>
        <v>37167</v>
      </c>
      <c r="D28" s="12">
        <f>SUM(Oregon!D28,Washington!D28,California!D28)</f>
        <v>618247</v>
      </c>
      <c r="F28">
        <f>SUM(Oregon!E28,Washington!E28,California!E28)</f>
        <v>552732</v>
      </c>
      <c r="G28">
        <f>SUM(Oregon!F28,Washington!F28,California!F28)</f>
        <v>23655</v>
      </c>
      <c r="H28">
        <f>SUM(Oregon!G28,Washington!G28,California!G28)</f>
        <v>422553</v>
      </c>
      <c r="J28">
        <f>SUM(Oregon!H28,Washington!H28,California!H28)</f>
        <v>91978</v>
      </c>
      <c r="K28">
        <f>SUM(Oregon!I28,Washington!I28,California!I28)</f>
        <v>16387</v>
      </c>
      <c r="L28">
        <f>SUM(Oregon!J28,Washington!J28,California!J28)</f>
        <v>400437</v>
      </c>
      <c r="N28">
        <f>SUM(Oregon!K28,Washington!K28,California!K28)</f>
        <v>18220</v>
      </c>
      <c r="O28">
        <f>SUM(Oregon!L28,Washington!L28,California!L28)</f>
        <v>450</v>
      </c>
      <c r="P28">
        <f>SUM(Oregon!M28,Washington!M28,California!M28)</f>
        <v>4414</v>
      </c>
      <c r="R28">
        <f>SUM(Oregon!N28,Washington!N28,California!N28)</f>
        <v>1031</v>
      </c>
      <c r="S28">
        <f>SUM(Oregon!O28,Washington!O28,California!O28)</f>
        <v>77659</v>
      </c>
      <c r="T28">
        <f>SUM(Oregon!P28,Washington!P28,California!P28)</f>
        <v>1445651</v>
      </c>
      <c r="V28">
        <f>SUM(Oregon!Q28,Washington!Q28,California!Q28)</f>
        <v>663961</v>
      </c>
    </row>
    <row r="29" spans="1:22">
      <c r="A29">
        <v>2002</v>
      </c>
      <c r="B29">
        <v>3</v>
      </c>
      <c r="C29">
        <f>SUM(Oregon!C29,Washington!C29,California!C29)</f>
        <v>43938</v>
      </c>
      <c r="D29" s="12">
        <f>SUM(Oregon!D29,Washington!D29,California!D29)</f>
        <v>684064</v>
      </c>
      <c r="F29">
        <f>SUM(Oregon!E29,Washington!E29,California!E29)</f>
        <v>552806</v>
      </c>
      <c r="G29">
        <f>SUM(Oregon!F29,Washington!F29,California!F29)</f>
        <v>29265</v>
      </c>
      <c r="H29">
        <f>SUM(Oregon!G29,Washington!G29,California!G29)</f>
        <v>510163</v>
      </c>
      <c r="J29">
        <f>SUM(Oregon!H29,Washington!H29,California!H29)</f>
        <v>92092</v>
      </c>
      <c r="K29">
        <f>SUM(Oregon!I29,Washington!I29,California!I29)</f>
        <v>13705</v>
      </c>
      <c r="L29">
        <f>SUM(Oregon!J29,Washington!J29,California!J29)</f>
        <v>319563</v>
      </c>
      <c r="N29">
        <f>SUM(Oregon!K29,Washington!K29,California!K29)</f>
        <v>18157</v>
      </c>
      <c r="O29">
        <f>SUM(Oregon!L29,Washington!L29,California!L29)</f>
        <v>450</v>
      </c>
      <c r="P29">
        <f>SUM(Oregon!M29,Washington!M29,California!M29)</f>
        <v>4997</v>
      </c>
      <c r="R29">
        <f>SUM(Oregon!N29,Washington!N29,California!N29)</f>
        <v>1029</v>
      </c>
      <c r="S29">
        <f>SUM(Oregon!O29,Washington!O29,California!O29)</f>
        <v>87358</v>
      </c>
      <c r="T29">
        <f>SUM(Oregon!P29,Washington!P29,California!P29)</f>
        <v>1518787</v>
      </c>
      <c r="V29">
        <f>SUM(Oregon!Q29,Washington!Q29,California!Q29)</f>
        <v>664084</v>
      </c>
    </row>
    <row r="30" spans="1:22">
      <c r="A30">
        <v>2002</v>
      </c>
      <c r="B30">
        <v>4</v>
      </c>
      <c r="C30">
        <f>SUM(Oregon!C30,Washington!C30,California!C30)</f>
        <v>32348</v>
      </c>
      <c r="D30" s="12">
        <f>SUM(Oregon!D30,Washington!D30,California!D30)</f>
        <v>532460</v>
      </c>
      <c r="F30">
        <f>SUM(Oregon!E30,Washington!E30,California!E30)</f>
        <v>552977</v>
      </c>
      <c r="G30">
        <f>SUM(Oregon!F30,Washington!F30,California!F30)</f>
        <v>25628</v>
      </c>
      <c r="H30">
        <f>SUM(Oregon!G30,Washington!G30,California!G30)</f>
        <v>443563</v>
      </c>
      <c r="J30">
        <f>SUM(Oregon!H30,Washington!H30,California!H30)</f>
        <v>92188</v>
      </c>
      <c r="K30">
        <f>SUM(Oregon!I30,Washington!I30,California!I30)</f>
        <v>15857</v>
      </c>
      <c r="L30">
        <f>SUM(Oregon!J30,Washington!J30,California!J30)</f>
        <v>371465</v>
      </c>
      <c r="N30">
        <f>SUM(Oregon!K30,Washington!K30,California!K30)</f>
        <v>18193</v>
      </c>
      <c r="O30">
        <f>SUM(Oregon!L30,Washington!L30,California!L30)</f>
        <v>458</v>
      </c>
      <c r="P30">
        <f>SUM(Oregon!M30,Washington!M30,California!M30)</f>
        <v>6000</v>
      </c>
      <c r="R30">
        <f>SUM(Oregon!N30,Washington!N30,California!N30)</f>
        <v>1030</v>
      </c>
      <c r="S30">
        <f>SUM(Oregon!O30,Washington!O30,California!O30)</f>
        <v>74291</v>
      </c>
      <c r="T30">
        <f>SUM(Oregon!P30,Washington!P30,California!P30)</f>
        <v>1353488</v>
      </c>
      <c r="V30">
        <f>SUM(Oregon!Q30,Washington!Q30,California!Q30)</f>
        <v>664388</v>
      </c>
    </row>
    <row r="31" spans="1:22">
      <c r="A31">
        <v>2002</v>
      </c>
      <c r="B31">
        <v>5</v>
      </c>
      <c r="C31">
        <f>SUM(Oregon!C31,Washington!C31,California!C31)</f>
        <v>28226</v>
      </c>
      <c r="D31" s="12">
        <f>SUM(Oregon!D31,Washington!D31,California!D31)</f>
        <v>478234</v>
      </c>
      <c r="F31">
        <f>SUM(Oregon!E31,Washington!E31,California!E31)</f>
        <v>553218</v>
      </c>
      <c r="G31">
        <f>SUM(Oregon!F31,Washington!F31,California!F31)</f>
        <v>26563</v>
      </c>
      <c r="H31">
        <f>SUM(Oregon!G31,Washington!G31,California!G31)</f>
        <v>461380</v>
      </c>
      <c r="J31">
        <f>SUM(Oregon!H31,Washington!H31,California!H31)</f>
        <v>92228</v>
      </c>
      <c r="K31">
        <f>SUM(Oregon!I31,Washington!I31,California!I31)</f>
        <v>16967</v>
      </c>
      <c r="L31">
        <f>SUM(Oregon!J31,Washington!J31,California!J31)</f>
        <v>425828</v>
      </c>
      <c r="N31">
        <f>SUM(Oregon!K31,Washington!K31,California!K31)</f>
        <v>18266</v>
      </c>
      <c r="O31">
        <f>SUM(Oregon!L31,Washington!L31,California!L31)</f>
        <v>464</v>
      </c>
      <c r="P31">
        <f>SUM(Oregon!M31,Washington!M31,California!M31)</f>
        <v>4511</v>
      </c>
      <c r="R31">
        <f>SUM(Oregon!N31,Washington!N31,California!N31)</f>
        <v>1036</v>
      </c>
      <c r="S31">
        <f>SUM(Oregon!O31,Washington!O31,California!O31)</f>
        <v>72220</v>
      </c>
      <c r="T31">
        <f>SUM(Oregon!P31,Washington!P31,California!P31)</f>
        <v>1369953</v>
      </c>
      <c r="V31">
        <f>SUM(Oregon!Q31,Washington!Q31,California!Q31)</f>
        <v>664748</v>
      </c>
    </row>
    <row r="32" spans="1:22">
      <c r="A32">
        <v>2002</v>
      </c>
      <c r="B32">
        <v>6</v>
      </c>
      <c r="C32">
        <f>SUM(Oregon!C32,Washington!C32,California!C32)</f>
        <v>25033</v>
      </c>
      <c r="D32" s="12">
        <f>SUM(Oregon!D32,Washington!D32,California!D32)</f>
        <v>426013</v>
      </c>
      <c r="F32">
        <f>SUM(Oregon!E32,Washington!E32,California!E32)</f>
        <v>552834</v>
      </c>
      <c r="G32">
        <f>SUM(Oregon!F32,Washington!F32,California!F32)</f>
        <v>27503</v>
      </c>
      <c r="H32">
        <f>SUM(Oregon!G32,Washington!G32,California!G32)</f>
        <v>487678</v>
      </c>
      <c r="J32">
        <f>SUM(Oregon!H32,Washington!H32,California!H32)</f>
        <v>92369</v>
      </c>
      <c r="K32">
        <f>SUM(Oregon!I32,Washington!I32,California!I32)</f>
        <v>16360</v>
      </c>
      <c r="L32">
        <f>SUM(Oregon!J32,Washington!J32,California!J32)</f>
        <v>442118</v>
      </c>
      <c r="N32">
        <f>SUM(Oregon!K32,Washington!K32,California!K32)</f>
        <v>18294</v>
      </c>
      <c r="O32">
        <f>SUM(Oregon!L32,Washington!L32,California!L32)</f>
        <v>455</v>
      </c>
      <c r="P32">
        <f>SUM(Oregon!M32,Washington!M32,California!M32)</f>
        <v>6037</v>
      </c>
      <c r="R32">
        <f>SUM(Oregon!N32,Washington!N32,California!N32)</f>
        <v>1036</v>
      </c>
      <c r="S32">
        <f>SUM(Oregon!O32,Washington!O32,California!O32)</f>
        <v>69351</v>
      </c>
      <c r="T32">
        <f>SUM(Oregon!P32,Washington!P32,California!P32)</f>
        <v>1361846</v>
      </c>
      <c r="V32">
        <f>SUM(Oregon!Q32,Washington!Q32,California!Q32)</f>
        <v>664533</v>
      </c>
    </row>
    <row r="33" spans="1:22">
      <c r="A33">
        <v>2002</v>
      </c>
      <c r="B33">
        <v>7</v>
      </c>
      <c r="C33">
        <f>SUM(Oregon!C33,Washington!C33,California!C33)</f>
        <v>29509</v>
      </c>
      <c r="D33" s="12">
        <f>SUM(Oregon!D33,Washington!D33,California!D33)</f>
        <v>493384</v>
      </c>
      <c r="F33">
        <f>SUM(Oregon!E33,Washington!E33,California!E33)</f>
        <v>552779</v>
      </c>
      <c r="G33">
        <f>SUM(Oregon!F33,Washington!F33,California!F33)</f>
        <v>31857</v>
      </c>
      <c r="H33">
        <f>SUM(Oregon!G33,Washington!G33,California!G33)</f>
        <v>573716</v>
      </c>
      <c r="J33">
        <f>SUM(Oregon!H33,Washington!H33,California!H33)</f>
        <v>92440</v>
      </c>
      <c r="K33">
        <f>SUM(Oregon!I33,Washington!I33,California!I33)</f>
        <v>18058</v>
      </c>
      <c r="L33">
        <f>SUM(Oregon!J33,Washington!J33,California!J33)</f>
        <v>460976</v>
      </c>
      <c r="N33">
        <f>SUM(Oregon!K33,Washington!K33,California!K33)</f>
        <v>18333</v>
      </c>
      <c r="O33">
        <f>SUM(Oregon!L33,Washington!L33,California!L33)</f>
        <v>444</v>
      </c>
      <c r="P33">
        <f>SUM(Oregon!M33,Washington!M33,California!M33)</f>
        <v>5367</v>
      </c>
      <c r="R33">
        <f>SUM(Oregon!N33,Washington!N33,California!N33)</f>
        <v>1036</v>
      </c>
      <c r="S33">
        <f>SUM(Oregon!O33,Washington!O33,California!O33)</f>
        <v>79868</v>
      </c>
      <c r="T33">
        <f>SUM(Oregon!P33,Washington!P33,California!P33)</f>
        <v>1533443</v>
      </c>
      <c r="V33">
        <f>SUM(Oregon!Q33,Washington!Q33,California!Q33)</f>
        <v>664588</v>
      </c>
    </row>
    <row r="34" spans="1:22">
      <c r="A34">
        <v>2002</v>
      </c>
      <c r="B34">
        <v>8</v>
      </c>
      <c r="C34">
        <f>SUM(Oregon!C34,Washington!C34,California!C34)</f>
        <v>28782</v>
      </c>
      <c r="D34" s="12">
        <f>SUM(Oregon!D34,Washington!D34,California!D34)</f>
        <v>476418</v>
      </c>
      <c r="F34">
        <f>SUM(Oregon!E34,Washington!E34,California!E34)</f>
        <v>553198</v>
      </c>
      <c r="G34">
        <f>SUM(Oregon!F34,Washington!F34,California!F34)</f>
        <v>27992</v>
      </c>
      <c r="H34">
        <f>SUM(Oregon!G34,Washington!G34,California!G34)</f>
        <v>520698</v>
      </c>
      <c r="J34">
        <f>SUM(Oregon!H34,Washington!H34,California!H34)</f>
        <v>92502</v>
      </c>
      <c r="K34">
        <f>SUM(Oregon!I34,Washington!I34,California!I34)</f>
        <v>18926</v>
      </c>
      <c r="L34">
        <f>SUM(Oregon!J34,Washington!J34,California!J34)</f>
        <v>461217</v>
      </c>
      <c r="N34">
        <f>SUM(Oregon!K34,Washington!K34,California!K34)</f>
        <v>18360</v>
      </c>
      <c r="O34">
        <f>SUM(Oregon!L34,Washington!L34,California!L34)</f>
        <v>482</v>
      </c>
      <c r="P34">
        <f>SUM(Oregon!M34,Washington!M34,California!M34)</f>
        <v>7511</v>
      </c>
      <c r="R34">
        <f>SUM(Oregon!N34,Washington!N34,California!N34)</f>
        <v>1036</v>
      </c>
      <c r="S34">
        <f>SUM(Oregon!O34,Washington!O34,California!O34)</f>
        <v>76182</v>
      </c>
      <c r="T34">
        <f>SUM(Oregon!P34,Washington!P34,California!P34)</f>
        <v>1465844</v>
      </c>
      <c r="V34">
        <f>SUM(Oregon!Q34,Washington!Q34,California!Q34)</f>
        <v>665096</v>
      </c>
    </row>
    <row r="35" spans="1:22">
      <c r="A35">
        <v>2002</v>
      </c>
      <c r="B35">
        <v>9</v>
      </c>
      <c r="C35">
        <f>SUM(Oregon!C35,Washington!C35,California!C35)</f>
        <v>24990</v>
      </c>
      <c r="D35" s="12">
        <f>SUM(Oregon!D35,Washington!D35,California!D35)</f>
        <v>441240</v>
      </c>
      <c r="F35">
        <f>SUM(Oregon!E35,Washington!E35,California!E35)</f>
        <v>554158</v>
      </c>
      <c r="G35">
        <f>SUM(Oregon!F35,Washington!F35,California!F35)</f>
        <v>29403</v>
      </c>
      <c r="H35">
        <f>SUM(Oregon!G35,Washington!G35,California!G35)</f>
        <v>517231</v>
      </c>
      <c r="J35">
        <f>SUM(Oregon!H35,Washington!H35,California!H35)</f>
        <v>92510</v>
      </c>
      <c r="K35">
        <f>SUM(Oregon!I35,Washington!I35,California!I35)</f>
        <v>16572</v>
      </c>
      <c r="L35">
        <f>SUM(Oregon!J35,Washington!J35,California!J35)</f>
        <v>410925</v>
      </c>
      <c r="N35">
        <f>SUM(Oregon!K35,Washington!K35,California!K35)</f>
        <v>18340</v>
      </c>
      <c r="O35">
        <f>SUM(Oregon!L35,Washington!L35,California!L35)</f>
        <v>444</v>
      </c>
      <c r="P35">
        <f>SUM(Oregon!M35,Washington!M35,California!M35)</f>
        <v>7692</v>
      </c>
      <c r="R35">
        <f>SUM(Oregon!N35,Washington!N35,California!N35)</f>
        <v>1035</v>
      </c>
      <c r="S35">
        <f>SUM(Oregon!O35,Washington!O35,California!O35)</f>
        <v>71409</v>
      </c>
      <c r="T35">
        <f>SUM(Oregon!P35,Washington!P35,California!P35)</f>
        <v>1377088</v>
      </c>
      <c r="V35">
        <f>SUM(Oregon!Q35,Washington!Q35,California!Q35)</f>
        <v>666043</v>
      </c>
    </row>
    <row r="36" spans="1:22">
      <c r="A36">
        <v>2002</v>
      </c>
      <c r="B36">
        <v>10</v>
      </c>
      <c r="C36">
        <f>SUM(Oregon!C36,Washington!C36,California!C36)</f>
        <v>25172</v>
      </c>
      <c r="D36" s="12">
        <f>SUM(Oregon!D36,Washington!D36,California!D36)</f>
        <v>453580</v>
      </c>
      <c r="F36">
        <f>SUM(Oregon!E36,Washington!E36,California!E36)</f>
        <v>555323</v>
      </c>
      <c r="G36">
        <f>SUM(Oregon!F36,Washington!F36,California!F36)</f>
        <v>29985</v>
      </c>
      <c r="H36">
        <f>SUM(Oregon!G36,Washington!G36,California!G36)</f>
        <v>545761</v>
      </c>
      <c r="J36">
        <f>SUM(Oregon!H36,Washington!H36,California!H36)</f>
        <v>92606</v>
      </c>
      <c r="K36">
        <f>SUM(Oregon!I36,Washington!I36,California!I36)</f>
        <v>16606</v>
      </c>
      <c r="L36">
        <f>SUM(Oregon!J36,Washington!J36,California!J36)</f>
        <v>421939</v>
      </c>
      <c r="N36">
        <f>SUM(Oregon!K36,Washington!K36,California!K36)</f>
        <v>18306</v>
      </c>
      <c r="O36">
        <f>SUM(Oregon!L36,Washington!L36,California!L36)</f>
        <v>478</v>
      </c>
      <c r="P36">
        <f>SUM(Oregon!M36,Washington!M36,California!M36)</f>
        <v>4471</v>
      </c>
      <c r="R36">
        <f>SUM(Oregon!N36,Washington!N36,California!N36)</f>
        <v>1037</v>
      </c>
      <c r="S36">
        <f>SUM(Oregon!O36,Washington!O36,California!O36)</f>
        <v>72241</v>
      </c>
      <c r="T36">
        <f>SUM(Oregon!P36,Washington!P36,California!P36)</f>
        <v>1425751</v>
      </c>
      <c r="V36">
        <f>SUM(Oregon!Q36,Washington!Q36,California!Q36)</f>
        <v>667272</v>
      </c>
    </row>
    <row r="37" spans="1:22">
      <c r="A37">
        <v>2002</v>
      </c>
      <c r="B37">
        <v>11</v>
      </c>
      <c r="C37">
        <f>SUM(Oregon!C37,Washington!C37,California!C37)</f>
        <v>39449</v>
      </c>
      <c r="D37" s="12">
        <f>SUM(Oregon!D37,Washington!D37,California!D37)</f>
        <v>643059</v>
      </c>
      <c r="F37">
        <f>SUM(Oregon!E37,Washington!E37,California!E37)</f>
        <v>556548</v>
      </c>
      <c r="G37">
        <f>SUM(Oregon!F37,Washington!F37,California!F37)</f>
        <v>30571</v>
      </c>
      <c r="H37">
        <f>SUM(Oregon!G37,Washington!G37,California!G37)</f>
        <v>520645</v>
      </c>
      <c r="J37">
        <f>SUM(Oregon!H37,Washington!H37,California!H37)</f>
        <v>92832</v>
      </c>
      <c r="K37">
        <f>SUM(Oregon!I37,Washington!I37,California!I37)</f>
        <v>18031</v>
      </c>
      <c r="L37">
        <f>SUM(Oregon!J37,Washington!J37,California!J37)</f>
        <v>303792</v>
      </c>
      <c r="N37">
        <f>SUM(Oregon!K37,Washington!K37,California!K37)</f>
        <v>18178</v>
      </c>
      <c r="O37">
        <f>SUM(Oregon!L37,Washington!L37,California!L37)</f>
        <v>490</v>
      </c>
      <c r="P37">
        <f>SUM(Oregon!M37,Washington!M37,California!M37)</f>
        <v>4529</v>
      </c>
      <c r="R37">
        <f>SUM(Oregon!N37,Washington!N37,California!N37)</f>
        <v>1037</v>
      </c>
      <c r="S37">
        <f>SUM(Oregon!O37,Washington!O37,California!O37)</f>
        <v>88541</v>
      </c>
      <c r="T37">
        <f>SUM(Oregon!P37,Washington!P37,California!P37)</f>
        <v>1472025</v>
      </c>
      <c r="V37">
        <f>SUM(Oregon!Q37,Washington!Q37,California!Q37)</f>
        <v>668595</v>
      </c>
    </row>
    <row r="38" spans="1:22">
      <c r="A38">
        <v>2002</v>
      </c>
      <c r="B38">
        <v>12</v>
      </c>
      <c r="C38">
        <f>SUM(Oregon!C38,Washington!C38,California!C38)</f>
        <v>46316</v>
      </c>
      <c r="D38" s="12">
        <f>SUM(Oregon!D38,Washington!D38,California!D38)</f>
        <v>756701</v>
      </c>
      <c r="F38">
        <f>SUM(Oregon!E38,Washington!E38,California!E38)</f>
        <v>557335</v>
      </c>
      <c r="G38">
        <f>SUM(Oregon!F38,Washington!F38,California!F38)</f>
        <v>29834</v>
      </c>
      <c r="H38">
        <f>SUM(Oregon!G38,Washington!G38,California!G38)</f>
        <v>528878</v>
      </c>
      <c r="J38">
        <f>SUM(Oregon!H38,Washington!H38,California!H38)</f>
        <v>92948</v>
      </c>
      <c r="K38">
        <f>SUM(Oregon!I38,Washington!I38,California!I38)</f>
        <v>16251</v>
      </c>
      <c r="L38">
        <f>SUM(Oregon!J38,Washington!J38,California!J38)</f>
        <v>425401</v>
      </c>
      <c r="N38">
        <f>SUM(Oregon!K38,Washington!K38,California!K38)</f>
        <v>18100</v>
      </c>
      <c r="O38">
        <f>SUM(Oregon!L38,Washington!L38,California!L38)</f>
        <v>471</v>
      </c>
      <c r="P38">
        <f>SUM(Oregon!M38,Washington!M38,California!M38)</f>
        <v>4063</v>
      </c>
      <c r="R38">
        <f>SUM(Oregon!N38,Washington!N38,California!N38)</f>
        <v>1037</v>
      </c>
      <c r="S38">
        <f>SUM(Oregon!O38,Washington!O38,California!O38)</f>
        <v>92872</v>
      </c>
      <c r="T38">
        <f>SUM(Oregon!P38,Washington!P38,California!P38)</f>
        <v>1715043</v>
      </c>
      <c r="V38">
        <f>SUM(Oregon!Q38,Washington!Q38,California!Q38)</f>
        <v>669420</v>
      </c>
    </row>
    <row r="39" spans="1:22">
      <c r="A39">
        <v>2003</v>
      </c>
      <c r="B39">
        <v>1</v>
      </c>
      <c r="C39">
        <f>SUM(Oregon!C39,Washington!C39,California!C39)</f>
        <v>45704</v>
      </c>
      <c r="D39" s="12">
        <f>SUM(Oregon!D39,Washington!D39,California!D39)</f>
        <v>754703</v>
      </c>
      <c r="F39">
        <f>SUM(Oregon!E39,Washington!E39,California!E39)</f>
        <v>558392</v>
      </c>
      <c r="G39">
        <f>SUM(Oregon!F39,Washington!F39,California!F39)</f>
        <v>27280</v>
      </c>
      <c r="H39">
        <f>SUM(Oregon!G39,Washington!G39,California!G39)</f>
        <v>489083</v>
      </c>
      <c r="J39">
        <f>SUM(Oregon!H39,Washington!H39,California!H39)</f>
        <v>93068</v>
      </c>
      <c r="K39">
        <f>SUM(Oregon!I39,Washington!I39,California!I39)</f>
        <v>14613</v>
      </c>
      <c r="L39">
        <f>SUM(Oregon!J39,Washington!J39,California!J39)</f>
        <v>314885</v>
      </c>
      <c r="N39">
        <f>SUM(Oregon!K39,Washington!K39,California!K39)</f>
        <v>18041</v>
      </c>
      <c r="O39">
        <f>SUM(Oregon!L39,Washington!L39,California!L39)</f>
        <v>479</v>
      </c>
      <c r="P39">
        <f>SUM(Oregon!M39,Washington!M39,California!M39)</f>
        <v>5069</v>
      </c>
      <c r="R39">
        <f>SUM(Oregon!N39,Washington!N39,California!N39)</f>
        <v>1040</v>
      </c>
      <c r="S39">
        <f>SUM(Oregon!O39,Washington!O39,California!O39)</f>
        <v>88076</v>
      </c>
      <c r="T39">
        <f>SUM(Oregon!P39,Washington!P39,California!P39)</f>
        <v>1563740</v>
      </c>
      <c r="V39">
        <f>SUM(Oregon!Q39,Washington!Q39,California!Q39)</f>
        <v>670541</v>
      </c>
    </row>
    <row r="40" spans="1:22">
      <c r="A40">
        <v>2003</v>
      </c>
      <c r="B40">
        <v>2</v>
      </c>
      <c r="C40">
        <f>SUM(Oregon!C40,Washington!C40,California!C40)</f>
        <v>35290</v>
      </c>
      <c r="D40" s="12">
        <f>SUM(Oregon!D40,Washington!D40,California!D40)</f>
        <v>602824</v>
      </c>
      <c r="F40">
        <f>SUM(Oregon!E40,Washington!E40,California!E40)</f>
        <v>559510</v>
      </c>
      <c r="G40">
        <f>SUM(Oregon!F40,Washington!F40,California!F40)</f>
        <v>27499</v>
      </c>
      <c r="H40">
        <f>SUM(Oregon!G40,Washington!G40,California!G40)</f>
        <v>481027</v>
      </c>
      <c r="J40">
        <f>SUM(Oregon!H40,Washington!H40,California!H40)</f>
        <v>93175</v>
      </c>
      <c r="K40">
        <f>SUM(Oregon!I40,Washington!I40,California!I40)</f>
        <v>12139</v>
      </c>
      <c r="L40">
        <f>SUM(Oregon!J40,Washington!J40,California!J40)</f>
        <v>313542</v>
      </c>
      <c r="N40">
        <f>SUM(Oregon!K40,Washington!K40,California!K40)</f>
        <v>17999</v>
      </c>
      <c r="O40">
        <f>SUM(Oregon!L40,Washington!L40,California!L40)</f>
        <v>483</v>
      </c>
      <c r="P40">
        <f>SUM(Oregon!M40,Washington!M40,California!M40)</f>
        <v>4233</v>
      </c>
      <c r="R40">
        <f>SUM(Oregon!N40,Washington!N40,California!N40)</f>
        <v>1044</v>
      </c>
      <c r="S40">
        <f>SUM(Oregon!O40,Washington!O40,California!O40)</f>
        <v>75411</v>
      </c>
      <c r="T40">
        <f>SUM(Oregon!P40,Washington!P40,California!P40)</f>
        <v>1401626</v>
      </c>
      <c r="V40">
        <f>SUM(Oregon!Q40,Washington!Q40,California!Q40)</f>
        <v>671728</v>
      </c>
    </row>
    <row r="41" spans="1:22">
      <c r="A41">
        <v>2003</v>
      </c>
      <c r="B41">
        <v>3</v>
      </c>
      <c r="C41">
        <f>SUM(Oregon!C41,Washington!C41,California!C41)</f>
        <v>37829</v>
      </c>
      <c r="D41" s="12">
        <f>SUM(Oregon!D41,Washington!D41,California!D41)</f>
        <v>612676</v>
      </c>
      <c r="F41">
        <f>SUM(Oregon!E41,Washington!E41,California!E41)</f>
        <v>560262</v>
      </c>
      <c r="G41">
        <f>SUM(Oregon!F41,Washington!F41,California!F41)</f>
        <v>26831</v>
      </c>
      <c r="H41">
        <f>SUM(Oregon!G41,Washington!G41,California!G41)</f>
        <v>464738</v>
      </c>
      <c r="J41">
        <f>SUM(Oregon!H41,Washington!H41,California!H41)</f>
        <v>93301</v>
      </c>
      <c r="K41">
        <f>SUM(Oregon!I41,Washington!I41,California!I41)</f>
        <v>19103</v>
      </c>
      <c r="L41">
        <f>SUM(Oregon!J41,Washington!J41,California!J41)</f>
        <v>481661</v>
      </c>
      <c r="N41">
        <f>SUM(Oregon!K41,Washington!K41,California!K41)</f>
        <v>17990</v>
      </c>
      <c r="O41">
        <f>SUM(Oregon!L41,Washington!L41,California!L41)</f>
        <v>449</v>
      </c>
      <c r="P41">
        <f>SUM(Oregon!M41,Washington!M41,California!M41)</f>
        <v>3932</v>
      </c>
      <c r="R41">
        <f>SUM(Oregon!N41,Washington!N41,California!N41)</f>
        <v>1044</v>
      </c>
      <c r="S41">
        <f>SUM(Oregon!O41,Washington!O41,California!O41)</f>
        <v>84212</v>
      </c>
      <c r="T41">
        <f>SUM(Oregon!P41,Washington!P41,California!P41)</f>
        <v>1563007</v>
      </c>
      <c r="V41">
        <f>SUM(Oregon!Q41,Washington!Q41,California!Q41)</f>
        <v>672597</v>
      </c>
    </row>
    <row r="42" spans="1:22">
      <c r="A42">
        <v>2003</v>
      </c>
      <c r="B42">
        <v>4</v>
      </c>
      <c r="C42">
        <f>SUM(Oregon!C42,Washington!C42,California!C42)</f>
        <v>33303</v>
      </c>
      <c r="D42" s="12">
        <f>SUM(Oregon!D42,Washington!D42,California!D42)</f>
        <v>564606</v>
      </c>
      <c r="F42">
        <f>SUM(Oregon!E42,Washington!E42,California!E42)</f>
        <v>560412</v>
      </c>
      <c r="G42">
        <f>SUM(Oregon!F42,Washington!F42,California!F42)</f>
        <v>26323</v>
      </c>
      <c r="H42">
        <f>SUM(Oregon!G42,Washington!G42,California!G42)</f>
        <v>455962</v>
      </c>
      <c r="J42">
        <f>SUM(Oregon!H42,Washington!H42,California!H42)</f>
        <v>93366</v>
      </c>
      <c r="K42">
        <f>SUM(Oregon!I42,Washington!I42,California!I42)</f>
        <v>12280</v>
      </c>
      <c r="L42">
        <f>SUM(Oregon!J42,Washington!J42,California!J42)</f>
        <v>308537</v>
      </c>
      <c r="N42">
        <f>SUM(Oregon!K42,Washington!K42,California!K42)</f>
        <v>18008</v>
      </c>
      <c r="O42">
        <f>SUM(Oregon!L42,Washington!L42,California!L42)</f>
        <v>491</v>
      </c>
      <c r="P42">
        <f>SUM(Oregon!M42,Washington!M42,California!M42)</f>
        <v>4115</v>
      </c>
      <c r="R42">
        <f>SUM(Oregon!N42,Washington!N42,California!N42)</f>
        <v>1045</v>
      </c>
      <c r="S42">
        <f>SUM(Oregon!O42,Washington!O42,California!O42)</f>
        <v>72397</v>
      </c>
      <c r="T42">
        <f>SUM(Oregon!P42,Washington!P42,California!P42)</f>
        <v>1333220</v>
      </c>
      <c r="V42">
        <f>SUM(Oregon!Q42,Washington!Q42,California!Q42)</f>
        <v>672831</v>
      </c>
    </row>
    <row r="43" spans="1:22">
      <c r="A43">
        <v>2003</v>
      </c>
      <c r="B43">
        <v>5</v>
      </c>
      <c r="C43">
        <f>SUM(Oregon!C43,Washington!C43,California!C43)</f>
        <v>30943</v>
      </c>
      <c r="D43" s="12">
        <f>SUM(Oregon!D43,Washington!D43,California!D43)</f>
        <v>510352</v>
      </c>
      <c r="F43">
        <f>SUM(Oregon!E43,Washington!E43,California!E43)</f>
        <v>560917</v>
      </c>
      <c r="G43">
        <f>SUM(Oregon!F43,Washington!F43,California!F43)</f>
        <v>27144</v>
      </c>
      <c r="H43">
        <f>SUM(Oregon!G43,Washington!G43,California!G43)</f>
        <v>465630</v>
      </c>
      <c r="J43">
        <f>SUM(Oregon!H43,Washington!H43,California!H43)</f>
        <v>93450</v>
      </c>
      <c r="K43">
        <f>SUM(Oregon!I43,Washington!I43,California!I43)</f>
        <v>14156</v>
      </c>
      <c r="L43">
        <f>SUM(Oregon!J43,Washington!J43,California!J43)</f>
        <v>338039</v>
      </c>
      <c r="N43">
        <f>SUM(Oregon!K43,Washington!K43,California!K43)</f>
        <v>18084</v>
      </c>
      <c r="O43">
        <f>SUM(Oregon!L43,Washington!L43,California!L43)</f>
        <v>468</v>
      </c>
      <c r="P43">
        <f>SUM(Oregon!M43,Washington!M43,California!M43)</f>
        <v>5037</v>
      </c>
      <c r="R43">
        <f>SUM(Oregon!N43,Washington!N43,California!N43)</f>
        <v>1048</v>
      </c>
      <c r="S43">
        <f>SUM(Oregon!O43,Washington!O43,California!O43)</f>
        <v>72711</v>
      </c>
      <c r="T43">
        <f>SUM(Oregon!P43,Washington!P43,California!P43)</f>
        <v>1319058</v>
      </c>
      <c r="V43">
        <f>SUM(Oregon!Q43,Washington!Q43,California!Q43)</f>
        <v>673499</v>
      </c>
    </row>
    <row r="44" spans="1:22">
      <c r="A44">
        <v>2003</v>
      </c>
      <c r="B44">
        <v>6</v>
      </c>
      <c r="C44">
        <f>SUM(Oregon!C44,Washington!C44,California!C44)</f>
        <v>42000</v>
      </c>
      <c r="D44" s="12">
        <f>SUM(Oregon!D44,Washington!D44,California!D44)</f>
        <v>659206</v>
      </c>
      <c r="F44">
        <f>SUM(Oregon!E44,Washington!E44,California!E44)</f>
        <v>560767</v>
      </c>
      <c r="G44">
        <f>SUM(Oregon!F44,Washington!F44,California!F44)</f>
        <v>42717</v>
      </c>
      <c r="H44">
        <f>SUM(Oregon!G44,Washington!G44,California!G44)</f>
        <v>741485</v>
      </c>
      <c r="J44">
        <f>SUM(Oregon!H44,Washington!H44,California!H44)</f>
        <v>93567</v>
      </c>
      <c r="K44">
        <f>SUM(Oregon!I44,Washington!I44,California!I44)</f>
        <v>18472</v>
      </c>
      <c r="L44">
        <f>SUM(Oregon!J44,Washington!J44,California!J44)</f>
        <v>449668</v>
      </c>
      <c r="N44">
        <f>SUM(Oregon!K44,Washington!K44,California!K44)</f>
        <v>18141</v>
      </c>
      <c r="O44">
        <f>SUM(Oregon!L44,Washington!L44,California!L44)</f>
        <v>683</v>
      </c>
      <c r="P44">
        <f>SUM(Oregon!M44,Washington!M44,California!M44)</f>
        <v>7694</v>
      </c>
      <c r="R44">
        <f>SUM(Oregon!N44,Washington!N44,California!N44)</f>
        <v>1046</v>
      </c>
      <c r="S44">
        <f>SUM(Oregon!O44,Washington!O44,California!O44)</f>
        <v>103872</v>
      </c>
      <c r="T44">
        <f>SUM(Oregon!P44,Washington!P44,California!P44)</f>
        <v>1858053</v>
      </c>
      <c r="V44">
        <f>SUM(Oregon!Q44,Washington!Q44,California!Q44)</f>
        <v>673521</v>
      </c>
    </row>
    <row r="45" spans="1:22">
      <c r="A45">
        <v>2003</v>
      </c>
      <c r="B45">
        <v>7</v>
      </c>
      <c r="C45">
        <f>SUM(Oregon!C45,Washington!C45,California!C45)</f>
        <v>32040</v>
      </c>
      <c r="D45" s="12">
        <f>SUM(Oregon!D45,Washington!D45,California!D45)</f>
        <v>520852</v>
      </c>
      <c r="F45">
        <f>SUM(Oregon!E45,Washington!E45,California!E45)</f>
        <v>560259</v>
      </c>
      <c r="G45">
        <f>SUM(Oregon!F45,Washington!F45,California!F45)</f>
        <v>33434</v>
      </c>
      <c r="H45">
        <f>SUM(Oregon!G45,Washington!G45,California!G45)</f>
        <v>599327</v>
      </c>
      <c r="J45">
        <f>SUM(Oregon!H45,Washington!H45,California!H45)</f>
        <v>93546</v>
      </c>
      <c r="K45">
        <f>SUM(Oregon!I45,Washington!I45,California!I45)</f>
        <v>18758</v>
      </c>
      <c r="L45">
        <f>SUM(Oregon!J45,Washington!J45,California!J45)</f>
        <v>478731</v>
      </c>
      <c r="N45">
        <f>SUM(Oregon!K45,Washington!K45,California!K45)</f>
        <v>18194</v>
      </c>
      <c r="O45">
        <f>SUM(Oregon!L45,Washington!L45,California!L45)</f>
        <v>593</v>
      </c>
      <c r="P45">
        <f>SUM(Oregon!M45,Washington!M45,California!M45)</f>
        <v>7073</v>
      </c>
      <c r="R45">
        <f>SUM(Oregon!N45,Washington!N45,California!N45)</f>
        <v>1049</v>
      </c>
      <c r="S45">
        <f>SUM(Oregon!O45,Washington!O45,California!O45)</f>
        <v>84825</v>
      </c>
      <c r="T45">
        <f>SUM(Oregon!P45,Washington!P45,California!P45)</f>
        <v>1605983</v>
      </c>
      <c r="V45">
        <f>SUM(Oregon!Q45,Washington!Q45,California!Q45)</f>
        <v>673048</v>
      </c>
    </row>
    <row r="46" spans="1:22">
      <c r="A46">
        <v>2003</v>
      </c>
      <c r="B46">
        <v>8</v>
      </c>
      <c r="C46">
        <f>SUM(Oregon!C46,Washington!C46,California!C46)</f>
        <v>30701</v>
      </c>
      <c r="D46" s="12">
        <f>SUM(Oregon!D46,Washington!D46,California!D46)</f>
        <v>511102</v>
      </c>
      <c r="F46">
        <f>SUM(Oregon!E46,Washington!E46,California!E46)</f>
        <v>560769</v>
      </c>
      <c r="G46">
        <f>SUM(Oregon!F46,Washington!F46,California!F46)</f>
        <v>29429</v>
      </c>
      <c r="H46">
        <f>SUM(Oregon!G46,Washington!G46,California!G46)</f>
        <v>534268</v>
      </c>
      <c r="J46">
        <f>SUM(Oregon!H46,Washington!H46,California!H46)</f>
        <v>93601</v>
      </c>
      <c r="K46">
        <f>SUM(Oregon!I46,Washington!I46,California!I46)</f>
        <v>18773</v>
      </c>
      <c r="L46">
        <f>SUM(Oregon!J46,Washington!J46,California!J46)</f>
        <v>465890</v>
      </c>
      <c r="N46">
        <f>SUM(Oregon!K46,Washington!K46,California!K46)</f>
        <v>18210</v>
      </c>
      <c r="O46">
        <f>SUM(Oregon!L46,Washington!L46,California!L46)</f>
        <v>336</v>
      </c>
      <c r="P46">
        <f>SUM(Oregon!M46,Washington!M46,California!M46)</f>
        <v>3904</v>
      </c>
      <c r="R46">
        <f>SUM(Oregon!N46,Washington!N46,California!N46)</f>
        <v>1046</v>
      </c>
      <c r="S46">
        <f>SUM(Oregon!O46,Washington!O46,California!O46)</f>
        <v>79239</v>
      </c>
      <c r="T46">
        <f>SUM(Oregon!P46,Washington!P46,California!P46)</f>
        <v>1515164</v>
      </c>
      <c r="V46">
        <f>SUM(Oregon!Q46,Washington!Q46,California!Q46)</f>
        <v>673626</v>
      </c>
    </row>
    <row r="47" spans="1:22">
      <c r="A47">
        <v>2003</v>
      </c>
      <c r="B47">
        <v>9</v>
      </c>
      <c r="C47">
        <f>SUM(Oregon!C47,Washington!C47,California!C47)</f>
        <v>25698</v>
      </c>
      <c r="D47" s="12">
        <f>SUM(Oregon!D47,Washington!D47,California!D47)</f>
        <v>443832</v>
      </c>
      <c r="F47">
        <f>SUM(Oregon!E47,Washington!E47,California!E47)</f>
        <v>561792</v>
      </c>
      <c r="G47">
        <f>SUM(Oregon!F47,Washington!F47,California!F47)</f>
        <v>31869</v>
      </c>
      <c r="H47">
        <f>SUM(Oregon!G47,Washington!G47,California!G47)</f>
        <v>581017</v>
      </c>
      <c r="J47">
        <f>SUM(Oregon!H47,Washington!H47,California!H47)</f>
        <v>93701</v>
      </c>
      <c r="K47">
        <f>SUM(Oregon!I47,Washington!I47,California!I47)</f>
        <v>15324</v>
      </c>
      <c r="L47">
        <f>SUM(Oregon!J47,Washington!J47,California!J47)</f>
        <v>396066</v>
      </c>
      <c r="N47">
        <f>SUM(Oregon!K47,Washington!K47,California!K47)</f>
        <v>18181</v>
      </c>
      <c r="O47">
        <f>SUM(Oregon!L47,Washington!L47,California!L47)</f>
        <v>618</v>
      </c>
      <c r="P47">
        <f>SUM(Oregon!M47,Washington!M47,California!M47)</f>
        <v>9263</v>
      </c>
      <c r="R47">
        <f>SUM(Oregon!N47,Washington!N47,California!N47)</f>
        <v>1050</v>
      </c>
      <c r="S47">
        <f>SUM(Oregon!O47,Washington!O47,California!O47)</f>
        <v>73509</v>
      </c>
      <c r="T47">
        <f>SUM(Oregon!P47,Washington!P47,California!P47)</f>
        <v>1430178</v>
      </c>
      <c r="V47">
        <f>SUM(Oregon!Q47,Washington!Q47,California!Q47)</f>
        <v>674724</v>
      </c>
    </row>
    <row r="48" spans="1:22">
      <c r="A48">
        <v>2003</v>
      </c>
      <c r="B48">
        <v>10</v>
      </c>
      <c r="C48">
        <f>SUM(Oregon!C48,Washington!C48,California!C48)</f>
        <v>27859</v>
      </c>
      <c r="D48" s="12">
        <f>SUM(Oregon!D48,Washington!D48,California!D48)</f>
        <v>476063</v>
      </c>
      <c r="F48">
        <f>SUM(Oregon!E48,Washington!E48,California!E48)</f>
        <v>562661</v>
      </c>
      <c r="G48">
        <f>SUM(Oregon!F48,Washington!F48,California!F48)</f>
        <v>27984</v>
      </c>
      <c r="H48">
        <f>SUM(Oregon!G48,Washington!G48,California!G48)</f>
        <v>506596</v>
      </c>
      <c r="J48">
        <f>SUM(Oregon!H48,Washington!H48,California!H48)</f>
        <v>93840</v>
      </c>
      <c r="K48">
        <f>SUM(Oregon!I48,Washington!I48,California!I48)</f>
        <v>15829</v>
      </c>
      <c r="L48">
        <f>SUM(Oregon!J48,Washington!J48,California!J48)</f>
        <v>401624</v>
      </c>
      <c r="N48">
        <f>SUM(Oregon!K48,Washington!K48,California!K48)</f>
        <v>18137</v>
      </c>
      <c r="O48">
        <f>SUM(Oregon!L48,Washington!L48,California!L48)</f>
        <v>436</v>
      </c>
      <c r="P48">
        <f>SUM(Oregon!M48,Washington!M48,California!M48)</f>
        <v>2555</v>
      </c>
      <c r="R48">
        <f>SUM(Oregon!N48,Washington!N48,California!N48)</f>
        <v>1049</v>
      </c>
      <c r="S48">
        <f>SUM(Oregon!O48,Washington!O48,California!O48)</f>
        <v>72108</v>
      </c>
      <c r="T48">
        <f>SUM(Oregon!P48,Washington!P48,California!P48)</f>
        <v>1386838</v>
      </c>
      <c r="V48">
        <f>SUM(Oregon!Q48,Washington!Q48,California!Q48)</f>
        <v>675687</v>
      </c>
    </row>
    <row r="49" spans="1:22">
      <c r="A49">
        <v>2003</v>
      </c>
      <c r="B49">
        <v>11</v>
      </c>
      <c r="C49">
        <f>SUM(Oregon!C49,Washington!C49,California!C49)</f>
        <v>43936</v>
      </c>
      <c r="D49" s="12">
        <f>SUM(Oregon!D49,Washington!D49,California!D49)</f>
        <v>707588</v>
      </c>
      <c r="F49">
        <f>SUM(Oregon!E49,Washington!E49,California!E49)</f>
        <v>564678</v>
      </c>
      <c r="G49">
        <f>SUM(Oregon!F49,Washington!F49,California!F49)</f>
        <v>30480</v>
      </c>
      <c r="H49">
        <f>SUM(Oregon!G49,Washington!G49,California!G49)</f>
        <v>529026</v>
      </c>
      <c r="J49">
        <f>SUM(Oregon!H49,Washington!H49,California!H49)</f>
        <v>94090</v>
      </c>
      <c r="K49">
        <f>SUM(Oregon!I49,Washington!I49,California!I49)</f>
        <v>19462</v>
      </c>
      <c r="L49">
        <f>SUM(Oregon!J49,Washington!J49,California!J49)</f>
        <v>316060</v>
      </c>
      <c r="N49">
        <f>SUM(Oregon!K49,Washington!K49,California!K49)</f>
        <v>18095</v>
      </c>
      <c r="O49">
        <f>SUM(Oregon!L49,Washington!L49,California!L49)</f>
        <v>536</v>
      </c>
      <c r="P49">
        <f>SUM(Oregon!M49,Washington!M49,California!M49)</f>
        <v>5121</v>
      </c>
      <c r="R49">
        <f>SUM(Oregon!N49,Washington!N49,California!N49)</f>
        <v>1052</v>
      </c>
      <c r="S49">
        <f>SUM(Oregon!O49,Washington!O49,California!O49)</f>
        <v>94414</v>
      </c>
      <c r="T49">
        <f>SUM(Oregon!P49,Washington!P49,California!P49)</f>
        <v>1557795</v>
      </c>
      <c r="V49">
        <f>SUM(Oregon!Q49,Washington!Q49,California!Q49)</f>
        <v>677915</v>
      </c>
    </row>
    <row r="50" spans="1:22">
      <c r="A50">
        <v>2003</v>
      </c>
      <c r="B50">
        <v>12</v>
      </c>
      <c r="C50">
        <f>SUM(Oregon!C50,Washington!C50,California!C50)</f>
        <v>50570</v>
      </c>
      <c r="D50" s="12">
        <f>SUM(Oregon!D50,Washington!D50,California!D50)</f>
        <v>811911</v>
      </c>
      <c r="F50">
        <f>SUM(Oregon!E50,Washington!E50,California!E50)</f>
        <v>565067</v>
      </c>
      <c r="G50">
        <f>SUM(Oregon!F50,Washington!F50,California!F50)</f>
        <v>28074</v>
      </c>
      <c r="H50">
        <f>SUM(Oregon!G50,Washington!G50,California!G50)</f>
        <v>510444</v>
      </c>
      <c r="J50">
        <f>SUM(Oregon!H50,Washington!H50,California!H50)</f>
        <v>94181</v>
      </c>
      <c r="K50">
        <f>SUM(Oregon!I50,Washington!I50,California!I50)</f>
        <v>11989</v>
      </c>
      <c r="L50">
        <f>SUM(Oregon!J50,Washington!J50,California!J50)</f>
        <v>346283</v>
      </c>
      <c r="N50">
        <f>SUM(Oregon!K50,Washington!K50,California!K50)</f>
        <v>18033</v>
      </c>
      <c r="O50">
        <f>SUM(Oregon!L50,Washington!L50,California!L50)</f>
        <v>400</v>
      </c>
      <c r="P50">
        <f>SUM(Oregon!M50,Washington!M50,California!M50)</f>
        <v>3464</v>
      </c>
      <c r="R50">
        <f>SUM(Oregon!N50,Washington!N50,California!N50)</f>
        <v>1053</v>
      </c>
      <c r="S50">
        <f>SUM(Oregon!O50,Washington!O50,California!O50)</f>
        <v>91033</v>
      </c>
      <c r="T50">
        <f>SUM(Oregon!P50,Washington!P50,California!P50)</f>
        <v>1672102</v>
      </c>
      <c r="V50">
        <f>SUM(Oregon!Q50,Washington!Q50,California!Q50)</f>
        <v>678334</v>
      </c>
    </row>
    <row r="51" spans="1:22">
      <c r="A51">
        <v>2004</v>
      </c>
      <c r="B51">
        <v>1</v>
      </c>
      <c r="C51">
        <f>SUM(Oregon!C51,Washington!C51,California!C51)</f>
        <v>57445</v>
      </c>
      <c r="D51" s="12">
        <f>SUM(Oregon!D51,Washington!D51,California!D51)</f>
        <v>908332</v>
      </c>
      <c r="F51">
        <f>SUM(Oregon!E51,Washington!E51,California!E51)</f>
        <v>566314</v>
      </c>
      <c r="G51">
        <f>SUM(Oregon!F51,Washington!F51,California!F51)</f>
        <v>29585</v>
      </c>
      <c r="H51">
        <f>SUM(Oregon!G51,Washington!G51,California!G51)</f>
        <v>534987</v>
      </c>
      <c r="J51">
        <f>SUM(Oregon!H51,Washington!H51,California!H51)</f>
        <v>95254</v>
      </c>
      <c r="K51">
        <f>SUM(Oregon!I51,Washington!I51,California!I51)</f>
        <v>13583</v>
      </c>
      <c r="L51">
        <f>SUM(Oregon!J51,Washington!J51,California!J51)</f>
        <v>327713</v>
      </c>
      <c r="N51">
        <f>SUM(Oregon!K51,Washington!K51,California!K51)</f>
        <v>17964</v>
      </c>
      <c r="O51">
        <f>SUM(Oregon!L51,Washington!L51,California!L51)</f>
        <v>28</v>
      </c>
      <c r="P51">
        <f>SUM(Oregon!M51,Washington!M51,California!M51)</f>
        <v>437</v>
      </c>
      <c r="R51">
        <f>SUM(Oregon!N51,Washington!N51,California!N51)</f>
        <v>20</v>
      </c>
      <c r="S51">
        <f>SUM(Oregon!O51,Washington!O51,California!O51)</f>
        <v>100641</v>
      </c>
      <c r="T51">
        <f>SUM(Oregon!P51,Washington!P51,California!P51)</f>
        <v>1771469</v>
      </c>
      <c r="V51">
        <f>SUM(Oregon!Q51,Washington!Q51,California!Q51)</f>
        <v>679552</v>
      </c>
    </row>
    <row r="52" spans="1:22">
      <c r="A52">
        <v>2004</v>
      </c>
      <c r="B52">
        <v>2</v>
      </c>
      <c r="C52">
        <f>SUM(Oregon!C52,Washington!C52,California!C52)</f>
        <v>39452</v>
      </c>
      <c r="D52" s="12">
        <f>SUM(Oregon!D52,Washington!D52,California!D52)</f>
        <v>661462</v>
      </c>
      <c r="F52">
        <f>SUM(Oregon!E52,Washington!E52,California!E52)</f>
        <v>567304</v>
      </c>
      <c r="G52">
        <f>SUM(Oregon!F52,Washington!F52,California!F52)</f>
        <v>29426</v>
      </c>
      <c r="H52">
        <f>SUM(Oregon!G52,Washington!G52,California!G52)</f>
        <v>501762</v>
      </c>
      <c r="J52">
        <f>SUM(Oregon!H52,Washington!H52,California!H52)</f>
        <v>95401</v>
      </c>
      <c r="K52">
        <f>SUM(Oregon!I52,Washington!I52,California!I52)</f>
        <v>13334</v>
      </c>
      <c r="L52">
        <f>SUM(Oregon!J52,Washington!J52,California!J52)</f>
        <v>312847</v>
      </c>
      <c r="N52">
        <f>SUM(Oregon!K52,Washington!K52,California!K52)</f>
        <v>17948</v>
      </c>
      <c r="O52">
        <f>SUM(Oregon!L52,Washington!L52,California!L52)</f>
        <v>71</v>
      </c>
      <c r="P52">
        <f>SUM(Oregon!M52,Washington!M52,California!M52)</f>
        <v>1039</v>
      </c>
      <c r="R52">
        <f>SUM(Oregon!N52,Washington!N52,California!N52)</f>
        <v>20</v>
      </c>
      <c r="S52">
        <f>SUM(Oregon!O52,Washington!O52,California!O52)</f>
        <v>82283</v>
      </c>
      <c r="T52">
        <f>SUM(Oregon!P52,Washington!P52,California!P52)</f>
        <v>1477110</v>
      </c>
      <c r="V52">
        <f>SUM(Oregon!Q52,Washington!Q52,California!Q52)</f>
        <v>680673</v>
      </c>
    </row>
    <row r="53" spans="1:22">
      <c r="A53">
        <v>2004</v>
      </c>
      <c r="B53">
        <v>3</v>
      </c>
      <c r="C53">
        <f>SUM(Oregon!C53,Washington!C53,California!C53)</f>
        <v>34466</v>
      </c>
      <c r="D53" s="12">
        <f>SUM(Oregon!D53,Washington!D53,California!D53)</f>
        <v>587300</v>
      </c>
      <c r="F53">
        <f>SUM(Oregon!E53,Washington!E53,California!E53)</f>
        <v>567631</v>
      </c>
      <c r="G53">
        <f>SUM(Oregon!F53,Washington!F53,California!F53)</f>
        <v>27972</v>
      </c>
      <c r="H53">
        <f>SUM(Oregon!G53,Washington!G53,California!G53)</f>
        <v>495014</v>
      </c>
      <c r="J53">
        <f>SUM(Oregon!H53,Washington!H53,California!H53)</f>
        <v>95471</v>
      </c>
      <c r="K53">
        <f>SUM(Oregon!I53,Washington!I53,California!I53)</f>
        <v>13787</v>
      </c>
      <c r="L53">
        <f>SUM(Oregon!J53,Washington!J53,California!J53)</f>
        <v>337487</v>
      </c>
      <c r="N53">
        <f>SUM(Oregon!K53,Washington!K53,California!K53)</f>
        <v>17939</v>
      </c>
      <c r="O53">
        <f>SUM(Oregon!L53,Washington!L53,California!L53)</f>
        <v>42</v>
      </c>
      <c r="P53">
        <f>SUM(Oregon!M53,Washington!M53,California!M53)</f>
        <v>615</v>
      </c>
      <c r="R53">
        <f>SUM(Oregon!N53,Washington!N53,California!N53)</f>
        <v>20</v>
      </c>
      <c r="S53">
        <f>SUM(Oregon!O53,Washington!O53,California!O53)</f>
        <v>76267</v>
      </c>
      <c r="T53">
        <f>SUM(Oregon!P53,Washington!P53,California!P53)</f>
        <v>1420416</v>
      </c>
      <c r="V53">
        <f>SUM(Oregon!Q53,Washington!Q53,California!Q53)</f>
        <v>681061</v>
      </c>
    </row>
    <row r="54" spans="1:22">
      <c r="A54">
        <v>2004</v>
      </c>
      <c r="B54">
        <v>4</v>
      </c>
      <c r="C54">
        <f>SUM(Oregon!C54,Washington!C54,California!C54)</f>
        <v>30652</v>
      </c>
      <c r="D54" s="12">
        <f>SUM(Oregon!D54,Washington!D54,California!D54)</f>
        <v>519294</v>
      </c>
      <c r="F54">
        <f>SUM(Oregon!E54,Washington!E54,California!E54)</f>
        <v>567928</v>
      </c>
      <c r="G54">
        <f>SUM(Oregon!F54,Washington!F54,California!F54)</f>
        <v>26181</v>
      </c>
      <c r="H54">
        <f>SUM(Oregon!G54,Washington!G54,California!G54)</f>
        <v>457484</v>
      </c>
      <c r="J54">
        <f>SUM(Oregon!H54,Washington!H54,California!H54)</f>
        <v>95490</v>
      </c>
      <c r="K54">
        <f>SUM(Oregon!I54,Washington!I54,California!I54)</f>
        <v>16200</v>
      </c>
      <c r="L54">
        <f>SUM(Oregon!J54,Washington!J54,California!J54)</f>
        <v>381473</v>
      </c>
      <c r="N54">
        <f>SUM(Oregon!K54,Washington!K54,California!K54)</f>
        <v>17981</v>
      </c>
      <c r="O54">
        <f>SUM(Oregon!L54,Washington!L54,California!L54)</f>
        <v>25</v>
      </c>
      <c r="P54">
        <f>SUM(Oregon!M54,Washington!M54,California!M54)</f>
        <v>384</v>
      </c>
      <c r="R54">
        <f>SUM(Oregon!N54,Washington!N54,California!N54)</f>
        <v>20</v>
      </c>
      <c r="S54">
        <f>SUM(Oregon!O54,Washington!O54,California!O54)</f>
        <v>73058</v>
      </c>
      <c r="T54">
        <f>SUM(Oregon!P54,Washington!P54,California!P54)</f>
        <v>1358635</v>
      </c>
      <c r="V54">
        <f>SUM(Oregon!Q54,Washington!Q54,California!Q54)</f>
        <v>681419</v>
      </c>
    </row>
    <row r="55" spans="1:22">
      <c r="A55">
        <v>2004</v>
      </c>
      <c r="B55">
        <v>5</v>
      </c>
      <c r="C55">
        <f>SUM(Oregon!C55,Washington!C55,California!C55)</f>
        <v>22944</v>
      </c>
      <c r="D55" s="12">
        <f>SUM(Oregon!D55,Washington!D55,California!D55)</f>
        <v>409145</v>
      </c>
      <c r="F55">
        <f>SUM(Oregon!E55,Washington!E55,California!E55)</f>
        <v>568435</v>
      </c>
      <c r="G55">
        <f>SUM(Oregon!F55,Washington!F55,California!F55)</f>
        <v>30198</v>
      </c>
      <c r="H55">
        <f>SUM(Oregon!G55,Washington!G55,California!G55)</f>
        <v>530431</v>
      </c>
      <c r="J55">
        <f>SUM(Oregon!H55,Washington!H55,California!H55)</f>
        <v>95648</v>
      </c>
      <c r="K55">
        <f>SUM(Oregon!I55,Washington!I55,California!I55)</f>
        <v>15935</v>
      </c>
      <c r="L55">
        <f>SUM(Oregon!J55,Washington!J55,California!J55)</f>
        <v>392820</v>
      </c>
      <c r="N55">
        <f>SUM(Oregon!K55,Washington!K55,California!K55)</f>
        <v>18021</v>
      </c>
      <c r="O55">
        <f>SUM(Oregon!L55,Washington!L55,California!L55)</f>
        <v>76</v>
      </c>
      <c r="P55">
        <f>SUM(Oregon!M55,Washington!M55,California!M55)</f>
        <v>1068</v>
      </c>
      <c r="R55">
        <f>SUM(Oregon!N55,Washington!N55,California!N55)</f>
        <v>20</v>
      </c>
      <c r="S55">
        <f>SUM(Oregon!O55,Washington!O55,California!O55)</f>
        <v>69153</v>
      </c>
      <c r="T55">
        <f>SUM(Oregon!P55,Washington!P55,California!P55)</f>
        <v>1333464</v>
      </c>
      <c r="V55">
        <f>SUM(Oregon!Q55,Washington!Q55,California!Q55)</f>
        <v>682124</v>
      </c>
    </row>
    <row r="56" spans="1:22">
      <c r="A56">
        <v>2004</v>
      </c>
      <c r="B56">
        <v>6</v>
      </c>
      <c r="C56">
        <f>SUM(Oregon!C56,Washington!C56,California!C56)</f>
        <v>30165</v>
      </c>
      <c r="D56" s="12">
        <f>SUM(Oregon!D56,Washington!D56,California!D56)</f>
        <v>506969</v>
      </c>
      <c r="F56">
        <f>SUM(Oregon!E56,Washington!E56,California!E56)</f>
        <v>568815</v>
      </c>
      <c r="G56">
        <f>SUM(Oregon!F56,Washington!F56,California!F56)</f>
        <v>29126</v>
      </c>
      <c r="H56">
        <f>SUM(Oregon!G56,Washington!G56,California!G56)</f>
        <v>520908</v>
      </c>
      <c r="J56">
        <f>SUM(Oregon!H56,Washington!H56,California!H56)</f>
        <v>95772</v>
      </c>
      <c r="K56">
        <f>SUM(Oregon!I56,Washington!I56,California!I56)</f>
        <v>16466</v>
      </c>
      <c r="L56">
        <f>SUM(Oregon!J56,Washington!J56,California!J56)</f>
        <v>416691</v>
      </c>
      <c r="N56">
        <f>SUM(Oregon!K56,Washington!K56,California!K56)</f>
        <v>18050</v>
      </c>
      <c r="O56">
        <f>SUM(Oregon!L56,Washington!L56,California!L56)</f>
        <v>30</v>
      </c>
      <c r="P56">
        <f>SUM(Oregon!M56,Washington!M56,California!M56)</f>
        <v>488</v>
      </c>
      <c r="R56">
        <f>SUM(Oregon!N56,Washington!N56,California!N56)</f>
        <v>20</v>
      </c>
      <c r="S56">
        <f>SUM(Oregon!O56,Washington!O56,California!O56)</f>
        <v>75787</v>
      </c>
      <c r="T56">
        <f>SUM(Oregon!P56,Washington!P56,California!P56)</f>
        <v>1445056</v>
      </c>
      <c r="V56">
        <f>SUM(Oregon!Q56,Washington!Q56,California!Q56)</f>
        <v>682657</v>
      </c>
    </row>
    <row r="57" spans="1:22">
      <c r="A57">
        <v>2004</v>
      </c>
      <c r="B57">
        <v>7</v>
      </c>
      <c r="C57">
        <f>SUM(Oregon!C57,Washington!C57,California!C57)</f>
        <v>31035</v>
      </c>
      <c r="D57" s="12">
        <f>SUM(Oregon!D57,Washington!D57,California!D57)</f>
        <v>530776</v>
      </c>
      <c r="F57">
        <f>SUM(Oregon!E57,Washington!E57,California!E57)</f>
        <v>569526</v>
      </c>
      <c r="G57">
        <f>SUM(Oregon!F57,Washington!F57,California!F57)</f>
        <v>31914</v>
      </c>
      <c r="H57">
        <f>SUM(Oregon!G57,Washington!G57,California!G57)</f>
        <v>585595</v>
      </c>
      <c r="J57">
        <f>SUM(Oregon!H57,Washington!H57,California!H57)</f>
        <v>95882</v>
      </c>
      <c r="K57">
        <f>SUM(Oregon!I57,Washington!I57,California!I57)</f>
        <v>18091</v>
      </c>
      <c r="L57">
        <f>SUM(Oregon!J57,Washington!J57,California!J57)</f>
        <v>484490</v>
      </c>
      <c r="N57">
        <f>SUM(Oregon!K57,Washington!K57,California!K57)</f>
        <v>18063</v>
      </c>
      <c r="O57">
        <f>SUM(Oregon!L57,Washington!L57,California!L57)</f>
        <v>74</v>
      </c>
      <c r="P57">
        <f>SUM(Oregon!M57,Washington!M57,California!M57)</f>
        <v>1222</v>
      </c>
      <c r="R57">
        <f>SUM(Oregon!N57,Washington!N57,California!N57)</f>
        <v>20</v>
      </c>
      <c r="S57">
        <f>SUM(Oregon!O57,Washington!O57,California!O57)</f>
        <v>81114</v>
      </c>
      <c r="T57">
        <f>SUM(Oregon!P57,Washington!P57,California!P57)</f>
        <v>1602083</v>
      </c>
      <c r="V57">
        <f>SUM(Oregon!Q57,Washington!Q57,California!Q57)</f>
        <v>683491</v>
      </c>
    </row>
    <row r="58" spans="1:22">
      <c r="A58">
        <v>2004</v>
      </c>
      <c r="B58">
        <v>8</v>
      </c>
      <c r="C58">
        <f>SUM(Oregon!C58,Washington!C58,California!C58)</f>
        <v>31311</v>
      </c>
      <c r="D58" s="12">
        <f>SUM(Oregon!D58,Washington!D58,California!D58)</f>
        <v>533063</v>
      </c>
      <c r="F58">
        <f>SUM(Oregon!E58,Washington!E58,California!E58)</f>
        <v>570122</v>
      </c>
      <c r="G58">
        <f>SUM(Oregon!F58,Washington!F58,California!F58)</f>
        <v>30392</v>
      </c>
      <c r="H58">
        <f>SUM(Oregon!G58,Washington!G58,California!G58)</f>
        <v>569534</v>
      </c>
      <c r="J58">
        <f>SUM(Oregon!H58,Washington!H58,California!H58)</f>
        <v>95906</v>
      </c>
      <c r="K58">
        <f>SUM(Oregon!I58,Washington!I58,California!I58)</f>
        <v>16625</v>
      </c>
      <c r="L58">
        <f>SUM(Oregon!J58,Washington!J58,California!J58)</f>
        <v>439292</v>
      </c>
      <c r="N58">
        <f>SUM(Oregon!K58,Washington!K58,California!K58)</f>
        <v>18073</v>
      </c>
      <c r="O58">
        <f>SUM(Oregon!L58,Washington!L58,California!L58)</f>
        <v>63</v>
      </c>
      <c r="P58">
        <f>SUM(Oregon!M58,Washington!M58,California!M58)</f>
        <v>1002</v>
      </c>
      <c r="R58">
        <f>SUM(Oregon!N58,Washington!N58,California!N58)</f>
        <v>20</v>
      </c>
      <c r="S58">
        <f>SUM(Oregon!O58,Washington!O58,California!O58)</f>
        <v>78391</v>
      </c>
      <c r="T58">
        <f>SUM(Oregon!P58,Washington!P58,California!P58)</f>
        <v>1542891</v>
      </c>
      <c r="V58">
        <f>SUM(Oregon!Q58,Washington!Q58,California!Q58)</f>
        <v>684121</v>
      </c>
    </row>
    <row r="59" spans="1:22">
      <c r="A59">
        <v>2004</v>
      </c>
      <c r="B59">
        <v>9</v>
      </c>
      <c r="C59">
        <f>SUM(Oregon!C59,Washington!C59,California!C59)</f>
        <v>23284</v>
      </c>
      <c r="D59" s="12">
        <f>SUM(Oregon!D59,Washington!D59,California!D59)</f>
        <v>422828</v>
      </c>
      <c r="F59">
        <f>SUM(Oregon!E59,Washington!E59,California!E59)</f>
        <v>571222</v>
      </c>
      <c r="G59">
        <f>SUM(Oregon!F59,Washington!F59,California!F59)</f>
        <v>28892</v>
      </c>
      <c r="H59">
        <f>SUM(Oregon!G59,Washington!G59,California!G59)</f>
        <v>544339</v>
      </c>
      <c r="J59">
        <f>SUM(Oregon!H59,Washington!H59,California!H59)</f>
        <v>95968</v>
      </c>
      <c r="K59">
        <f>SUM(Oregon!I59,Washington!I59,California!I59)</f>
        <v>15387</v>
      </c>
      <c r="L59">
        <f>SUM(Oregon!J59,Washington!J59,California!J59)</f>
        <v>397701</v>
      </c>
      <c r="N59">
        <f>SUM(Oregon!K59,Washington!K59,California!K59)</f>
        <v>18056</v>
      </c>
      <c r="O59">
        <f>SUM(Oregon!L59,Washington!L59,California!L59)</f>
        <v>36</v>
      </c>
      <c r="P59">
        <f>SUM(Oregon!M59,Washington!M59,California!M59)</f>
        <v>569</v>
      </c>
      <c r="R59">
        <f>SUM(Oregon!N59,Washington!N59,California!N59)</f>
        <v>21</v>
      </c>
      <c r="S59">
        <f>SUM(Oregon!O59,Washington!O59,California!O59)</f>
        <v>67599</v>
      </c>
      <c r="T59">
        <f>SUM(Oregon!P59,Washington!P59,California!P59)</f>
        <v>1365437</v>
      </c>
      <c r="V59">
        <f>SUM(Oregon!Q59,Washington!Q59,California!Q59)</f>
        <v>685267</v>
      </c>
    </row>
    <row r="60" spans="1:22">
      <c r="A60">
        <v>2004</v>
      </c>
      <c r="B60">
        <v>10</v>
      </c>
      <c r="C60">
        <f>SUM(Oregon!C60,Washington!C60,California!C60)</f>
        <v>30030</v>
      </c>
      <c r="D60" s="12">
        <f>SUM(Oregon!D60,Washington!D60,California!D60)</f>
        <v>510238</v>
      </c>
      <c r="F60">
        <f>SUM(Oregon!E60,Washington!E60,California!E60)</f>
        <v>572421</v>
      </c>
      <c r="G60">
        <f>SUM(Oregon!F60,Washington!F60,California!F60)</f>
        <v>31039</v>
      </c>
      <c r="H60">
        <f>SUM(Oregon!G60,Washington!G60,California!G60)</f>
        <v>557975</v>
      </c>
      <c r="J60">
        <f>SUM(Oregon!H60,Washington!H60,California!H60)</f>
        <v>96051</v>
      </c>
      <c r="K60">
        <f>SUM(Oregon!I60,Washington!I60,California!I60)</f>
        <v>15069</v>
      </c>
      <c r="L60">
        <f>SUM(Oregon!J60,Washington!J60,California!J60)</f>
        <v>381864</v>
      </c>
      <c r="N60">
        <f>SUM(Oregon!K60,Washington!K60,California!K60)</f>
        <v>18024</v>
      </c>
      <c r="O60">
        <f>SUM(Oregon!L60,Washington!L60,California!L60)</f>
        <v>53</v>
      </c>
      <c r="P60">
        <f>SUM(Oregon!M60,Washington!M60,California!M60)</f>
        <v>837</v>
      </c>
      <c r="R60">
        <f>SUM(Oregon!N60,Washington!N60,California!N60)</f>
        <v>22</v>
      </c>
      <c r="S60">
        <f>SUM(Oregon!O60,Washington!O60,California!O60)</f>
        <v>76191</v>
      </c>
      <c r="T60">
        <f>SUM(Oregon!P60,Washington!P60,California!P60)</f>
        <v>1450914</v>
      </c>
      <c r="V60">
        <f>SUM(Oregon!Q60,Washington!Q60,California!Q60)</f>
        <v>686518</v>
      </c>
    </row>
    <row r="61" spans="1:22">
      <c r="A61">
        <v>2004</v>
      </c>
      <c r="B61">
        <v>11</v>
      </c>
      <c r="C61">
        <f>SUM(Oregon!C61,Washington!C61,California!C61)</f>
        <v>44413</v>
      </c>
      <c r="D61" s="12">
        <f>SUM(Oregon!D61,Washington!D61,California!D61)</f>
        <v>717834</v>
      </c>
      <c r="F61">
        <f>SUM(Oregon!E61,Washington!E61,California!E61)</f>
        <v>574400</v>
      </c>
      <c r="G61">
        <f>SUM(Oregon!F61,Washington!F61,California!F61)</f>
        <v>29578</v>
      </c>
      <c r="H61">
        <f>SUM(Oregon!G61,Washington!G61,California!G61)</f>
        <v>524607</v>
      </c>
      <c r="J61">
        <f>SUM(Oregon!H61,Washington!H61,California!H61)</f>
        <v>96301</v>
      </c>
      <c r="K61">
        <f>SUM(Oregon!I61,Washington!I61,California!I61)</f>
        <v>18826</v>
      </c>
      <c r="L61">
        <f>SUM(Oregon!J61,Washington!J61,California!J61)</f>
        <v>321136</v>
      </c>
      <c r="N61">
        <f>SUM(Oregon!K61,Washington!K61,California!K61)</f>
        <v>17962</v>
      </c>
      <c r="O61">
        <f>SUM(Oregon!L61,Washington!L61,California!L61)</f>
        <v>76</v>
      </c>
      <c r="P61">
        <f>SUM(Oregon!M61,Washington!M61,California!M61)</f>
        <v>1222</v>
      </c>
      <c r="R61">
        <f>SUM(Oregon!N61,Washington!N61,California!N61)</f>
        <v>22</v>
      </c>
      <c r="S61">
        <f>SUM(Oregon!O61,Washington!O61,California!O61)</f>
        <v>92893</v>
      </c>
      <c r="T61">
        <f>SUM(Oregon!P61,Washington!P61,California!P61)</f>
        <v>1564799</v>
      </c>
      <c r="V61">
        <f>SUM(Oregon!Q61,Washington!Q61,California!Q61)</f>
        <v>688685</v>
      </c>
    </row>
    <row r="62" spans="1:22">
      <c r="A62">
        <v>2004</v>
      </c>
      <c r="B62">
        <v>12</v>
      </c>
      <c r="C62">
        <f>SUM(Oregon!C62,Washington!C62,California!C62)</f>
        <v>52949</v>
      </c>
      <c r="D62" s="12">
        <f>SUM(Oregon!D62,Washington!D62,California!D62)</f>
        <v>832701</v>
      </c>
      <c r="F62">
        <f>SUM(Oregon!E62,Washington!E62,California!E62)</f>
        <v>575573</v>
      </c>
      <c r="G62">
        <f>SUM(Oregon!F62,Washington!F62,California!F62)</f>
        <v>30368</v>
      </c>
      <c r="H62">
        <f>SUM(Oregon!G62,Washington!G62,California!G62)</f>
        <v>553499</v>
      </c>
      <c r="J62">
        <f>SUM(Oregon!H62,Washington!H62,California!H62)</f>
        <v>96579</v>
      </c>
      <c r="K62">
        <f>SUM(Oregon!I62,Washington!I62,California!I62)</f>
        <v>11057</v>
      </c>
      <c r="L62">
        <f>SUM(Oregon!J62,Washington!J62,California!J62)</f>
        <v>316739</v>
      </c>
      <c r="N62">
        <f>SUM(Oregon!K62,Washington!K62,California!K62)</f>
        <v>17874</v>
      </c>
      <c r="O62">
        <f>SUM(Oregon!L62,Washington!L62,California!L62)</f>
        <v>57</v>
      </c>
      <c r="P62">
        <f>SUM(Oregon!M62,Washington!M62,California!M62)</f>
        <v>957</v>
      </c>
      <c r="R62">
        <f>SUM(Oregon!N62,Washington!N62,California!N62)</f>
        <v>22</v>
      </c>
      <c r="S62">
        <f>SUM(Oregon!O62,Washington!O62,California!O62)</f>
        <v>94431</v>
      </c>
      <c r="T62">
        <f>SUM(Oregon!P62,Washington!P62,California!P62)</f>
        <v>1703896</v>
      </c>
      <c r="V62">
        <f>SUM(Oregon!Q62,Washington!Q62,California!Q62)</f>
        <v>690048</v>
      </c>
    </row>
    <row r="63" spans="1:22">
      <c r="A63">
        <v>2005</v>
      </c>
      <c r="B63">
        <v>1</v>
      </c>
      <c r="C63">
        <f>SUM(Oregon!C63,Washington!C63,California!C63)</f>
        <v>53351</v>
      </c>
      <c r="D63" s="12">
        <f>SUM(Oregon!D63,Washington!D63,California!D63)</f>
        <v>849992</v>
      </c>
      <c r="F63">
        <f>SUM(Oregon!E63,Washington!E63,California!E63)</f>
        <v>576986</v>
      </c>
      <c r="G63">
        <f>SUM(Oregon!F63,Washington!F63,California!F63)</f>
        <v>28881</v>
      </c>
      <c r="H63">
        <f>SUM(Oregon!G63,Washington!G63,California!G63)</f>
        <v>522530</v>
      </c>
      <c r="J63">
        <f>SUM(Oregon!H63,Washington!H63,California!H63)</f>
        <v>96685</v>
      </c>
      <c r="K63">
        <f>SUM(Oregon!I63,Washington!I63,California!I63)</f>
        <v>13954</v>
      </c>
      <c r="L63">
        <f>SUM(Oregon!J63,Washington!J63,California!J63)</f>
        <v>333137</v>
      </c>
      <c r="N63">
        <f>SUM(Oregon!K63,Washington!K63,California!K63)</f>
        <v>17826</v>
      </c>
      <c r="O63">
        <f>SUM(Oregon!L63,Washington!L63,California!L63)</f>
        <v>56</v>
      </c>
      <c r="P63">
        <f>SUM(Oregon!M63,Washington!M63,California!M63)</f>
        <v>858</v>
      </c>
      <c r="R63">
        <f>SUM(Oregon!N63,Washington!N63,California!N63)</f>
        <v>21</v>
      </c>
      <c r="S63">
        <f>SUM(Oregon!O63,Washington!O63,California!O63)</f>
        <v>96242</v>
      </c>
      <c r="T63">
        <f>SUM(Oregon!P63,Washington!P63,California!P63)</f>
        <v>1706517</v>
      </c>
      <c r="V63">
        <f>SUM(Oregon!Q63,Washington!Q63,California!Q63)</f>
        <v>691518</v>
      </c>
    </row>
    <row r="64" spans="1:22">
      <c r="A64">
        <v>2005</v>
      </c>
      <c r="B64">
        <v>2</v>
      </c>
      <c r="C64">
        <f>SUM(Oregon!C64,Washington!C64,California!C64)</f>
        <v>38614</v>
      </c>
      <c r="D64" s="12">
        <f>SUM(Oregon!D64,Washington!D64,California!D64)</f>
        <v>644751</v>
      </c>
      <c r="F64">
        <f>SUM(Oregon!E64,Washington!E64,California!E64)</f>
        <v>578103</v>
      </c>
      <c r="G64">
        <f>SUM(Oregon!F64,Washington!F64,California!F64)</f>
        <v>28738</v>
      </c>
      <c r="H64">
        <f>SUM(Oregon!G64,Washington!G64,California!G64)</f>
        <v>490019</v>
      </c>
      <c r="J64">
        <f>SUM(Oregon!H64,Washington!H64,California!H64)</f>
        <v>96787</v>
      </c>
      <c r="K64">
        <f>SUM(Oregon!I64,Washington!I64,California!I64)</f>
        <v>13838</v>
      </c>
      <c r="L64">
        <f>SUM(Oregon!J64,Washington!J64,California!J64)</f>
        <v>325466</v>
      </c>
      <c r="N64">
        <f>SUM(Oregon!K64,Washington!K64,California!K64)</f>
        <v>17783</v>
      </c>
      <c r="O64">
        <f>SUM(Oregon!L64,Washington!L64,California!L64)</f>
        <v>56</v>
      </c>
      <c r="P64">
        <f>SUM(Oregon!M64,Washington!M64,California!M64)</f>
        <v>866</v>
      </c>
      <c r="R64">
        <f>SUM(Oregon!N64,Washington!N64,California!N64)</f>
        <v>22</v>
      </c>
      <c r="S64">
        <f>SUM(Oregon!O64,Washington!O64,California!O64)</f>
        <v>81246</v>
      </c>
      <c r="T64">
        <f>SUM(Oregon!P64,Washington!P64,California!P64)</f>
        <v>1461102</v>
      </c>
      <c r="V64">
        <f>SUM(Oregon!Q64,Washington!Q64,California!Q64)</f>
        <v>692695</v>
      </c>
    </row>
    <row r="65" spans="1:22">
      <c r="A65">
        <v>2005</v>
      </c>
      <c r="B65">
        <v>3</v>
      </c>
      <c r="C65">
        <f>SUM(Oregon!C65,Washington!C65,California!C65)</f>
        <v>37435</v>
      </c>
      <c r="D65" s="12">
        <f>SUM(Oregon!D65,Washington!D65,California!D65)</f>
        <v>621822</v>
      </c>
      <c r="F65">
        <f>SUM(Oregon!E65,Washington!E65,California!E65)</f>
        <v>578564</v>
      </c>
      <c r="G65">
        <f>SUM(Oregon!F65,Washington!F65,California!F65)</f>
        <v>30911</v>
      </c>
      <c r="H65">
        <f>SUM(Oregon!G65,Washington!G65,California!G65)</f>
        <v>536679</v>
      </c>
      <c r="J65">
        <f>SUM(Oregon!H65,Washington!H65,California!H65)</f>
        <v>96892</v>
      </c>
      <c r="K65">
        <f>SUM(Oregon!I65,Washington!I65,California!I65)</f>
        <v>15025</v>
      </c>
      <c r="L65">
        <f>SUM(Oregon!J65,Washington!J65,California!J65)</f>
        <v>352185</v>
      </c>
      <c r="N65">
        <f>SUM(Oregon!K65,Washington!K65,California!K65)</f>
        <v>17717</v>
      </c>
      <c r="O65">
        <f>SUM(Oregon!L65,Washington!L65,California!L65)</f>
        <v>55</v>
      </c>
      <c r="P65">
        <f>SUM(Oregon!M65,Washington!M65,California!M65)</f>
        <v>878</v>
      </c>
      <c r="R65">
        <f>SUM(Oregon!N65,Washington!N65,California!N65)</f>
        <v>22</v>
      </c>
      <c r="S65">
        <f>SUM(Oregon!O65,Washington!O65,California!O65)</f>
        <v>83426</v>
      </c>
      <c r="T65">
        <f>SUM(Oregon!P65,Washington!P65,California!P65)</f>
        <v>1511564</v>
      </c>
      <c r="V65">
        <f>SUM(Oregon!Q65,Washington!Q65,California!Q65)</f>
        <v>693195</v>
      </c>
    </row>
    <row r="66" spans="1:22">
      <c r="A66">
        <v>2005</v>
      </c>
      <c r="B66">
        <v>4</v>
      </c>
      <c r="C66">
        <f>SUM(Oregon!C66,Washington!C66,California!C66)</f>
        <v>32374</v>
      </c>
      <c r="D66" s="12">
        <f>SUM(Oregon!D66,Washington!D66,California!D66)</f>
        <v>545498</v>
      </c>
      <c r="F66">
        <f>SUM(Oregon!E66,Washington!E66,California!E66)</f>
        <v>579276</v>
      </c>
      <c r="G66">
        <f>SUM(Oregon!F66,Washington!F66,California!F66)</f>
        <v>27691</v>
      </c>
      <c r="H66">
        <f>SUM(Oregon!G66,Washington!G66,California!G66)</f>
        <v>476250</v>
      </c>
      <c r="J66">
        <f>SUM(Oregon!H66,Washington!H66,California!H66)</f>
        <v>97039</v>
      </c>
      <c r="K66">
        <f>SUM(Oregon!I66,Washington!I66,California!I66)</f>
        <v>15052</v>
      </c>
      <c r="L66">
        <f>SUM(Oregon!J66,Washington!J66,California!J66)</f>
        <v>353414</v>
      </c>
      <c r="N66">
        <f>SUM(Oregon!K66,Washington!K66,California!K66)</f>
        <v>17736</v>
      </c>
      <c r="O66">
        <f>SUM(Oregon!L66,Washington!L66,California!L66)</f>
        <v>56</v>
      </c>
      <c r="P66">
        <f>SUM(Oregon!M66,Washington!M66,California!M66)</f>
        <v>894</v>
      </c>
      <c r="R66">
        <f>SUM(Oregon!N66,Washington!N66,California!N66)</f>
        <v>22</v>
      </c>
      <c r="S66">
        <f>SUM(Oregon!O66,Washington!O66,California!O66)</f>
        <v>75173</v>
      </c>
      <c r="T66">
        <f>SUM(Oregon!P66,Washington!P66,California!P66)</f>
        <v>1376056</v>
      </c>
      <c r="V66">
        <f>SUM(Oregon!Q66,Washington!Q66,California!Q66)</f>
        <v>694073</v>
      </c>
    </row>
    <row r="67" spans="1:22">
      <c r="A67">
        <v>2005</v>
      </c>
      <c r="B67">
        <v>5</v>
      </c>
      <c r="C67">
        <f>SUM(Oregon!C67,Washington!C67,California!C67)</f>
        <v>27916</v>
      </c>
      <c r="D67" s="12">
        <f>SUM(Oregon!D67,Washington!D67,California!D67)</f>
        <v>480265</v>
      </c>
      <c r="F67">
        <f>SUM(Oregon!E67,Washington!E67,California!E67)</f>
        <v>599782</v>
      </c>
      <c r="G67">
        <f>SUM(Oregon!F67,Washington!F67,California!F67)</f>
        <v>28749</v>
      </c>
      <c r="H67">
        <f>SUM(Oregon!G67,Washington!G67,California!G67)</f>
        <v>493224</v>
      </c>
      <c r="J67">
        <f>SUM(Oregon!H67,Washington!H67,California!H67)</f>
        <v>97155</v>
      </c>
      <c r="K67">
        <f>SUM(Oregon!I67,Washington!I67,California!I67)</f>
        <v>15546</v>
      </c>
      <c r="L67">
        <f>SUM(Oregon!J67,Washington!J67,California!J67)</f>
        <v>380847</v>
      </c>
      <c r="N67">
        <f>SUM(Oregon!K67,Washington!K67,California!K67)</f>
        <v>17771</v>
      </c>
      <c r="O67">
        <f>SUM(Oregon!L67,Washington!L67,California!L67)</f>
        <v>53</v>
      </c>
      <c r="P67">
        <f>SUM(Oregon!M67,Washington!M67,California!M67)</f>
        <v>854</v>
      </c>
      <c r="R67">
        <f>SUM(Oregon!N67,Washington!N67,California!N67)</f>
        <v>22</v>
      </c>
      <c r="S67">
        <f>SUM(Oregon!O67,Washington!O67,California!O67)</f>
        <v>72264</v>
      </c>
      <c r="T67">
        <f>SUM(Oregon!P67,Washington!P67,California!P67)</f>
        <v>1355190</v>
      </c>
      <c r="V67">
        <f>SUM(Oregon!Q67,Washington!Q67,California!Q67)</f>
        <v>714730</v>
      </c>
    </row>
    <row r="68" spans="1:22">
      <c r="A68">
        <v>2005</v>
      </c>
      <c r="B68">
        <v>6</v>
      </c>
      <c r="C68">
        <f>SUM(Oregon!C68,Washington!C68,California!C68)</f>
        <v>29034</v>
      </c>
      <c r="D68" s="12">
        <f>SUM(Oregon!D68,Washington!D68,California!D68)</f>
        <v>490915</v>
      </c>
      <c r="F68">
        <f>SUM(Oregon!E68,Washington!E68,California!E68)</f>
        <v>579856</v>
      </c>
      <c r="G68">
        <f>SUM(Oregon!F68,Washington!F68,California!F68)</f>
        <v>30269</v>
      </c>
      <c r="H68">
        <f>SUM(Oregon!G68,Washington!G68,California!G68)</f>
        <v>532850</v>
      </c>
      <c r="J68">
        <f>SUM(Oregon!H68,Washington!H68,California!H68)</f>
        <v>97275</v>
      </c>
      <c r="K68">
        <f>SUM(Oregon!I68,Washington!I68,California!I68)</f>
        <v>15355</v>
      </c>
      <c r="L68">
        <f>SUM(Oregon!J68,Washington!J68,California!J68)</f>
        <v>380286</v>
      </c>
      <c r="N68">
        <f>SUM(Oregon!K68,Washington!K68,California!K68)</f>
        <v>17843</v>
      </c>
      <c r="O68">
        <f>SUM(Oregon!L68,Washington!L68,California!L68)</f>
        <v>56</v>
      </c>
      <c r="P68">
        <f>SUM(Oregon!M68,Washington!M68,California!M68)</f>
        <v>894</v>
      </c>
      <c r="R68">
        <f>SUM(Oregon!N68,Washington!N68,California!N68)</f>
        <v>22</v>
      </c>
      <c r="S68">
        <f>SUM(Oregon!O68,Washington!O68,California!O68)</f>
        <v>74714</v>
      </c>
      <c r="T68">
        <f>SUM(Oregon!P68,Washington!P68,California!P68)</f>
        <v>1404945</v>
      </c>
      <c r="V68">
        <f>SUM(Oregon!Q68,Washington!Q68,California!Q68)</f>
        <v>694996</v>
      </c>
    </row>
    <row r="69" spans="1:22">
      <c r="A69">
        <v>2005</v>
      </c>
      <c r="B69">
        <v>7</v>
      </c>
      <c r="C69">
        <f>SUM(Oregon!C69,Washington!C69,California!C69)</f>
        <v>31662</v>
      </c>
      <c r="D69" s="12">
        <f>SUM(Oregon!D69,Washington!D69,California!D69)</f>
        <v>521722</v>
      </c>
      <c r="F69">
        <f>SUM(Oregon!E69,Washington!E69,California!E69)</f>
        <v>580672</v>
      </c>
      <c r="G69">
        <f>SUM(Oregon!F69,Washington!F69,California!F69)</f>
        <v>33832</v>
      </c>
      <c r="H69">
        <f>SUM(Oregon!G69,Washington!G69,California!G69)</f>
        <v>600862</v>
      </c>
      <c r="J69">
        <f>SUM(Oregon!H69,Washington!H69,California!H69)</f>
        <v>97468</v>
      </c>
      <c r="K69">
        <f>SUM(Oregon!I69,Washington!I69,California!I69)</f>
        <v>20585</v>
      </c>
      <c r="L69">
        <f>SUM(Oregon!J69,Washington!J69,California!J69)</f>
        <v>498654</v>
      </c>
      <c r="N69">
        <f>SUM(Oregon!K69,Washington!K69,California!K69)</f>
        <v>17901</v>
      </c>
      <c r="O69">
        <f>SUM(Oregon!L69,Washington!L69,California!L69)</f>
        <v>57</v>
      </c>
      <c r="P69">
        <f>SUM(Oregon!M69,Washington!M69,California!M69)</f>
        <v>881</v>
      </c>
      <c r="R69">
        <f>SUM(Oregon!N69,Washington!N69,California!N69)</f>
        <v>22</v>
      </c>
      <c r="S69">
        <f>SUM(Oregon!O69,Washington!O69,California!O69)</f>
        <v>86136</v>
      </c>
      <c r="T69">
        <f>SUM(Oregon!P69,Washington!P69,California!P69)</f>
        <v>1622119</v>
      </c>
      <c r="V69">
        <f>SUM(Oregon!Q69,Washington!Q69,California!Q69)</f>
        <v>696063</v>
      </c>
    </row>
    <row r="70" spans="1:22">
      <c r="A70">
        <v>2005</v>
      </c>
      <c r="B70">
        <v>8</v>
      </c>
      <c r="C70">
        <f>SUM(Oregon!C70,Washington!C70,California!C70)</f>
        <v>35350</v>
      </c>
      <c r="D70" s="12">
        <f>SUM(Oregon!D70,Washington!D70,California!D70)</f>
        <v>573320</v>
      </c>
      <c r="F70">
        <f>SUM(Oregon!E70,Washington!E70,California!E70)</f>
        <v>581450</v>
      </c>
      <c r="G70">
        <f>SUM(Oregon!F70,Washington!F70,California!F70)</f>
        <v>33135</v>
      </c>
      <c r="H70">
        <f>SUM(Oregon!G70,Washington!G70,California!G70)</f>
        <v>613477</v>
      </c>
      <c r="J70">
        <f>SUM(Oregon!H70,Washington!H70,California!H70)</f>
        <v>97597</v>
      </c>
      <c r="K70">
        <f>SUM(Oregon!I70,Washington!I70,California!I70)</f>
        <v>18093</v>
      </c>
      <c r="L70">
        <f>SUM(Oregon!J70,Washington!J70,California!J70)</f>
        <v>463984</v>
      </c>
      <c r="N70">
        <f>SUM(Oregon!K70,Washington!K70,California!K70)</f>
        <v>17916</v>
      </c>
      <c r="O70">
        <f>SUM(Oregon!L70,Washington!L70,California!L70)</f>
        <v>59</v>
      </c>
      <c r="P70">
        <f>SUM(Oregon!M70,Washington!M70,California!M70)</f>
        <v>906</v>
      </c>
      <c r="R70">
        <f>SUM(Oregon!N70,Washington!N70,California!N70)</f>
        <v>22</v>
      </c>
      <c r="S70">
        <f>SUM(Oregon!O70,Washington!O70,California!O70)</f>
        <v>86637</v>
      </c>
      <c r="T70">
        <f>SUM(Oregon!P70,Washington!P70,California!P70)</f>
        <v>1651687</v>
      </c>
      <c r="V70">
        <f>SUM(Oregon!Q70,Washington!Q70,California!Q70)</f>
        <v>696985</v>
      </c>
    </row>
    <row r="71" spans="1:22">
      <c r="A71">
        <v>2005</v>
      </c>
      <c r="B71">
        <v>9</v>
      </c>
      <c r="C71">
        <f>SUM(Oregon!C71,Washington!C71,California!C71)</f>
        <v>25322</v>
      </c>
      <c r="D71" s="12">
        <f>SUM(Oregon!D71,Washington!D71,California!D71)</f>
        <v>438232</v>
      </c>
      <c r="F71">
        <f>SUM(Oregon!E71,Washington!E71,California!E71)</f>
        <v>582250</v>
      </c>
      <c r="G71">
        <f>SUM(Oregon!F71,Washington!F71,California!F71)</f>
        <v>31029</v>
      </c>
      <c r="H71">
        <f>SUM(Oregon!G71,Washington!G71,California!G71)</f>
        <v>559569</v>
      </c>
      <c r="J71">
        <f>SUM(Oregon!H71,Washington!H71,California!H71)</f>
        <v>97659</v>
      </c>
      <c r="K71">
        <f>SUM(Oregon!I71,Washington!I71,California!I71)</f>
        <v>15354</v>
      </c>
      <c r="L71">
        <f>SUM(Oregon!J71,Washington!J71,California!J71)</f>
        <v>415474</v>
      </c>
      <c r="N71">
        <f>SUM(Oregon!K71,Washington!K71,California!K71)</f>
        <v>17892</v>
      </c>
      <c r="O71">
        <f>SUM(Oregon!L71,Washington!L71,California!L71)</f>
        <v>56</v>
      </c>
      <c r="P71">
        <f>SUM(Oregon!M71,Washington!M71,California!M71)</f>
        <v>850</v>
      </c>
      <c r="R71">
        <f>SUM(Oregon!N71,Washington!N71,California!N71)</f>
        <v>22</v>
      </c>
      <c r="S71">
        <f>SUM(Oregon!O71,Washington!O71,California!O71)</f>
        <v>71761</v>
      </c>
      <c r="T71">
        <f>SUM(Oregon!P71,Washington!P71,California!P71)</f>
        <v>1414125</v>
      </c>
      <c r="V71">
        <f>SUM(Oregon!Q71,Washington!Q71,California!Q71)</f>
        <v>697823</v>
      </c>
    </row>
    <row r="72" spans="1:22">
      <c r="A72">
        <v>2005</v>
      </c>
      <c r="B72">
        <v>10</v>
      </c>
      <c r="C72">
        <f>SUM(Oregon!C72,Washington!C72,California!C72)</f>
        <v>30635</v>
      </c>
      <c r="D72" s="12">
        <f>SUM(Oregon!D72,Washington!D72,California!D72)</f>
        <v>514947</v>
      </c>
      <c r="F72">
        <f>SUM(Oregon!E72,Washington!E72,California!E72)</f>
        <v>583397</v>
      </c>
      <c r="G72">
        <f>SUM(Oregon!F72,Washington!F72,California!F72)</f>
        <v>28308</v>
      </c>
      <c r="H72">
        <f>SUM(Oregon!G72,Washington!G72,California!G72)</f>
        <v>497808</v>
      </c>
      <c r="J72">
        <f>SUM(Oregon!H72,Washington!H72,California!H72)</f>
        <v>97725</v>
      </c>
      <c r="K72">
        <f>SUM(Oregon!I72,Washington!I72,California!I72)</f>
        <v>15073</v>
      </c>
      <c r="L72">
        <f>SUM(Oregon!J72,Washington!J72,California!J72)</f>
        <v>366743</v>
      </c>
      <c r="N72">
        <f>SUM(Oregon!K72,Washington!K72,California!K72)</f>
        <v>17823</v>
      </c>
      <c r="O72">
        <f>SUM(Oregon!L72,Washington!L72,California!L72)</f>
        <v>59</v>
      </c>
      <c r="P72">
        <f>SUM(Oregon!M72,Washington!M72,California!M72)</f>
        <v>926</v>
      </c>
      <c r="R72">
        <f>SUM(Oregon!N72,Washington!N72,California!N72)</f>
        <v>22</v>
      </c>
      <c r="S72">
        <f>SUM(Oregon!O72,Washington!O72,California!O72)</f>
        <v>74075</v>
      </c>
      <c r="T72">
        <f>SUM(Oregon!P72,Washington!P72,California!P72)</f>
        <v>1380424</v>
      </c>
      <c r="V72">
        <f>SUM(Oregon!Q72,Washington!Q72,California!Q72)</f>
        <v>698967</v>
      </c>
    </row>
    <row r="73" spans="1:22">
      <c r="A73">
        <v>2005</v>
      </c>
      <c r="B73">
        <v>11</v>
      </c>
      <c r="C73">
        <f>SUM(Oregon!C73,Washington!C73,California!C73)</f>
        <v>45054</v>
      </c>
      <c r="D73" s="12">
        <f>SUM(Oregon!D73,Washington!D73,California!D73)</f>
        <v>691926</v>
      </c>
      <c r="F73">
        <f>SUM(Oregon!E73,Washington!E73,California!E73)</f>
        <v>585118</v>
      </c>
      <c r="G73">
        <f>SUM(Oregon!F73,Washington!F73,California!F73)</f>
        <v>30952</v>
      </c>
      <c r="H73">
        <f>SUM(Oregon!G73,Washington!G73,California!G73)</f>
        <v>531975</v>
      </c>
      <c r="J73">
        <f>SUM(Oregon!H73,Washington!H73,California!H73)</f>
        <v>97936</v>
      </c>
      <c r="K73">
        <f>SUM(Oregon!I73,Washington!I73,California!I73)</f>
        <v>21949</v>
      </c>
      <c r="L73">
        <f>SUM(Oregon!J73,Washington!J73,California!J73)</f>
        <v>367868</v>
      </c>
      <c r="N73">
        <f>SUM(Oregon!K73,Washington!K73,California!K73)</f>
        <v>17754</v>
      </c>
      <c r="O73">
        <f>SUM(Oregon!L73,Washington!L73,California!L73)</f>
        <v>50</v>
      </c>
      <c r="P73">
        <f>SUM(Oregon!M73,Washington!M73,California!M73)</f>
        <v>889</v>
      </c>
      <c r="R73">
        <f>SUM(Oregon!N73,Washington!N73,California!N73)</f>
        <v>22</v>
      </c>
      <c r="S73">
        <f>SUM(Oregon!O73,Washington!O73,California!O73)</f>
        <v>98005</v>
      </c>
      <c r="T73">
        <f>SUM(Oregon!P73,Washington!P73,California!P73)</f>
        <v>1592658</v>
      </c>
      <c r="V73">
        <f>SUM(Oregon!Q73,Washington!Q73,California!Q73)</f>
        <v>700830</v>
      </c>
    </row>
    <row r="74" spans="1:22">
      <c r="A74">
        <v>2005</v>
      </c>
      <c r="B74">
        <v>12</v>
      </c>
      <c r="C74">
        <f>SUM(Oregon!C74,Washington!C74,California!C74)</f>
        <v>67024</v>
      </c>
      <c r="D74" s="12">
        <f>SUM(Oregon!D74,Washington!D74,California!D74)</f>
        <v>979099</v>
      </c>
      <c r="F74">
        <f>SUM(Oregon!E74,Washington!E74,California!E74)</f>
        <v>586428</v>
      </c>
      <c r="G74">
        <f>SUM(Oregon!F74,Washington!F74,California!F74)</f>
        <v>29733</v>
      </c>
      <c r="H74">
        <f>SUM(Oregon!G74,Washington!G74,California!G74)</f>
        <v>518616</v>
      </c>
      <c r="J74">
        <f>SUM(Oregon!H74,Washington!H74,California!H74)</f>
        <v>98083</v>
      </c>
      <c r="K74">
        <f>SUM(Oregon!I74,Washington!I74,California!I74)</f>
        <v>11784</v>
      </c>
      <c r="L74">
        <f>SUM(Oregon!J74,Washington!J74,California!J74)</f>
        <v>312456</v>
      </c>
      <c r="N74">
        <f>SUM(Oregon!K74,Washington!K74,California!K74)</f>
        <v>17681</v>
      </c>
      <c r="O74">
        <f>SUM(Oregon!L74,Washington!L74,California!L74)</f>
        <v>66</v>
      </c>
      <c r="P74">
        <f>SUM(Oregon!M74,Washington!M74,California!M74)</f>
        <v>1202</v>
      </c>
      <c r="R74">
        <f>SUM(Oregon!N74,Washington!N74,California!N74)</f>
        <v>22</v>
      </c>
      <c r="S74">
        <f>SUM(Oregon!O74,Washington!O74,California!O74)</f>
        <v>108607</v>
      </c>
      <c r="T74">
        <f>SUM(Oregon!P74,Washington!P74,California!P74)</f>
        <v>1811373</v>
      </c>
      <c r="V74">
        <f>SUM(Oregon!Q74,Washington!Q74,California!Q74)</f>
        <v>702214</v>
      </c>
    </row>
    <row r="75" spans="1:22">
      <c r="A75">
        <v>2006</v>
      </c>
      <c r="B75">
        <v>1</v>
      </c>
      <c r="C75">
        <f>SUM(Oregon!C75,Washington!C75,California!C75)</f>
        <v>52170</v>
      </c>
      <c r="D75" s="12">
        <f>SUM(Oregon!D75,Washington!D75,California!D75)</f>
        <v>780662</v>
      </c>
      <c r="F75">
        <f>SUM(Oregon!E75,Washington!E75,California!E75)</f>
        <v>587453</v>
      </c>
      <c r="G75">
        <f>SUM(Oregon!F75,Washington!F75,California!F75)</f>
        <v>35257</v>
      </c>
      <c r="H75">
        <f>SUM(Oregon!G75,Washington!G75,California!G75)</f>
        <v>601774</v>
      </c>
      <c r="J75">
        <f>SUM(Oregon!H75,Washington!H75,California!H75)</f>
        <v>98172</v>
      </c>
      <c r="K75">
        <f>SUM(Oregon!I75,Washington!I75,California!I75)</f>
        <v>16316</v>
      </c>
      <c r="L75">
        <f>SUM(Oregon!J75,Washington!J75,California!J75)</f>
        <v>364762</v>
      </c>
      <c r="N75">
        <f>SUM(Oregon!K75,Washington!K75,California!K75)</f>
        <v>17620</v>
      </c>
      <c r="O75">
        <f>SUM(Oregon!L75,Washington!L75,California!L75)</f>
        <v>66</v>
      </c>
      <c r="P75">
        <f>SUM(Oregon!M75,Washington!M75,California!M75)</f>
        <v>1128</v>
      </c>
      <c r="R75">
        <f>SUM(Oregon!N75,Washington!N75,California!N75)</f>
        <v>21</v>
      </c>
      <c r="S75">
        <f>SUM(Oregon!O75,Washington!O75,California!O75)</f>
        <v>103809</v>
      </c>
      <c r="T75">
        <f>SUM(Oregon!P75,Washington!P75,California!P75)</f>
        <v>1748326</v>
      </c>
      <c r="V75">
        <f>SUM(Oregon!Q75,Washington!Q75,California!Q75)</f>
        <v>703266</v>
      </c>
    </row>
    <row r="76" spans="1:22">
      <c r="A76">
        <v>2006</v>
      </c>
      <c r="B76">
        <v>2</v>
      </c>
      <c r="C76">
        <f>SUM(Oregon!C76,Washington!C76,California!C76)</f>
        <v>47427</v>
      </c>
      <c r="D76" s="12">
        <f>SUM(Oregon!D76,Washington!D76,California!D76)</f>
        <v>710037</v>
      </c>
      <c r="F76">
        <f>SUM(Oregon!E76,Washington!E76,California!E76)</f>
        <v>588428</v>
      </c>
      <c r="G76">
        <f>SUM(Oregon!F76,Washington!F76,California!F76)</f>
        <v>30639</v>
      </c>
      <c r="H76">
        <f>SUM(Oregon!G76,Washington!G76,California!G76)</f>
        <v>502648</v>
      </c>
      <c r="J76">
        <f>SUM(Oregon!H76,Washington!H76,California!H76)</f>
        <v>98265</v>
      </c>
      <c r="K76">
        <f>SUM(Oregon!I76,Washington!I76,California!I76)</f>
        <v>14597</v>
      </c>
      <c r="L76">
        <f>SUM(Oregon!J76,Washington!J76,California!J76)</f>
        <v>340467</v>
      </c>
      <c r="N76">
        <f>SUM(Oregon!K76,Washington!K76,California!K76)</f>
        <v>17567</v>
      </c>
      <c r="O76">
        <f>SUM(Oregon!L76,Washington!L76,California!L76)</f>
        <v>65</v>
      </c>
      <c r="P76">
        <f>SUM(Oregon!M76,Washington!M76,California!M76)</f>
        <v>1051</v>
      </c>
      <c r="R76">
        <f>SUM(Oregon!N76,Washington!N76,California!N76)</f>
        <v>22</v>
      </c>
      <c r="S76">
        <f>SUM(Oregon!O76,Washington!O76,California!O76)</f>
        <v>92728</v>
      </c>
      <c r="T76">
        <f>SUM(Oregon!P76,Washington!P76,California!P76)</f>
        <v>1554203</v>
      </c>
      <c r="V76">
        <f>SUM(Oregon!Q76,Washington!Q76,California!Q76)</f>
        <v>704282</v>
      </c>
    </row>
    <row r="77" spans="1:22">
      <c r="A77">
        <v>2006</v>
      </c>
      <c r="B77">
        <v>3</v>
      </c>
      <c r="C77">
        <f>SUM(Oregon!C77,Washington!C77,California!C77)</f>
        <v>51248</v>
      </c>
      <c r="D77" s="12">
        <f>SUM(Oregon!D77,Washington!D77,California!D77)</f>
        <v>765553</v>
      </c>
      <c r="F77">
        <f>SUM(Oregon!E77,Washington!E77,California!E77)</f>
        <v>588874</v>
      </c>
      <c r="G77">
        <f>SUM(Oregon!F77,Washington!F77,California!F77)</f>
        <v>31310</v>
      </c>
      <c r="H77">
        <f>SUM(Oregon!G77,Washington!G77,California!G77)</f>
        <v>529827</v>
      </c>
      <c r="J77">
        <f>SUM(Oregon!H77,Washington!H77,California!H77)</f>
        <v>98413</v>
      </c>
      <c r="K77">
        <f>SUM(Oregon!I77,Washington!I77,California!I77)</f>
        <v>15491</v>
      </c>
      <c r="L77">
        <f>SUM(Oregon!J77,Washington!J77,California!J77)</f>
        <v>353415</v>
      </c>
      <c r="N77">
        <f>SUM(Oregon!K77,Washington!K77,California!K77)</f>
        <v>17569</v>
      </c>
      <c r="O77">
        <f>SUM(Oregon!L77,Washington!L77,California!L77)</f>
        <v>66</v>
      </c>
      <c r="P77">
        <f>SUM(Oregon!M77,Washington!M77,California!M77)</f>
        <v>1118</v>
      </c>
      <c r="R77">
        <f>SUM(Oregon!N77,Washington!N77,California!N77)</f>
        <v>22</v>
      </c>
      <c r="S77">
        <f>SUM(Oregon!O77,Washington!O77,California!O77)</f>
        <v>98115</v>
      </c>
      <c r="T77">
        <f>SUM(Oregon!P77,Washington!P77,California!P77)</f>
        <v>1649913</v>
      </c>
      <c r="V77">
        <f>SUM(Oregon!Q77,Washington!Q77,California!Q77)</f>
        <v>704878</v>
      </c>
    </row>
    <row r="78" spans="1:22">
      <c r="A78">
        <v>2006</v>
      </c>
      <c r="B78">
        <v>4</v>
      </c>
      <c r="C78">
        <f>SUM(Oregon!C78,Washington!C78,California!C78)</f>
        <v>33742</v>
      </c>
      <c r="D78" s="12">
        <f>SUM(Oregon!D78,Washington!D78,California!D78)</f>
        <v>535226</v>
      </c>
      <c r="F78">
        <f>SUM(Oregon!E78,Washington!E78,California!E78)</f>
        <v>589615</v>
      </c>
      <c r="G78">
        <f>SUM(Oregon!F78,Washington!F78,California!F78)</f>
        <v>28448</v>
      </c>
      <c r="H78">
        <f>SUM(Oregon!G78,Washington!G78,California!G78)</f>
        <v>467419</v>
      </c>
      <c r="J78">
        <f>SUM(Oregon!H78,Washington!H78,California!H78)</f>
        <v>98487</v>
      </c>
      <c r="K78">
        <f>SUM(Oregon!I78,Washington!I78,California!I78)</f>
        <v>16099</v>
      </c>
      <c r="L78">
        <f>SUM(Oregon!J78,Washington!J78,California!J78)</f>
        <v>373734</v>
      </c>
      <c r="N78">
        <f>SUM(Oregon!K78,Washington!K78,California!K78)</f>
        <v>17592</v>
      </c>
      <c r="O78">
        <f>SUM(Oregon!L78,Washington!L78,California!L78)</f>
        <v>63</v>
      </c>
      <c r="P78">
        <f>SUM(Oregon!M78,Washington!M78,California!M78)</f>
        <v>1016</v>
      </c>
      <c r="R78">
        <f>SUM(Oregon!N78,Washington!N78,California!N78)</f>
        <v>23</v>
      </c>
      <c r="S78">
        <f>SUM(Oregon!O78,Washington!O78,California!O78)</f>
        <v>78352</v>
      </c>
      <c r="T78">
        <f>SUM(Oregon!P78,Washington!P78,California!P78)</f>
        <v>1377395</v>
      </c>
      <c r="V78">
        <f>SUM(Oregon!Q78,Washington!Q78,California!Q78)</f>
        <v>705717</v>
      </c>
    </row>
    <row r="79" spans="1:22">
      <c r="A79">
        <v>2006</v>
      </c>
      <c r="B79">
        <v>5</v>
      </c>
      <c r="C79">
        <f>SUM(Oregon!C79,Washington!C79,California!C79)</f>
        <v>31262</v>
      </c>
      <c r="D79" s="12">
        <f>SUM(Oregon!D79,Washington!D79,California!D79)</f>
        <v>500082</v>
      </c>
      <c r="F79">
        <f>SUM(Oregon!E79,Washington!E79,California!E79)</f>
        <v>590074</v>
      </c>
      <c r="G79">
        <f>SUM(Oregon!F79,Washington!F79,California!F79)</f>
        <v>32702</v>
      </c>
      <c r="H79">
        <f>SUM(Oregon!G79,Washington!G79,California!G79)</f>
        <v>539889</v>
      </c>
      <c r="J79">
        <f>SUM(Oregon!H79,Washington!H79,California!H79)</f>
        <v>98536</v>
      </c>
      <c r="K79">
        <f>SUM(Oregon!I79,Washington!I79,California!I79)</f>
        <v>17957</v>
      </c>
      <c r="L79">
        <f>SUM(Oregon!J79,Washington!J79,California!J79)</f>
        <v>418958</v>
      </c>
      <c r="N79">
        <f>SUM(Oregon!K79,Washington!K79,California!K79)</f>
        <v>17677</v>
      </c>
      <c r="O79">
        <f>SUM(Oregon!L79,Washington!L79,California!L79)</f>
        <v>66</v>
      </c>
      <c r="P79">
        <f>SUM(Oregon!M79,Washington!M79,California!M79)</f>
        <v>1019</v>
      </c>
      <c r="R79">
        <f>SUM(Oregon!N79,Washington!N79,California!N79)</f>
        <v>22</v>
      </c>
      <c r="S79">
        <f>SUM(Oregon!O79,Washington!O79,California!O79)</f>
        <v>81987</v>
      </c>
      <c r="T79">
        <f>SUM(Oregon!P79,Washington!P79,California!P79)</f>
        <v>1459948</v>
      </c>
      <c r="V79">
        <f>SUM(Oregon!Q79,Washington!Q79,California!Q79)</f>
        <v>706309</v>
      </c>
    </row>
    <row r="80" spans="1:22">
      <c r="A80">
        <v>2006</v>
      </c>
      <c r="B80">
        <v>6</v>
      </c>
      <c r="C80">
        <f>SUM(Oregon!C80,Washington!C80,California!C80)</f>
        <v>30230</v>
      </c>
      <c r="D80" s="12">
        <f>SUM(Oregon!D80,Washington!D80,California!D80)</f>
        <v>484313</v>
      </c>
      <c r="F80">
        <f>SUM(Oregon!E80,Washington!E80,California!E80)</f>
        <v>590257</v>
      </c>
      <c r="G80">
        <f>SUM(Oregon!F80,Washington!F80,California!F80)</f>
        <v>31134</v>
      </c>
      <c r="H80">
        <f>SUM(Oregon!G80,Washington!G80,California!G80)</f>
        <v>532300</v>
      </c>
      <c r="J80">
        <f>SUM(Oregon!H80,Washington!H80,California!H80)</f>
        <v>98653</v>
      </c>
      <c r="K80">
        <f>SUM(Oregon!I80,Washington!I80,California!I80)</f>
        <v>18807</v>
      </c>
      <c r="L80">
        <f>SUM(Oregon!J80,Washington!J80,California!J80)</f>
        <v>439805</v>
      </c>
      <c r="N80">
        <f>SUM(Oregon!K80,Washington!K80,California!K80)</f>
        <v>17724</v>
      </c>
      <c r="O80">
        <f>SUM(Oregon!L80,Washington!L80,California!L80)</f>
        <v>62</v>
      </c>
      <c r="P80">
        <f>SUM(Oregon!M80,Washington!M80,California!M80)</f>
        <v>1027</v>
      </c>
      <c r="R80">
        <f>SUM(Oregon!N80,Washington!N80,California!N80)</f>
        <v>23</v>
      </c>
      <c r="S80">
        <f>SUM(Oregon!O80,Washington!O80,California!O80)</f>
        <v>80233</v>
      </c>
      <c r="T80">
        <f>SUM(Oregon!P80,Washington!P80,California!P80)</f>
        <v>1457445</v>
      </c>
      <c r="V80">
        <f>SUM(Oregon!Q80,Washington!Q80,California!Q80)</f>
        <v>706657</v>
      </c>
    </row>
    <row r="81" spans="1:22">
      <c r="A81">
        <v>2006</v>
      </c>
      <c r="B81">
        <v>7</v>
      </c>
      <c r="C81">
        <f>SUM(Oregon!C81,Washington!C81,California!C81)</f>
        <v>39546</v>
      </c>
      <c r="D81" s="12">
        <f>SUM(Oregon!D81,Washington!D81,California!D81)</f>
        <v>606729</v>
      </c>
      <c r="F81">
        <f>SUM(Oregon!E81,Washington!E81,California!E81)</f>
        <v>591015</v>
      </c>
      <c r="G81">
        <f>SUM(Oregon!F81,Washington!F81,California!F81)</f>
        <v>34721</v>
      </c>
      <c r="H81">
        <f>SUM(Oregon!G81,Washington!G81,California!G81)</f>
        <v>595306</v>
      </c>
      <c r="J81">
        <f>SUM(Oregon!H81,Washington!H81,California!H81)</f>
        <v>98772</v>
      </c>
      <c r="K81">
        <f>SUM(Oregon!I81,Washington!I81,California!I81)</f>
        <v>20591</v>
      </c>
      <c r="L81">
        <f>SUM(Oregon!J81,Washington!J81,California!J81)</f>
        <v>482502</v>
      </c>
      <c r="N81">
        <f>SUM(Oregon!K81,Washington!K81,California!K81)</f>
        <v>17771</v>
      </c>
      <c r="O81">
        <f>SUM(Oregon!L81,Washington!L81,California!L81)</f>
        <v>64</v>
      </c>
      <c r="P81">
        <f>SUM(Oregon!M81,Washington!M81,California!M81)</f>
        <v>1048</v>
      </c>
      <c r="R81">
        <f>SUM(Oregon!N81,Washington!N81,California!N81)</f>
        <v>23</v>
      </c>
      <c r="S81">
        <f>SUM(Oregon!O81,Washington!O81,California!O81)</f>
        <v>94922</v>
      </c>
      <c r="T81">
        <f>SUM(Oregon!P81,Washington!P81,California!P81)</f>
        <v>1685585</v>
      </c>
      <c r="V81">
        <f>SUM(Oregon!Q81,Washington!Q81,California!Q81)</f>
        <v>707581</v>
      </c>
    </row>
    <row r="82" spans="1:22">
      <c r="A82">
        <v>2006</v>
      </c>
      <c r="B82">
        <v>8</v>
      </c>
      <c r="C82">
        <f>SUM(Oregon!C82,Washington!C82,California!C82)</f>
        <v>33367</v>
      </c>
      <c r="D82" s="12">
        <f>SUM(Oregon!D82,Washington!D82,California!D82)</f>
        <v>519593</v>
      </c>
      <c r="F82">
        <f>SUM(Oregon!E82,Washington!E82,California!E82)</f>
        <v>591522</v>
      </c>
      <c r="G82">
        <f>SUM(Oregon!F82,Washington!F82,California!F82)</f>
        <v>35276</v>
      </c>
      <c r="H82">
        <f>SUM(Oregon!G82,Washington!G82,California!G82)</f>
        <v>617025</v>
      </c>
      <c r="J82">
        <f>SUM(Oregon!H82,Washington!H82,California!H82)</f>
        <v>98933</v>
      </c>
      <c r="K82">
        <f>SUM(Oregon!I82,Washington!I82,California!I82)</f>
        <v>19688</v>
      </c>
      <c r="L82">
        <f>SUM(Oregon!J82,Washington!J82,California!J82)</f>
        <v>481182</v>
      </c>
      <c r="N82">
        <f>SUM(Oregon!K82,Washington!K82,California!K82)</f>
        <v>17799</v>
      </c>
      <c r="O82">
        <f>SUM(Oregon!L82,Washington!L82,California!L82)</f>
        <v>63</v>
      </c>
      <c r="P82">
        <f>SUM(Oregon!M82,Washington!M82,California!M82)</f>
        <v>1058</v>
      </c>
      <c r="R82">
        <f>SUM(Oregon!N82,Washington!N82,California!N82)</f>
        <v>23</v>
      </c>
      <c r="S82">
        <f>SUM(Oregon!O82,Washington!O82,California!O82)</f>
        <v>88394</v>
      </c>
      <c r="T82">
        <f>SUM(Oregon!P82,Washington!P82,California!P82)</f>
        <v>1618858</v>
      </c>
      <c r="V82">
        <f>SUM(Oregon!Q82,Washington!Q82,California!Q82)</f>
        <v>708277</v>
      </c>
    </row>
    <row r="83" spans="1:22">
      <c r="A83">
        <v>2006</v>
      </c>
      <c r="B83">
        <v>9</v>
      </c>
      <c r="C83">
        <f>SUM(Oregon!C83,Washington!C83,California!C83)</f>
        <v>30560</v>
      </c>
      <c r="D83" s="12">
        <f>SUM(Oregon!D83,Washington!D83,California!D83)</f>
        <v>479852</v>
      </c>
      <c r="F83">
        <f>SUM(Oregon!E83,Washington!E83,California!E83)</f>
        <v>592507</v>
      </c>
      <c r="G83">
        <f>SUM(Oregon!F83,Washington!F83,California!F83)</f>
        <v>31975</v>
      </c>
      <c r="H83">
        <f>SUM(Oregon!G83,Washington!G83,California!G83)</f>
        <v>546278</v>
      </c>
      <c r="J83">
        <f>SUM(Oregon!H83,Washington!H83,California!H83)</f>
        <v>99024</v>
      </c>
      <c r="K83">
        <f>SUM(Oregon!I83,Washington!I83,California!I83)</f>
        <v>17417</v>
      </c>
      <c r="L83">
        <f>SUM(Oregon!J83,Washington!J83,California!J83)</f>
        <v>427829</v>
      </c>
      <c r="N83">
        <f>SUM(Oregon!K83,Washington!K83,California!K83)</f>
        <v>17786</v>
      </c>
      <c r="O83">
        <f>SUM(Oregon!L83,Washington!L83,California!L83)</f>
        <v>62</v>
      </c>
      <c r="P83">
        <f>SUM(Oregon!M83,Washington!M83,California!M83)</f>
        <v>1064</v>
      </c>
      <c r="R83">
        <f>SUM(Oregon!N83,Washington!N83,California!N83)</f>
        <v>23</v>
      </c>
      <c r="S83">
        <f>SUM(Oregon!O83,Washington!O83,California!O83)</f>
        <v>80014</v>
      </c>
      <c r="T83">
        <f>SUM(Oregon!P83,Washington!P83,California!P83)</f>
        <v>1455023</v>
      </c>
      <c r="V83">
        <f>SUM(Oregon!Q83,Washington!Q83,California!Q83)</f>
        <v>709340</v>
      </c>
    </row>
    <row r="84" spans="1:22">
      <c r="A84">
        <v>2006</v>
      </c>
      <c r="B84">
        <v>10</v>
      </c>
      <c r="C84">
        <f>SUM(Oregon!C84,Washington!C84,California!C84)</f>
        <v>35241</v>
      </c>
      <c r="D84" s="12">
        <f>SUM(Oregon!D84,Washington!D84,California!D84)</f>
        <v>530273</v>
      </c>
      <c r="F84">
        <f>SUM(Oregon!E84,Washington!E84,California!E84)</f>
        <v>593669</v>
      </c>
      <c r="G84">
        <f>SUM(Oregon!F84,Washington!F84,California!F84)</f>
        <v>35502</v>
      </c>
      <c r="H84">
        <f>SUM(Oregon!G84,Washington!G84,California!G84)</f>
        <v>583604</v>
      </c>
      <c r="J84">
        <f>SUM(Oregon!H84,Washington!H84,California!H84)</f>
        <v>99192</v>
      </c>
      <c r="K84">
        <f>SUM(Oregon!I84,Washington!I84,California!I84)</f>
        <v>17331</v>
      </c>
      <c r="L84">
        <f>SUM(Oregon!J84,Washington!J84,California!J84)</f>
        <v>408032</v>
      </c>
      <c r="N84">
        <f>SUM(Oregon!K84,Washington!K84,California!K84)</f>
        <v>17764</v>
      </c>
      <c r="O84">
        <f>SUM(Oregon!L84,Washington!L84,California!L84)</f>
        <v>62</v>
      </c>
      <c r="P84">
        <f>SUM(Oregon!M84,Washington!M84,California!M84)</f>
        <v>1041</v>
      </c>
      <c r="R84">
        <f>SUM(Oregon!N84,Washington!N84,California!N84)</f>
        <v>23</v>
      </c>
      <c r="S84">
        <f>SUM(Oregon!O84,Washington!O84,California!O84)</f>
        <v>88136</v>
      </c>
      <c r="T84">
        <f>SUM(Oregon!P84,Washington!P84,California!P84)</f>
        <v>1522950</v>
      </c>
      <c r="V84">
        <f>SUM(Oregon!Q84,Washington!Q84,California!Q84)</f>
        <v>710648</v>
      </c>
    </row>
    <row r="85" spans="1:22">
      <c r="A85">
        <v>2006</v>
      </c>
      <c r="B85">
        <v>11</v>
      </c>
      <c r="C85">
        <f>SUM(Oregon!C85,Washington!C85,California!C85)</f>
        <v>47843</v>
      </c>
      <c r="D85" s="12">
        <f>SUM(Oregon!D85,Washington!D85,California!D85)</f>
        <v>707323</v>
      </c>
      <c r="F85">
        <f>SUM(Oregon!E85,Washington!E85,California!E85)</f>
        <v>595312</v>
      </c>
      <c r="G85">
        <f>SUM(Oregon!F85,Washington!F85,California!F85)</f>
        <v>31198</v>
      </c>
      <c r="H85">
        <f>SUM(Oregon!G85,Washington!G85,California!G85)</f>
        <v>519735</v>
      </c>
      <c r="J85">
        <f>SUM(Oregon!H85,Washington!H85,California!H85)</f>
        <v>99452</v>
      </c>
      <c r="K85">
        <f>SUM(Oregon!I85,Washington!I85,California!I85)</f>
        <v>23371</v>
      </c>
      <c r="L85">
        <f>SUM(Oregon!J85,Washington!J85,California!J85)</f>
        <v>376815</v>
      </c>
      <c r="N85">
        <f>SUM(Oregon!K85,Washington!K85,California!K85)</f>
        <v>17714</v>
      </c>
      <c r="O85">
        <f>SUM(Oregon!L85,Washington!L85,California!L85)</f>
        <v>65</v>
      </c>
      <c r="P85">
        <f>SUM(Oregon!M85,Washington!M85,California!M85)</f>
        <v>1051</v>
      </c>
      <c r="R85">
        <f>SUM(Oregon!N85,Washington!N85,California!N85)</f>
        <v>23</v>
      </c>
      <c r="S85">
        <f>SUM(Oregon!O85,Washington!O85,California!O85)</f>
        <v>102477</v>
      </c>
      <c r="T85">
        <f>SUM(Oregon!P85,Washington!P85,California!P85)</f>
        <v>1604924</v>
      </c>
      <c r="V85">
        <f>SUM(Oregon!Q85,Washington!Q85,California!Q85)</f>
        <v>712501</v>
      </c>
    </row>
    <row r="86" spans="1:22">
      <c r="A86">
        <v>2006</v>
      </c>
      <c r="B86">
        <v>12</v>
      </c>
      <c r="C86">
        <f>SUM(Oregon!C86,Washington!C86,California!C86)</f>
        <v>62459</v>
      </c>
      <c r="D86" s="12">
        <f>SUM(Oregon!D86,Washington!D86,California!D86)</f>
        <v>927998</v>
      </c>
      <c r="F86">
        <f>SUM(Oregon!E86,Washington!E86,California!E86)</f>
        <v>596524</v>
      </c>
      <c r="G86">
        <f>SUM(Oregon!F86,Washington!F86,California!F86)</f>
        <v>31783</v>
      </c>
      <c r="H86">
        <f>SUM(Oregon!G86,Washington!G86,California!G86)</f>
        <v>554861</v>
      </c>
      <c r="J86">
        <f>SUM(Oregon!H86,Washington!H86,California!H86)</f>
        <v>99568</v>
      </c>
      <c r="K86">
        <f>SUM(Oregon!I86,Washington!I86,California!I86)</f>
        <v>10866</v>
      </c>
      <c r="L86">
        <f>SUM(Oregon!J86,Washington!J86,California!J86)</f>
        <v>310671</v>
      </c>
      <c r="N86">
        <f>SUM(Oregon!K86,Washington!K86,California!K86)</f>
        <v>17654</v>
      </c>
      <c r="O86">
        <f>SUM(Oregon!L86,Washington!L86,California!L86)</f>
        <v>64</v>
      </c>
      <c r="P86">
        <f>SUM(Oregon!M86,Washington!M86,California!M86)</f>
        <v>1156</v>
      </c>
      <c r="R86">
        <f>SUM(Oregon!N86,Washington!N86,California!N86)</f>
        <v>23</v>
      </c>
      <c r="S86">
        <f>SUM(Oregon!O86,Washington!O86,California!O86)</f>
        <v>105172</v>
      </c>
      <c r="T86">
        <f>SUM(Oregon!P86,Washington!P86,California!P86)</f>
        <v>1794686</v>
      </c>
      <c r="V86">
        <f>SUM(Oregon!Q86,Washington!Q86,California!Q86)</f>
        <v>713769</v>
      </c>
    </row>
    <row r="87" spans="1:22">
      <c r="A87">
        <v>2007</v>
      </c>
      <c r="B87">
        <v>1</v>
      </c>
      <c r="C87">
        <f>SUM(Oregon!C87,Washington!C87,California!C87)</f>
        <v>72395</v>
      </c>
      <c r="D87" s="12">
        <f>SUM(Oregon!D87,Washington!D87,California!D87)</f>
        <v>1000509</v>
      </c>
      <c r="F87">
        <f>SUM(Oregon!E87,Washington!E87,California!E87)</f>
        <v>597588</v>
      </c>
      <c r="G87">
        <f>SUM(Oregon!F87,Washington!F87,California!F87)</f>
        <v>37665</v>
      </c>
      <c r="H87">
        <f>SUM(Oregon!G87,Washington!G87,California!G87)</f>
        <v>620534</v>
      </c>
      <c r="J87">
        <f>SUM(Oregon!H87,Washington!H87,California!H87)</f>
        <v>99708</v>
      </c>
      <c r="K87">
        <f>SUM(Oregon!I87,Washington!I87,California!I87)</f>
        <v>15579</v>
      </c>
      <c r="L87">
        <f>SUM(Oregon!J87,Washington!J87,California!J87)</f>
        <v>347434</v>
      </c>
      <c r="N87">
        <f>SUM(Oregon!K87,Washington!K87,California!K87)</f>
        <v>17599</v>
      </c>
      <c r="O87">
        <f>SUM(Oregon!L87,Washington!L87,California!L87)</f>
        <v>70</v>
      </c>
      <c r="P87">
        <f>SUM(Oregon!M87,Washington!M87,California!M87)</f>
        <v>1128</v>
      </c>
      <c r="R87">
        <f>SUM(Oregon!N87,Washington!N87,California!N87)</f>
        <v>23</v>
      </c>
      <c r="S87">
        <f>SUM(Oregon!O87,Washington!O87,California!O87)</f>
        <v>125709</v>
      </c>
      <c r="T87">
        <f>SUM(Oregon!P87,Washington!P87,California!P87)</f>
        <v>1969605</v>
      </c>
      <c r="V87">
        <f>SUM(Oregon!Q87,Washington!Q87,California!Q87)</f>
        <v>714918</v>
      </c>
    </row>
    <row r="88" spans="1:22">
      <c r="A88">
        <v>2007</v>
      </c>
      <c r="B88">
        <v>2</v>
      </c>
      <c r="C88">
        <f>SUM(Oregon!C88,Washington!C88,California!C88)</f>
        <v>48579</v>
      </c>
      <c r="D88" s="12">
        <f>SUM(Oregon!D88,Washington!D88,California!D88)</f>
        <v>705711</v>
      </c>
      <c r="F88">
        <f>SUM(Oregon!E88,Washington!E88,California!E88)</f>
        <v>598073</v>
      </c>
      <c r="G88">
        <f>SUM(Oregon!F88,Washington!F88,California!F88)</f>
        <v>30962</v>
      </c>
      <c r="H88">
        <f>SUM(Oregon!G88,Washington!G88,California!G88)</f>
        <v>484228</v>
      </c>
      <c r="J88">
        <f>SUM(Oregon!H88,Washington!H88,California!H88)</f>
        <v>99862</v>
      </c>
      <c r="K88">
        <f>SUM(Oregon!I88,Washington!I88,California!I88)</f>
        <v>16359</v>
      </c>
      <c r="L88">
        <f>SUM(Oregon!J88,Washington!J88,California!J88)</f>
        <v>354268</v>
      </c>
      <c r="N88">
        <f>SUM(Oregon!K88,Washington!K88,California!K88)</f>
        <v>17559</v>
      </c>
      <c r="O88">
        <f>SUM(Oregon!L88,Washington!L88,California!L88)</f>
        <v>76</v>
      </c>
      <c r="P88">
        <f>SUM(Oregon!M88,Washington!M88,California!M88)</f>
        <v>1171</v>
      </c>
      <c r="R88">
        <f>SUM(Oregon!N88,Washington!N88,California!N88)</f>
        <v>23</v>
      </c>
      <c r="S88">
        <f>SUM(Oregon!O88,Washington!O88,California!O88)</f>
        <v>95976</v>
      </c>
      <c r="T88">
        <f>SUM(Oregon!P88,Washington!P88,California!P88)</f>
        <v>1545378</v>
      </c>
      <c r="V88">
        <f>SUM(Oregon!Q88,Washington!Q88,California!Q88)</f>
        <v>715517</v>
      </c>
    </row>
    <row r="89" spans="1:22">
      <c r="A89">
        <v>2007</v>
      </c>
      <c r="B89">
        <v>3</v>
      </c>
      <c r="C89">
        <f>SUM(Oregon!C89,Washington!C89,California!C89)</f>
        <v>46203</v>
      </c>
      <c r="D89" s="12">
        <f>SUM(Oregon!D89,Washington!D89,California!D89)</f>
        <v>655808</v>
      </c>
      <c r="F89">
        <f>SUM(Oregon!E89,Washington!E89,California!E89)</f>
        <v>598344</v>
      </c>
      <c r="G89">
        <f>SUM(Oregon!F89,Washington!F89,California!F89)</f>
        <v>33599</v>
      </c>
      <c r="H89">
        <f>SUM(Oregon!G89,Washington!G89,California!G89)</f>
        <v>529354</v>
      </c>
      <c r="J89">
        <f>SUM(Oregon!H89,Washington!H89,California!H89)</f>
        <v>99962</v>
      </c>
      <c r="K89">
        <f>SUM(Oregon!I89,Washington!I89,California!I89)</f>
        <v>15367</v>
      </c>
      <c r="L89">
        <f>SUM(Oregon!J89,Washington!J89,California!J89)</f>
        <v>335825</v>
      </c>
      <c r="N89">
        <f>SUM(Oregon!K89,Washington!K89,California!K89)</f>
        <v>17541</v>
      </c>
      <c r="O89">
        <f>SUM(Oregon!L89,Washington!L89,California!L89)</f>
        <v>78</v>
      </c>
      <c r="P89">
        <f>SUM(Oregon!M89,Washington!M89,California!M89)</f>
        <v>1258</v>
      </c>
      <c r="R89">
        <f>SUM(Oregon!N89,Washington!N89,California!N89)</f>
        <v>23</v>
      </c>
      <c r="S89">
        <f>SUM(Oregon!O89,Washington!O89,California!O89)</f>
        <v>95247</v>
      </c>
      <c r="T89">
        <f>SUM(Oregon!P89,Washington!P89,California!P89)</f>
        <v>1522245</v>
      </c>
      <c r="V89">
        <f>SUM(Oregon!Q89,Washington!Q89,California!Q89)</f>
        <v>715870</v>
      </c>
    </row>
    <row r="90" spans="1:22">
      <c r="A90">
        <v>2007</v>
      </c>
      <c r="B90">
        <v>4</v>
      </c>
      <c r="C90">
        <f>SUM(Oregon!C90,Washington!C90,California!C90)</f>
        <v>38425</v>
      </c>
      <c r="D90" s="12">
        <f>SUM(Oregon!D90,Washington!D90,California!D90)</f>
        <v>548499</v>
      </c>
      <c r="F90">
        <f>SUM(Oregon!E90,Washington!E90,California!E90)</f>
        <v>598751</v>
      </c>
      <c r="G90">
        <f>SUM(Oregon!F90,Washington!F90,California!F90)</f>
        <v>32336</v>
      </c>
      <c r="H90">
        <f>SUM(Oregon!G90,Washington!G90,California!G90)</f>
        <v>503926</v>
      </c>
      <c r="J90">
        <f>SUM(Oregon!H90,Washington!H90,California!H90)</f>
        <v>100049</v>
      </c>
      <c r="K90">
        <f>SUM(Oregon!I90,Washington!I90,California!I90)</f>
        <v>16932</v>
      </c>
      <c r="L90">
        <f>SUM(Oregon!J90,Washington!J90,California!J90)</f>
        <v>370315</v>
      </c>
      <c r="N90">
        <f>SUM(Oregon!K90,Washington!K90,California!K90)</f>
        <v>17573</v>
      </c>
      <c r="O90">
        <f>SUM(Oregon!L90,Washington!L90,California!L90)</f>
        <v>68</v>
      </c>
      <c r="P90">
        <f>SUM(Oregon!M90,Washington!M90,California!M90)</f>
        <v>1086</v>
      </c>
      <c r="R90">
        <f>SUM(Oregon!N90,Washington!N90,California!N90)</f>
        <v>23</v>
      </c>
      <c r="S90">
        <f>SUM(Oregon!O90,Washington!O90,California!O90)</f>
        <v>87761</v>
      </c>
      <c r="T90">
        <f>SUM(Oregon!P90,Washington!P90,California!P90)</f>
        <v>1423826</v>
      </c>
      <c r="V90">
        <f>SUM(Oregon!Q90,Washington!Q90,California!Q90)</f>
        <v>716396</v>
      </c>
    </row>
    <row r="91" spans="1:22">
      <c r="A91">
        <v>2007</v>
      </c>
      <c r="B91">
        <v>5</v>
      </c>
      <c r="C91">
        <f>SUM(Oregon!C91,Washington!C91,California!C91)</f>
        <v>34019</v>
      </c>
      <c r="D91" s="12">
        <f>SUM(Oregon!D91,Washington!D91,California!D91)</f>
        <v>489336</v>
      </c>
      <c r="F91">
        <f>SUM(Oregon!E91,Washington!E91,California!E91)</f>
        <v>598980</v>
      </c>
      <c r="G91">
        <f>SUM(Oregon!F91,Washington!F91,California!F91)</f>
        <v>35023</v>
      </c>
      <c r="H91">
        <f>SUM(Oregon!G91,Washington!G91,California!G91)</f>
        <v>549400</v>
      </c>
      <c r="J91">
        <f>SUM(Oregon!H91,Washington!H91,California!H91)</f>
        <v>100114</v>
      </c>
      <c r="K91">
        <f>SUM(Oregon!I91,Washington!I91,California!I91)</f>
        <v>20024</v>
      </c>
      <c r="L91">
        <f>SUM(Oregon!J91,Washington!J91,California!J91)</f>
        <v>429487</v>
      </c>
      <c r="N91">
        <f>SUM(Oregon!K91,Washington!K91,California!K91)</f>
        <v>17656</v>
      </c>
      <c r="O91">
        <f>SUM(Oregon!L91,Washington!L91,California!L91)</f>
        <v>68</v>
      </c>
      <c r="P91">
        <f>SUM(Oregon!M91,Washington!M91,California!M91)</f>
        <v>1086</v>
      </c>
      <c r="R91">
        <f>SUM(Oregon!N91,Washington!N91,California!N91)</f>
        <v>23</v>
      </c>
      <c r="S91">
        <f>SUM(Oregon!O91,Washington!O91,California!O91)</f>
        <v>89134</v>
      </c>
      <c r="T91">
        <f>SUM(Oregon!P91,Washington!P91,California!P91)</f>
        <v>1469309</v>
      </c>
      <c r="V91">
        <f>SUM(Oregon!Q91,Washington!Q91,California!Q91)</f>
        <v>716773</v>
      </c>
    </row>
    <row r="92" spans="1:22">
      <c r="A92">
        <v>2007</v>
      </c>
      <c r="B92">
        <v>6</v>
      </c>
      <c r="C92">
        <f>SUM(Oregon!C92,Washington!C92,California!C92)</f>
        <v>36037</v>
      </c>
      <c r="D92" s="12">
        <f>SUM(Oregon!D92,Washington!D92,California!D92)</f>
        <v>488726</v>
      </c>
      <c r="F92">
        <f>SUM(Oregon!E92,Washington!E92,California!E92)</f>
        <v>598778</v>
      </c>
      <c r="G92">
        <f>SUM(Oregon!F92,Washington!F92,California!F92)</f>
        <v>34615</v>
      </c>
      <c r="H92">
        <f>SUM(Oregon!G92,Washington!G92,California!G92)</f>
        <v>556484</v>
      </c>
      <c r="J92">
        <f>SUM(Oregon!H92,Washington!H92,California!H92)</f>
        <v>100254</v>
      </c>
      <c r="K92">
        <f>SUM(Oregon!I92,Washington!I92,California!I92)</f>
        <v>19056</v>
      </c>
      <c r="L92">
        <f>SUM(Oregon!J92,Washington!J92,California!J92)</f>
        <v>413693</v>
      </c>
      <c r="N92">
        <f>SUM(Oregon!K92,Washington!K92,California!K92)</f>
        <v>17704</v>
      </c>
      <c r="O92">
        <f>SUM(Oregon!L92,Washington!L92,California!L92)</f>
        <v>67</v>
      </c>
      <c r="P92">
        <f>SUM(Oregon!M92,Washington!M92,California!M92)</f>
        <v>1049</v>
      </c>
      <c r="R92">
        <f>SUM(Oregon!N92,Washington!N92,California!N92)</f>
        <v>23</v>
      </c>
      <c r="S92">
        <f>SUM(Oregon!O92,Washington!O92,California!O92)</f>
        <v>89775</v>
      </c>
      <c r="T92">
        <f>SUM(Oregon!P92,Washington!P92,California!P92)</f>
        <v>1459952</v>
      </c>
      <c r="V92">
        <f>SUM(Oregon!Q92,Washington!Q92,California!Q92)</f>
        <v>716759</v>
      </c>
    </row>
    <row r="93" spans="1:22">
      <c r="A93">
        <v>2007</v>
      </c>
      <c r="B93">
        <v>7</v>
      </c>
      <c r="C93">
        <f>SUM(Oregon!C93,Washington!C93,California!C93)</f>
        <v>46371</v>
      </c>
      <c r="D93" s="12">
        <f>SUM(Oregon!D93,Washington!D93,California!D93)</f>
        <v>580939</v>
      </c>
      <c r="F93">
        <f>SUM(Oregon!E93,Washington!E93,California!E93)</f>
        <v>599146</v>
      </c>
      <c r="G93">
        <f>SUM(Oregon!F93,Washington!F93,California!F93)</f>
        <v>37957</v>
      </c>
      <c r="H93">
        <f>SUM(Oregon!G93,Washington!G93,California!G93)</f>
        <v>608926</v>
      </c>
      <c r="J93">
        <f>SUM(Oregon!H93,Washington!H93,California!H93)</f>
        <v>100262</v>
      </c>
      <c r="K93">
        <f>SUM(Oregon!I93,Washington!I93,California!I93)</f>
        <v>22409</v>
      </c>
      <c r="L93">
        <f>SUM(Oregon!J93,Washington!J93,California!J93)</f>
        <v>478071</v>
      </c>
      <c r="N93">
        <f>SUM(Oregon!K93,Washington!K93,California!K93)</f>
        <v>17753</v>
      </c>
      <c r="O93">
        <f>SUM(Oregon!L93,Washington!L93,California!L93)</f>
        <v>67</v>
      </c>
      <c r="P93">
        <f>SUM(Oregon!M93,Washington!M93,California!M93)</f>
        <v>1046</v>
      </c>
      <c r="R93">
        <f>SUM(Oregon!N93,Washington!N93,California!N93)</f>
        <v>23</v>
      </c>
      <c r="S93">
        <f>SUM(Oregon!O93,Washington!O93,California!O93)</f>
        <v>106804</v>
      </c>
      <c r="T93">
        <f>SUM(Oregon!P93,Washington!P93,California!P93)</f>
        <v>1668982</v>
      </c>
      <c r="V93">
        <f>SUM(Oregon!Q93,Washington!Q93,California!Q93)</f>
        <v>717184</v>
      </c>
    </row>
    <row r="94" spans="1:22">
      <c r="A94">
        <v>2007</v>
      </c>
      <c r="B94">
        <v>8</v>
      </c>
      <c r="C94">
        <f>SUM(Oregon!C94,Washington!C94,California!C94)</f>
        <v>41793</v>
      </c>
      <c r="D94" s="12">
        <f>SUM(Oregon!D94,Washington!D94,California!D94)</f>
        <v>521012</v>
      </c>
      <c r="F94">
        <f>SUM(Oregon!E94,Washington!E94,California!E94)</f>
        <v>599553</v>
      </c>
      <c r="G94">
        <f>SUM(Oregon!F94,Washington!F94,California!F94)</f>
        <v>38032</v>
      </c>
      <c r="H94">
        <f>SUM(Oregon!G94,Washington!G94,California!G94)</f>
        <v>620308</v>
      </c>
      <c r="J94">
        <f>SUM(Oregon!H94,Washington!H94,California!H94)</f>
        <v>100382</v>
      </c>
      <c r="K94">
        <f>SUM(Oregon!I94,Washington!I94,California!I94)</f>
        <v>22669</v>
      </c>
      <c r="L94">
        <f>SUM(Oregon!J94,Washington!J94,California!J94)</f>
        <v>488401</v>
      </c>
      <c r="N94">
        <f>SUM(Oregon!K94,Washington!K94,California!K94)</f>
        <v>17757</v>
      </c>
      <c r="O94">
        <f>SUM(Oregon!L94,Washington!L94,California!L94)</f>
        <v>68</v>
      </c>
      <c r="P94">
        <f>SUM(Oregon!M94,Washington!M94,California!M94)</f>
        <v>1063</v>
      </c>
      <c r="R94">
        <f>SUM(Oregon!N94,Washington!N94,California!N94)</f>
        <v>23</v>
      </c>
      <c r="S94">
        <f>SUM(Oregon!O94,Washington!O94,California!O94)</f>
        <v>102562</v>
      </c>
      <c r="T94">
        <f>SUM(Oregon!P94,Washington!P94,California!P94)</f>
        <v>1630784</v>
      </c>
      <c r="V94">
        <f>SUM(Oregon!Q94,Washington!Q94,California!Q94)</f>
        <v>717715</v>
      </c>
    </row>
    <row r="95" spans="1:22">
      <c r="A95">
        <v>2007</v>
      </c>
      <c r="B95">
        <v>9</v>
      </c>
      <c r="C95">
        <f>SUM(Oregon!C95,Washington!C95,California!C95)</f>
        <v>38715</v>
      </c>
      <c r="D95" s="12">
        <f>SUM(Oregon!D95,Washington!D95,California!D95)</f>
        <v>482107</v>
      </c>
      <c r="F95">
        <f>SUM(Oregon!E95,Washington!E95,California!E95)</f>
        <v>600286</v>
      </c>
      <c r="G95">
        <f>SUM(Oregon!F95,Washington!F95,California!F95)</f>
        <v>34620</v>
      </c>
      <c r="H95">
        <f>SUM(Oregon!G95,Washington!G95,California!G95)</f>
        <v>549098</v>
      </c>
      <c r="J95">
        <f>SUM(Oregon!H95,Washington!H95,California!H95)</f>
        <v>100547</v>
      </c>
      <c r="K95">
        <f>SUM(Oregon!I95,Washington!I95,California!I95)</f>
        <v>18300</v>
      </c>
      <c r="L95">
        <f>SUM(Oregon!J95,Washington!J95,California!J95)</f>
        <v>396205</v>
      </c>
      <c r="N95">
        <f>SUM(Oregon!K95,Washington!K95,California!K95)</f>
        <v>17745</v>
      </c>
      <c r="O95">
        <f>SUM(Oregon!L95,Washington!L95,California!L95)</f>
        <v>66</v>
      </c>
      <c r="P95">
        <f>SUM(Oregon!M95,Washington!M95,California!M95)</f>
        <v>1028</v>
      </c>
      <c r="R95">
        <f>SUM(Oregon!N95,Washington!N95,California!N95)</f>
        <v>23</v>
      </c>
      <c r="S95">
        <f>SUM(Oregon!O95,Washington!O95,California!O95)</f>
        <v>91701</v>
      </c>
      <c r="T95">
        <f>SUM(Oregon!P95,Washington!P95,California!P95)</f>
        <v>1428438</v>
      </c>
      <c r="V95">
        <f>SUM(Oregon!Q95,Washington!Q95,California!Q95)</f>
        <v>718601</v>
      </c>
    </row>
    <row r="96" spans="1:22">
      <c r="A96">
        <v>2007</v>
      </c>
      <c r="B96">
        <v>10</v>
      </c>
      <c r="C96">
        <f>SUM(Oregon!C96,Washington!C96,California!C96)</f>
        <v>44606</v>
      </c>
      <c r="D96" s="12">
        <f>SUM(Oregon!D96,Washington!D96,California!D96)</f>
        <v>556103</v>
      </c>
      <c r="F96">
        <f>SUM(Oregon!E96,Washington!E96,California!E96)</f>
        <v>601286</v>
      </c>
      <c r="G96">
        <f>SUM(Oregon!F96,Washington!F96,California!F96)</f>
        <v>36192</v>
      </c>
      <c r="H96">
        <f>SUM(Oregon!G96,Washington!G96,California!G96)</f>
        <v>563936</v>
      </c>
      <c r="J96">
        <f>SUM(Oregon!H96,Washington!H96,California!H96)</f>
        <v>100708</v>
      </c>
      <c r="K96">
        <f>SUM(Oregon!I96,Washington!I96,California!I96)</f>
        <v>17456</v>
      </c>
      <c r="L96">
        <f>SUM(Oregon!J96,Washington!J96,California!J96)</f>
        <v>375391</v>
      </c>
      <c r="N96">
        <f>SUM(Oregon!K96,Washington!K96,California!K96)</f>
        <v>17721</v>
      </c>
      <c r="O96">
        <f>SUM(Oregon!L96,Washington!L96,California!L96)</f>
        <v>66</v>
      </c>
      <c r="P96">
        <f>SUM(Oregon!M96,Washington!M96,California!M96)</f>
        <v>1027</v>
      </c>
      <c r="R96">
        <f>SUM(Oregon!N96,Washington!N96,California!N96)</f>
        <v>23</v>
      </c>
      <c r="S96">
        <f>SUM(Oregon!O96,Washington!O96,California!O96)</f>
        <v>98319</v>
      </c>
      <c r="T96">
        <f>SUM(Oregon!P96,Washington!P96,California!P96)</f>
        <v>1496458</v>
      </c>
      <c r="V96">
        <f>SUM(Oregon!Q96,Washington!Q96,California!Q96)</f>
        <v>719738</v>
      </c>
    </row>
    <row r="97" spans="1:22">
      <c r="A97">
        <v>2007</v>
      </c>
      <c r="B97">
        <v>11</v>
      </c>
      <c r="C97">
        <f>SUM(Oregon!C97,Washington!C97,California!C97)</f>
        <v>59012</v>
      </c>
      <c r="D97" s="12">
        <f>SUM(Oregon!D97,Washington!D97,California!D97)</f>
        <v>741919</v>
      </c>
      <c r="F97">
        <f>SUM(Oregon!E97,Washington!E97,California!E97)</f>
        <v>602323</v>
      </c>
      <c r="G97">
        <f>SUM(Oregon!F97,Washington!F97,California!F97)</f>
        <v>34634</v>
      </c>
      <c r="H97">
        <f>SUM(Oregon!G97,Washington!G97,California!G97)</f>
        <v>537440</v>
      </c>
      <c r="J97">
        <f>SUM(Oregon!H97,Washington!H97,California!H97)</f>
        <v>100958</v>
      </c>
      <c r="K97">
        <f>SUM(Oregon!I97,Washington!I97,California!I97)</f>
        <v>19653</v>
      </c>
      <c r="L97">
        <f>SUM(Oregon!J97,Washington!J97,California!J97)</f>
        <v>319099</v>
      </c>
      <c r="N97">
        <f>SUM(Oregon!K97,Washington!K97,California!K97)</f>
        <v>17657</v>
      </c>
      <c r="O97">
        <f>SUM(Oregon!L97,Washington!L97,California!L97)</f>
        <v>68</v>
      </c>
      <c r="P97">
        <f>SUM(Oregon!M97,Washington!M97,California!M97)</f>
        <v>1081</v>
      </c>
      <c r="R97">
        <f>SUM(Oregon!N97,Washington!N97,California!N97)</f>
        <v>23</v>
      </c>
      <c r="S97">
        <f>SUM(Oregon!O97,Washington!O97,California!O97)</f>
        <v>113368</v>
      </c>
      <c r="T97">
        <f>SUM(Oregon!P97,Washington!P97,California!P97)</f>
        <v>1599538</v>
      </c>
      <c r="V97">
        <f>SUM(Oregon!Q97,Washington!Q97,California!Q97)</f>
        <v>720961</v>
      </c>
    </row>
    <row r="98" spans="1:22">
      <c r="A98">
        <v>2007</v>
      </c>
      <c r="B98">
        <v>12</v>
      </c>
      <c r="C98">
        <f>SUM(Oregon!C98,Washington!C98,California!C98)</f>
        <v>72516</v>
      </c>
      <c r="D98" s="12">
        <f>SUM(Oregon!D98,Washington!D98,California!D98)</f>
        <v>909269</v>
      </c>
      <c r="F98">
        <f>SUM(Oregon!E98,Washington!E98,California!E98)</f>
        <v>603126</v>
      </c>
      <c r="G98">
        <f>SUM(Oregon!F98,Washington!F98,California!F98)</f>
        <v>36292</v>
      </c>
      <c r="H98">
        <f>SUM(Oregon!G98,Washington!G98,California!G98)</f>
        <v>584932</v>
      </c>
      <c r="J98">
        <f>SUM(Oregon!H98,Washington!H98,California!H98)</f>
        <v>101090</v>
      </c>
      <c r="K98">
        <f>SUM(Oregon!I98,Washington!I98,California!I98)</f>
        <v>15152</v>
      </c>
      <c r="L98">
        <f>SUM(Oregon!J98,Washington!J98,California!J98)</f>
        <v>330815</v>
      </c>
      <c r="N98">
        <f>SUM(Oregon!K98,Washington!K98,California!K98)</f>
        <v>17593</v>
      </c>
      <c r="O98">
        <f>SUM(Oregon!L98,Washington!L98,California!L98)</f>
        <v>69</v>
      </c>
      <c r="P98">
        <f>SUM(Oregon!M98,Washington!M98,California!M98)</f>
        <v>1060</v>
      </c>
      <c r="R98">
        <f>SUM(Oregon!N98,Washington!N98,California!N98)</f>
        <v>23</v>
      </c>
      <c r="S98">
        <f>SUM(Oregon!O98,Washington!O98,California!O98)</f>
        <v>124027</v>
      </c>
      <c r="T98">
        <f>SUM(Oregon!P98,Washington!P98,California!P98)</f>
        <v>1826078</v>
      </c>
      <c r="V98">
        <f>SUM(Oregon!Q98,Washington!Q98,California!Q98)</f>
        <v>721832</v>
      </c>
    </row>
    <row r="99" spans="1:22">
      <c r="A99">
        <v>2008</v>
      </c>
      <c r="B99">
        <v>1</v>
      </c>
      <c r="C99">
        <f>SUM(Oregon!C99,Washington!C99,California!C99)</f>
        <v>78014.909999999989</v>
      </c>
      <c r="D99" s="12">
        <f>SUM(Oregon!D99,Washington!D99,California!D99)</f>
        <v>957495.28500000015</v>
      </c>
      <c r="F99">
        <f>SUM(Oregon!E99,Washington!E99,California!E99)</f>
        <v>603937</v>
      </c>
      <c r="G99">
        <f>SUM(Oregon!F99,Washington!F99,California!F99)</f>
        <v>38180.675999999999</v>
      </c>
      <c r="H99">
        <f>SUM(Oregon!G99,Washington!G99,California!G99)</f>
        <v>596915.78899999999</v>
      </c>
      <c r="J99">
        <f>SUM(Oregon!H99,Washington!H99,California!H99)</f>
        <v>101275</v>
      </c>
      <c r="K99">
        <f>SUM(Oregon!I99,Washington!I99,California!I99)</f>
        <v>14759.178</v>
      </c>
      <c r="L99">
        <f>SUM(Oregon!J99,Washington!J99,California!J99)</f>
        <v>301758.42100000003</v>
      </c>
      <c r="N99">
        <f>SUM(Oregon!K99,Washington!K99,California!K99)</f>
        <v>17562</v>
      </c>
      <c r="O99">
        <f>SUM(Oregon!L99,Washington!L99,California!L99)</f>
        <v>75.215999999999994</v>
      </c>
      <c r="P99">
        <f>SUM(Oregon!M99,Washington!M99,California!M99)</f>
        <v>1234.9690000000001</v>
      </c>
      <c r="R99">
        <f>SUM(Oregon!N99,Washington!N99,California!N99)</f>
        <v>22</v>
      </c>
      <c r="S99">
        <f>SUM(Oregon!O99,Washington!O99,California!O99)</f>
        <v>131029.98000000001</v>
      </c>
      <c r="T99">
        <f>SUM(Oregon!P99,Washington!P99,California!P99)</f>
        <v>1857404.4640000002</v>
      </c>
      <c r="V99">
        <f>SUM(Oregon!Q99,Washington!Q99,California!Q99)</f>
        <v>722796</v>
      </c>
    </row>
    <row r="100" spans="1:22">
      <c r="A100">
        <v>2008</v>
      </c>
      <c r="B100">
        <v>2</v>
      </c>
      <c r="C100">
        <f>SUM(Oregon!C100,Washington!C100,California!C100)</f>
        <v>62241.021999999997</v>
      </c>
      <c r="D100" s="12">
        <f>SUM(Oregon!D100,Washington!D100,California!D100)</f>
        <v>750319.31700000004</v>
      </c>
      <c r="F100">
        <f>SUM(Oregon!E100,Washington!E100,California!E100)</f>
        <v>604343</v>
      </c>
      <c r="G100">
        <f>SUM(Oregon!F100,Washington!F100,California!F100)</f>
        <v>35073.701999999997</v>
      </c>
      <c r="H100">
        <f>SUM(Oregon!G100,Washington!G100,California!G100)</f>
        <v>528064.82299999997</v>
      </c>
      <c r="J100">
        <f>SUM(Oregon!H100,Washington!H100,California!H100)</f>
        <v>101372</v>
      </c>
      <c r="K100">
        <f>SUM(Oregon!I100,Washington!I100,California!I100)</f>
        <v>16217.552000000001</v>
      </c>
      <c r="L100">
        <f>SUM(Oregon!J100,Washington!J100,California!J100)</f>
        <v>339808.66200000001</v>
      </c>
      <c r="N100">
        <f>SUM(Oregon!K100,Washington!K100,California!K100)</f>
        <v>17528</v>
      </c>
      <c r="O100">
        <f>SUM(Oregon!L100,Washington!L100,California!L100)</f>
        <v>72.793999999999997</v>
      </c>
      <c r="P100">
        <f>SUM(Oregon!M100,Washington!M100,California!M100)</f>
        <v>1100.088</v>
      </c>
      <c r="R100">
        <f>SUM(Oregon!N100,Washington!N100,California!N100)</f>
        <v>22</v>
      </c>
      <c r="S100">
        <f>SUM(Oregon!O100,Washington!O100,California!O100)</f>
        <v>113605.06999999999</v>
      </c>
      <c r="T100">
        <f>SUM(Oregon!P100,Washington!P100,California!P100)</f>
        <v>1619292.89</v>
      </c>
      <c r="V100">
        <f>SUM(Oregon!Q100,Washington!Q100,California!Q100)</f>
        <v>723265</v>
      </c>
    </row>
    <row r="101" spans="1:22">
      <c r="A101">
        <v>2008</v>
      </c>
      <c r="B101">
        <v>3</v>
      </c>
      <c r="C101">
        <f>SUM(Oregon!C101,Washington!C101,California!C101)</f>
        <v>57139.942000000003</v>
      </c>
      <c r="D101" s="12">
        <f>SUM(Oregon!D101,Washington!D101,California!D101)</f>
        <v>697659.17799999996</v>
      </c>
      <c r="F101">
        <f>SUM(Oregon!E101,Washington!E101,California!E101)</f>
        <v>604405</v>
      </c>
      <c r="G101">
        <f>SUM(Oregon!F101,Washington!F101,California!F101)</f>
        <v>39277.146000000001</v>
      </c>
      <c r="H101">
        <f>SUM(Oregon!G101,Washington!G101,California!G101)</f>
        <v>587121.90599999996</v>
      </c>
      <c r="J101">
        <f>SUM(Oregon!H101,Washington!H101,California!H101)</f>
        <v>101432</v>
      </c>
      <c r="K101">
        <f>SUM(Oregon!I101,Washington!I101,California!I101)</f>
        <v>17307.865999999998</v>
      </c>
      <c r="L101">
        <f>SUM(Oregon!J101,Washington!J101,California!J101)</f>
        <v>358944.80300000001</v>
      </c>
      <c r="N101">
        <f>SUM(Oregon!K101,Washington!K101,California!K101)</f>
        <v>17542</v>
      </c>
      <c r="O101">
        <f>SUM(Oregon!L101,Washington!L101,California!L101)</f>
        <v>66.117000000000004</v>
      </c>
      <c r="P101">
        <f>SUM(Oregon!M101,Washington!M101,California!M101)</f>
        <v>1012.686</v>
      </c>
      <c r="R101">
        <f>SUM(Oregon!N101,Washington!N101,California!N101)</f>
        <v>22</v>
      </c>
      <c r="S101">
        <f>SUM(Oregon!O101,Washington!O101,California!O101)</f>
        <v>113791.071</v>
      </c>
      <c r="T101">
        <f>SUM(Oregon!P101,Washington!P101,California!P101)</f>
        <v>1644738.5730000001</v>
      </c>
      <c r="V101">
        <f>SUM(Oregon!Q101,Washington!Q101,California!Q101)</f>
        <v>723401</v>
      </c>
    </row>
    <row r="102" spans="1:22">
      <c r="A102">
        <v>2008</v>
      </c>
      <c r="B102">
        <v>4</v>
      </c>
      <c r="C102">
        <f>SUM(Oregon!C102,Washington!C102,California!C102)</f>
        <v>51475.156000000003</v>
      </c>
      <c r="D102" s="12">
        <f>SUM(Oregon!D102,Washington!D102,California!D102)</f>
        <v>628605.03700000001</v>
      </c>
      <c r="F102">
        <f>SUM(Oregon!E102,Washington!E102,California!E102)</f>
        <v>604378</v>
      </c>
      <c r="G102">
        <f>SUM(Oregon!F102,Washington!F102,California!F102)</f>
        <v>32289.126</v>
      </c>
      <c r="H102">
        <f>SUM(Oregon!G102,Washington!G102,California!G102)</f>
        <v>487164.53300000005</v>
      </c>
      <c r="J102">
        <f>SUM(Oregon!H102,Washington!H102,California!H102)</f>
        <v>101475</v>
      </c>
      <c r="K102">
        <f>SUM(Oregon!I102,Washington!I102,California!I102)</f>
        <v>15278.200999999999</v>
      </c>
      <c r="L102">
        <f>SUM(Oregon!J102,Washington!J102,California!J102)</f>
        <v>321906.94099999999</v>
      </c>
      <c r="N102">
        <f>SUM(Oregon!K102,Washington!K102,California!K102)</f>
        <v>17598</v>
      </c>
      <c r="O102">
        <f>SUM(Oregon!L102,Washington!L102,California!L102)</f>
        <v>70.236999999999995</v>
      </c>
      <c r="P102">
        <f>SUM(Oregon!M102,Washington!M102,California!M102)</f>
        <v>1065.7349999999999</v>
      </c>
      <c r="R102">
        <f>SUM(Oregon!N102,Washington!N102,California!N102)</f>
        <v>22</v>
      </c>
      <c r="S102">
        <f>SUM(Oregon!O102,Washington!O102,California!O102)</f>
        <v>99112.72</v>
      </c>
      <c r="T102">
        <f>SUM(Oregon!P102,Washington!P102,California!P102)</f>
        <v>1438742.1739999999</v>
      </c>
      <c r="V102">
        <f>SUM(Oregon!Q102,Washington!Q102,California!Q102)</f>
        <v>723473</v>
      </c>
    </row>
    <row r="103" spans="1:22">
      <c r="A103">
        <v>2008</v>
      </c>
      <c r="B103">
        <v>5</v>
      </c>
      <c r="C103">
        <f>SUM(Oregon!C103,Washington!C103,California!C103)</f>
        <v>44447.266000000003</v>
      </c>
      <c r="D103" s="12">
        <f>SUM(Oregon!D103,Washington!D103,California!D103)</f>
        <v>545132.42200000002</v>
      </c>
      <c r="F103">
        <f>SUM(Oregon!E103,Washington!E103,California!E103)</f>
        <v>604277</v>
      </c>
      <c r="G103">
        <f>SUM(Oregon!F103,Washington!F103,California!F103)</f>
        <v>36215.286</v>
      </c>
      <c r="H103">
        <f>SUM(Oregon!G103,Washington!G103,California!G103)</f>
        <v>552673.02800000005</v>
      </c>
      <c r="J103">
        <f>SUM(Oregon!H103,Washington!H103,California!H103)</f>
        <v>101538</v>
      </c>
      <c r="K103">
        <f>SUM(Oregon!I103,Washington!I103,California!I103)</f>
        <v>18853.177</v>
      </c>
      <c r="L103">
        <f>SUM(Oregon!J103,Washington!J103,California!J103)</f>
        <v>391329.80700000003</v>
      </c>
      <c r="N103">
        <f>SUM(Oregon!K103,Washington!K103,California!K103)</f>
        <v>17683</v>
      </c>
      <c r="O103">
        <f>SUM(Oregon!L103,Washington!L103,California!L103)</f>
        <v>69.81</v>
      </c>
      <c r="P103">
        <f>SUM(Oregon!M103,Washington!M103,California!M103)</f>
        <v>1074.905</v>
      </c>
      <c r="R103">
        <f>SUM(Oregon!N103,Washington!N103,California!N103)</f>
        <v>22</v>
      </c>
      <c r="S103">
        <f>SUM(Oregon!O103,Washington!O103,California!O103)</f>
        <v>99585.539000000004</v>
      </c>
      <c r="T103">
        <f>SUM(Oregon!P103,Washington!P103,California!P103)</f>
        <v>1490210.223</v>
      </c>
      <c r="V103">
        <f>SUM(Oregon!Q103,Washington!Q103,California!Q103)</f>
        <v>723520</v>
      </c>
    </row>
    <row r="104" spans="1:22">
      <c r="A104">
        <v>2008</v>
      </c>
      <c r="B104">
        <v>6</v>
      </c>
      <c r="C104">
        <f>SUM(Oregon!C104,Washington!C104,California!C104)</f>
        <v>38303.044000000002</v>
      </c>
      <c r="D104" s="12">
        <f>SUM(Oregon!D104,Washington!D104,California!D104)</f>
        <v>468049.86899999995</v>
      </c>
      <c r="F104">
        <f>SUM(Oregon!E104,Washington!E104,California!E104)</f>
        <v>603880</v>
      </c>
      <c r="G104">
        <f>SUM(Oregon!F104,Washington!F104,California!F104)</f>
        <v>35425.048000000003</v>
      </c>
      <c r="H104">
        <f>SUM(Oregon!G104,Washington!G104,California!G104)</f>
        <v>545936.30499999993</v>
      </c>
      <c r="J104">
        <f>SUM(Oregon!H104,Washington!H104,California!H104)</f>
        <v>101687</v>
      </c>
      <c r="K104">
        <f>SUM(Oregon!I104,Washington!I104,California!I104)</f>
        <v>21117.699999999997</v>
      </c>
      <c r="L104">
        <f>SUM(Oregon!J104,Washington!J104,California!J104)</f>
        <v>437609.49599999998</v>
      </c>
      <c r="N104">
        <f>SUM(Oregon!K104,Washington!K104,California!K104)</f>
        <v>17744</v>
      </c>
      <c r="O104">
        <f>SUM(Oregon!L104,Washington!L104,California!L104)</f>
        <v>67.852000000000004</v>
      </c>
      <c r="P104">
        <f>SUM(Oregon!M104,Washington!M104,California!M104)</f>
        <v>1128.0350000000001</v>
      </c>
      <c r="R104">
        <f>SUM(Oregon!N104,Washington!N104,California!N104)</f>
        <v>22</v>
      </c>
      <c r="S104">
        <f>SUM(Oregon!O104,Washington!O104,California!O104)</f>
        <v>94913.643999999986</v>
      </c>
      <c r="T104">
        <f>SUM(Oregon!P104,Washington!P104,California!P104)</f>
        <v>1452723.7059999998</v>
      </c>
      <c r="V104">
        <f>SUM(Oregon!Q104,Washington!Q104,California!Q104)</f>
        <v>723333</v>
      </c>
    </row>
    <row r="105" spans="1:22">
      <c r="A105">
        <v>2008</v>
      </c>
      <c r="B105">
        <v>7</v>
      </c>
      <c r="C105">
        <f>SUM(Oregon!C105,Washington!C105,California!C105)</f>
        <v>48216.517999999996</v>
      </c>
      <c r="D105" s="12">
        <f>SUM(Oregon!D105,Washington!D105,California!D105)</f>
        <v>594493.19600000011</v>
      </c>
      <c r="F105">
        <f>SUM(Oregon!E105,Washington!E105,California!E105)</f>
        <v>603684</v>
      </c>
      <c r="G105">
        <f>SUM(Oregon!F105,Washington!F105,California!F105)</f>
        <v>37857.406000000003</v>
      </c>
      <c r="H105">
        <f>SUM(Oregon!G105,Washington!G105,California!G105)</f>
        <v>604475.29399999999</v>
      </c>
      <c r="J105">
        <f>SUM(Oregon!H105,Washington!H105,California!H105)</f>
        <v>101759</v>
      </c>
      <c r="K105">
        <f>SUM(Oregon!I105,Washington!I105,California!I105)</f>
        <v>21768.186999999998</v>
      </c>
      <c r="L105">
        <f>SUM(Oregon!J105,Washington!J105,California!J105)</f>
        <v>454606.81799999997</v>
      </c>
      <c r="N105">
        <f>SUM(Oregon!K105,Washington!K105,California!K105)</f>
        <v>17762</v>
      </c>
      <c r="O105">
        <f>SUM(Oregon!L105,Washington!L105,California!L105)</f>
        <v>73.394999999999996</v>
      </c>
      <c r="P105">
        <f>SUM(Oregon!M105,Washington!M105,California!M105)</f>
        <v>1198.1189999999999</v>
      </c>
      <c r="R105">
        <f>SUM(Oregon!N105,Washington!N105,California!N105)</f>
        <v>22</v>
      </c>
      <c r="S105">
        <f>SUM(Oregon!O105,Washington!O105,California!O105)</f>
        <v>107915.50600000001</v>
      </c>
      <c r="T105">
        <f>SUM(Oregon!P105,Washington!P105,California!P105)</f>
        <v>1654773.4140000001</v>
      </c>
      <c r="V105">
        <f>SUM(Oregon!Q105,Washington!Q105,California!Q105)</f>
        <v>723227</v>
      </c>
    </row>
    <row r="106" spans="1:22">
      <c r="A106">
        <v>2008</v>
      </c>
      <c r="B106">
        <v>8</v>
      </c>
      <c r="C106">
        <f>SUM(Oregon!C106,Washington!C106,California!C106)</f>
        <v>42249.651000000005</v>
      </c>
      <c r="D106" s="12">
        <f>SUM(Oregon!D106,Washington!D106,California!D106)</f>
        <v>517828.978</v>
      </c>
      <c r="F106">
        <f>SUM(Oregon!E106,Washington!E106,California!E106)</f>
        <v>603857</v>
      </c>
      <c r="G106">
        <f>SUM(Oregon!F106,Washington!F106,California!F106)</f>
        <v>37201.063999999998</v>
      </c>
      <c r="H106">
        <f>SUM(Oregon!G106,Washington!G106,California!G106)</f>
        <v>597005.99600000004</v>
      </c>
      <c r="J106">
        <f>SUM(Oregon!H106,Washington!H106,California!H106)</f>
        <v>101819</v>
      </c>
      <c r="K106">
        <f>SUM(Oregon!I106,Washington!I106,California!I106)</f>
        <v>21258.844000000001</v>
      </c>
      <c r="L106">
        <f>SUM(Oregon!J106,Washington!J106,California!J106)</f>
        <v>448395.30599999998</v>
      </c>
      <c r="N106">
        <f>SUM(Oregon!K106,Washington!K106,California!K106)</f>
        <v>17772</v>
      </c>
      <c r="O106">
        <f>SUM(Oregon!L106,Washington!L106,California!L106)</f>
        <v>75.165000000000006</v>
      </c>
      <c r="P106">
        <f>SUM(Oregon!M106,Washington!M106,California!M106)</f>
        <v>1227.03</v>
      </c>
      <c r="R106">
        <f>SUM(Oregon!N106,Washington!N106,California!N106)</f>
        <v>22</v>
      </c>
      <c r="S106">
        <f>SUM(Oregon!O106,Washington!O106,California!O106)</f>
        <v>100784.724</v>
      </c>
      <c r="T106">
        <f>SUM(Oregon!P106,Washington!P106,California!P106)</f>
        <v>1564457.402</v>
      </c>
      <c r="V106">
        <f>SUM(Oregon!Q106,Washington!Q106,California!Q106)</f>
        <v>723470</v>
      </c>
    </row>
    <row r="107" spans="1:22">
      <c r="A107">
        <v>2008</v>
      </c>
      <c r="B107">
        <v>9</v>
      </c>
      <c r="C107">
        <f>SUM(Oregon!C107,Washington!C107,California!C107)</f>
        <v>38124.067000000003</v>
      </c>
      <c r="D107" s="12">
        <f>SUM(Oregon!D107,Washington!D107,California!D107)</f>
        <v>468054.48700000002</v>
      </c>
      <c r="F107">
        <f>SUM(Oregon!E107,Washington!E107,California!E107)</f>
        <v>604035</v>
      </c>
      <c r="G107">
        <f>SUM(Oregon!F107,Washington!F107,California!F107)</f>
        <v>36506.396000000001</v>
      </c>
      <c r="H107">
        <f>SUM(Oregon!G107,Washington!G107,California!G107)</f>
        <v>565059.495</v>
      </c>
      <c r="J107">
        <f>SUM(Oregon!H107,Washington!H107,California!H107)</f>
        <v>102011</v>
      </c>
      <c r="K107">
        <f>SUM(Oregon!I107,Washington!I107,California!I107)</f>
        <v>19065.634999999998</v>
      </c>
      <c r="L107">
        <f>SUM(Oregon!J107,Washington!J107,California!J107)</f>
        <v>405614.23000000004</v>
      </c>
      <c r="N107">
        <f>SUM(Oregon!K107,Washington!K107,California!K107)</f>
        <v>17765</v>
      </c>
      <c r="O107">
        <f>SUM(Oregon!L107,Washington!L107,California!L107)</f>
        <v>69.385000000000005</v>
      </c>
      <c r="P107">
        <f>SUM(Oregon!M107,Washington!M107,California!M107)</f>
        <v>1117.704</v>
      </c>
      <c r="R107">
        <f>SUM(Oregon!N107,Washington!N107,California!N107)</f>
        <v>22</v>
      </c>
      <c r="S107">
        <f>SUM(Oregon!O107,Washington!O107,California!O107)</f>
        <v>93765.483000000007</v>
      </c>
      <c r="T107">
        <f>SUM(Oregon!P107,Washington!P107,California!P107)</f>
        <v>1439845.865</v>
      </c>
      <c r="V107">
        <f>SUM(Oregon!Q107,Washington!Q107,California!Q107)</f>
        <v>723833</v>
      </c>
    </row>
    <row r="108" spans="1:22">
      <c r="A108">
        <v>2008</v>
      </c>
      <c r="B108">
        <v>10</v>
      </c>
      <c r="C108">
        <f>SUM(Oregon!C108,Washington!C108,California!C108)</f>
        <v>45139.423999999999</v>
      </c>
      <c r="D108" s="12">
        <f>SUM(Oregon!D108,Washington!D108,California!D108)</f>
        <v>546701.89199999999</v>
      </c>
      <c r="F108">
        <f>SUM(Oregon!E108,Washington!E108,California!E108)</f>
        <v>604540</v>
      </c>
      <c r="G108">
        <f>SUM(Oregon!F108,Washington!F108,California!F108)</f>
        <v>37465.127</v>
      </c>
      <c r="H108">
        <f>SUM(Oregon!G108,Washington!G108,California!G108)</f>
        <v>566208.65</v>
      </c>
      <c r="J108">
        <f>SUM(Oregon!H108,Washington!H108,California!H108)</f>
        <v>102151</v>
      </c>
      <c r="K108">
        <f>SUM(Oregon!I108,Washington!I108,California!I108)</f>
        <v>17138.629000000001</v>
      </c>
      <c r="L108">
        <f>SUM(Oregon!J108,Washington!J108,California!J108)</f>
        <v>357441.554</v>
      </c>
      <c r="N108">
        <f>SUM(Oregon!K108,Washington!K108,California!K108)</f>
        <v>17731</v>
      </c>
      <c r="O108">
        <f>SUM(Oregon!L108,Washington!L108,California!L108)</f>
        <v>71.331999999999994</v>
      </c>
      <c r="P108">
        <f>SUM(Oregon!M108,Washington!M108,California!M108)</f>
        <v>1155.7180000000001</v>
      </c>
      <c r="R108">
        <f>SUM(Oregon!N108,Washington!N108,California!N108)</f>
        <v>22</v>
      </c>
      <c r="S108">
        <f>SUM(Oregon!O108,Washington!O108,California!O108)</f>
        <v>99814.512000000002</v>
      </c>
      <c r="T108">
        <f>SUM(Oregon!P108,Washington!P108,California!P108)</f>
        <v>1471507.8170000003</v>
      </c>
      <c r="V108">
        <f>SUM(Oregon!Q108,Washington!Q108,California!Q108)</f>
        <v>724444</v>
      </c>
    </row>
    <row r="109" spans="1:22">
      <c r="A109">
        <v>2008</v>
      </c>
      <c r="B109">
        <v>11</v>
      </c>
      <c r="C109">
        <f>SUM(Oregon!C109,Washington!C109,California!C109)</f>
        <v>52582.095999999998</v>
      </c>
      <c r="D109" s="12">
        <f>SUM(Oregon!D109,Washington!D109,California!D109)</f>
        <v>639895.81900000002</v>
      </c>
      <c r="F109">
        <f>SUM(Oregon!E109,Washington!E109,California!E109)</f>
        <v>605285</v>
      </c>
      <c r="G109">
        <f>SUM(Oregon!F109,Washington!F109,California!F109)</f>
        <v>37276.782999999996</v>
      </c>
      <c r="H109">
        <f>SUM(Oregon!G109,Washington!G109,California!G109)</f>
        <v>551820.29500000004</v>
      </c>
      <c r="J109">
        <f>SUM(Oregon!H109,Washington!H109,California!H109)</f>
        <v>102296</v>
      </c>
      <c r="K109">
        <f>SUM(Oregon!I109,Washington!I109,California!I109)</f>
        <v>19107.878000000001</v>
      </c>
      <c r="L109">
        <f>SUM(Oregon!J109,Washington!J109,California!J109)</f>
        <v>287153.67700000003</v>
      </c>
      <c r="N109">
        <f>SUM(Oregon!K109,Washington!K109,California!K109)</f>
        <v>17686</v>
      </c>
      <c r="O109">
        <f>SUM(Oregon!L109,Washington!L109,California!L109)</f>
        <v>70.650999999999996</v>
      </c>
      <c r="P109">
        <f>SUM(Oregon!M109,Washington!M109,California!M109)</f>
        <v>1152.81</v>
      </c>
      <c r="R109">
        <f>SUM(Oregon!N109,Washington!N109,California!N109)</f>
        <v>22</v>
      </c>
      <c r="S109">
        <f>SUM(Oregon!O109,Washington!O109,California!O109)</f>
        <v>109037.408</v>
      </c>
      <c r="T109">
        <f>SUM(Oregon!P109,Washington!P109,California!P109)</f>
        <v>1480022.6809999999</v>
      </c>
      <c r="V109">
        <f>SUM(Oregon!Q109,Washington!Q109,California!Q109)</f>
        <v>725289</v>
      </c>
    </row>
    <row r="110" spans="1:22">
      <c r="A110">
        <v>2008</v>
      </c>
      <c r="B110">
        <v>12</v>
      </c>
      <c r="C110">
        <f>SUM(Oregon!C110,Washington!C110,California!C110)</f>
        <v>82343.671999999991</v>
      </c>
      <c r="D110" s="12">
        <f>SUM(Oregon!D110,Washington!D110,California!D110)</f>
        <v>1036643.8189999999</v>
      </c>
      <c r="F110">
        <f>SUM(Oregon!E110,Washington!E110,California!E110)</f>
        <v>605767</v>
      </c>
      <c r="G110">
        <f>SUM(Oregon!F110,Washington!F110,California!F110)</f>
        <v>35395.714</v>
      </c>
      <c r="H110">
        <f>SUM(Oregon!G110,Washington!G110,California!G110)</f>
        <v>564251.46</v>
      </c>
      <c r="J110">
        <f>SUM(Oregon!H110,Washington!H110,California!H110)</f>
        <v>102429</v>
      </c>
      <c r="K110">
        <f>SUM(Oregon!I110,Washington!I110,California!I110)</f>
        <v>12873.981000000002</v>
      </c>
      <c r="L110">
        <f>SUM(Oregon!J110,Washington!J110,California!J110)</f>
        <v>267436.05499999999</v>
      </c>
      <c r="N110">
        <f>SUM(Oregon!K110,Washington!K110,California!K110)</f>
        <v>17642</v>
      </c>
      <c r="O110">
        <f>SUM(Oregon!L110,Washington!L110,California!L110)</f>
        <v>71.123000000000005</v>
      </c>
      <c r="P110">
        <f>SUM(Oregon!M110,Washington!M110,California!M110)</f>
        <v>1129.623</v>
      </c>
      <c r="R110">
        <f>SUM(Oregon!N110,Washington!N110,California!N110)</f>
        <v>22</v>
      </c>
      <c r="S110">
        <f>SUM(Oregon!O110,Washington!O110,California!O110)</f>
        <v>130684.48999999999</v>
      </c>
      <c r="T110">
        <f>SUM(Oregon!P110,Washington!P110,California!P110)</f>
        <v>1869461</v>
      </c>
      <c r="V110">
        <f>SUM(Oregon!Q110,Washington!Q110,California!Q110)</f>
        <v>725860</v>
      </c>
    </row>
    <row r="111" spans="1:22">
      <c r="A111">
        <v>2009</v>
      </c>
      <c r="B111">
        <v>1</v>
      </c>
      <c r="C111">
        <f>SUM(Oregon!C111,Washington!C111,California!C111)</f>
        <v>70320.146999999997</v>
      </c>
      <c r="D111" s="12">
        <f>SUM(Oregon!D111,Washington!D111,California!D111)</f>
        <v>860267.06900000002</v>
      </c>
      <c r="F111">
        <f>SUM(Oregon!E111,Washington!E111,California!E111)</f>
        <v>606290</v>
      </c>
      <c r="G111">
        <f>SUM(Oregon!F111,Washington!F111,California!F111)</f>
        <v>39996.252999999997</v>
      </c>
      <c r="H111">
        <f>SUM(Oregon!G111,Washington!G111,California!G111)</f>
        <v>601485.99300000002</v>
      </c>
      <c r="J111">
        <f>SUM(Oregon!H111,Washington!H111,California!H111)</f>
        <v>102466</v>
      </c>
      <c r="K111">
        <f>SUM(Oregon!I111,Washington!I111,California!I111)</f>
        <v>14261.047</v>
      </c>
      <c r="L111">
        <f>SUM(Oregon!J111,Washington!J111,California!J111)</f>
        <v>273396.17499999999</v>
      </c>
      <c r="N111">
        <f>SUM(Oregon!K111,Washington!K111,California!K111)</f>
        <v>17589</v>
      </c>
      <c r="O111">
        <f>SUM(Oregon!L111,Washington!L111,California!L111)</f>
        <v>82.16</v>
      </c>
      <c r="P111">
        <f>SUM(Oregon!M111,Washington!M111,California!M111)</f>
        <v>1425.0170000000001</v>
      </c>
      <c r="R111">
        <f>SUM(Oregon!N111,Washington!N111,California!N111)</f>
        <v>22</v>
      </c>
      <c r="S111">
        <f>SUM(Oregon!O111,Washington!O111,California!O111)</f>
        <v>124659.607</v>
      </c>
      <c r="T111">
        <f>SUM(Oregon!P111,Washington!P111,California!P111)</f>
        <v>1736574.2540000002</v>
      </c>
      <c r="V111">
        <f>SUM(Oregon!Q111,Washington!Q111,California!Q111)</f>
        <v>726367</v>
      </c>
    </row>
    <row r="112" spans="1:22">
      <c r="A112">
        <v>2009</v>
      </c>
      <c r="B112">
        <v>2</v>
      </c>
      <c r="C112">
        <f>SUM(Oregon!C112,Washington!C112,California!C112)</f>
        <v>60898.173000000003</v>
      </c>
      <c r="D112" s="12">
        <f>SUM(Oregon!D112,Washington!D112,California!D112)</f>
        <v>727218.31200000003</v>
      </c>
      <c r="F112">
        <f>SUM(Oregon!E112,Washington!E112,California!E112)</f>
        <v>606683</v>
      </c>
      <c r="G112">
        <f>SUM(Oregon!F112,Washington!F112,California!F112)</f>
        <v>36241.811999999998</v>
      </c>
      <c r="H112">
        <f>SUM(Oregon!G112,Washington!G112,California!G112)</f>
        <v>507766.07199999999</v>
      </c>
      <c r="J112">
        <f>SUM(Oregon!H112,Washington!H112,California!H112)</f>
        <v>102509</v>
      </c>
      <c r="K112">
        <f>SUM(Oregon!I112,Washington!I112,California!I112)</f>
        <v>14774.671</v>
      </c>
      <c r="L112">
        <f>SUM(Oregon!J112,Washington!J112,California!J112)</f>
        <v>280480.114</v>
      </c>
      <c r="N112">
        <f>SUM(Oregon!K112,Washington!K112,California!K112)</f>
        <v>17533</v>
      </c>
      <c r="O112">
        <f>SUM(Oregon!L112,Washington!L112,California!L112)</f>
        <v>80.305000000000007</v>
      </c>
      <c r="P112">
        <f>SUM(Oregon!M112,Washington!M112,California!M112)</f>
        <v>1303.3340000000001</v>
      </c>
      <c r="R112">
        <f>SUM(Oregon!N112,Washington!N112,California!N112)</f>
        <v>23</v>
      </c>
      <c r="S112">
        <f>SUM(Oregon!O112,Washington!O112,California!O112)</f>
        <v>111994.961</v>
      </c>
      <c r="T112">
        <f>SUM(Oregon!P112,Washington!P112,California!P112)</f>
        <v>1516767.8319999999</v>
      </c>
      <c r="V112">
        <f>SUM(Oregon!Q112,Washington!Q112,California!Q112)</f>
        <v>726748</v>
      </c>
    </row>
    <row r="113" spans="1:22">
      <c r="A113">
        <v>2009</v>
      </c>
      <c r="B113">
        <v>3</v>
      </c>
      <c r="C113">
        <f>SUM(Oregon!C113,Washington!C113,California!C113)</f>
        <v>61293.877</v>
      </c>
      <c r="D113" s="12">
        <f>SUM(Oregon!D113,Washington!D113,California!D113)</f>
        <v>742155.65300000005</v>
      </c>
      <c r="F113">
        <f>SUM(Oregon!E113,Washington!E113,California!E113)</f>
        <v>606289</v>
      </c>
      <c r="G113">
        <f>SUM(Oregon!F113,Washington!F113,California!F113)</f>
        <v>38492.28</v>
      </c>
      <c r="H113">
        <f>SUM(Oregon!G113,Washington!G113,California!G113)</f>
        <v>554446.37</v>
      </c>
      <c r="J113">
        <f>SUM(Oregon!H113,Washington!H113,California!H113)</f>
        <v>102524</v>
      </c>
      <c r="K113">
        <f>SUM(Oregon!I113,Washington!I113,California!I113)</f>
        <v>15118.62</v>
      </c>
      <c r="L113">
        <f>SUM(Oregon!J113,Washington!J113,California!J113)</f>
        <v>289000.842</v>
      </c>
      <c r="N113">
        <f>SUM(Oregon!K113,Washington!K113,California!K113)</f>
        <v>17534</v>
      </c>
      <c r="O113">
        <f>SUM(Oregon!L113,Washington!L113,California!L113)</f>
        <v>79.671999999999997</v>
      </c>
      <c r="P113">
        <f>SUM(Oregon!M113,Washington!M113,California!M113)</f>
        <v>1254.2149999999999</v>
      </c>
      <c r="R113">
        <f>SUM(Oregon!N113,Washington!N113,California!N113)</f>
        <v>23</v>
      </c>
      <c r="S113">
        <f>SUM(Oregon!O113,Washington!O113,California!O113)</f>
        <v>114984.44899999999</v>
      </c>
      <c r="T113">
        <f>SUM(Oregon!P113,Washington!P113,California!P113)</f>
        <v>1586857.0799999998</v>
      </c>
      <c r="V113">
        <f>SUM(Oregon!Q113,Washington!Q113,California!Q113)</f>
        <v>726370</v>
      </c>
    </row>
    <row r="114" spans="1:22">
      <c r="A114">
        <v>2009</v>
      </c>
      <c r="B114">
        <v>4</v>
      </c>
      <c r="C114">
        <f>SUM(Oregon!C114,Washington!C114,California!C114)</f>
        <v>46866.724000000002</v>
      </c>
      <c r="D114" s="12">
        <f>SUM(Oregon!D114,Washington!D114,California!D114)</f>
        <v>569278.31900000002</v>
      </c>
      <c r="F114">
        <f>SUM(Oregon!E114,Washington!E114,California!E114)</f>
        <v>606325</v>
      </c>
      <c r="G114">
        <f>SUM(Oregon!F114,Washington!F114,California!F114)</f>
        <v>33957.315999999999</v>
      </c>
      <c r="H114">
        <f>SUM(Oregon!G114,Washington!G114,California!G114)</f>
        <v>480942.01400000002</v>
      </c>
      <c r="J114">
        <f>SUM(Oregon!H114,Washington!H114,California!H114)</f>
        <v>102496</v>
      </c>
      <c r="K114">
        <f>SUM(Oregon!I114,Washington!I114,California!I114)</f>
        <v>16044.627</v>
      </c>
      <c r="L114">
        <f>SUM(Oregon!J114,Washington!J114,California!J114)</f>
        <v>307761.34600000002</v>
      </c>
      <c r="N114">
        <f>SUM(Oregon!K114,Washington!K114,California!K114)</f>
        <v>17575</v>
      </c>
      <c r="O114">
        <f>SUM(Oregon!L114,Washington!L114,California!L114)</f>
        <v>76.328999999999994</v>
      </c>
      <c r="P114">
        <f>SUM(Oregon!M114,Washington!M114,California!M114)</f>
        <v>1231.472</v>
      </c>
      <c r="R114">
        <f>SUM(Oregon!N114,Washington!N114,California!N114)</f>
        <v>23</v>
      </c>
      <c r="S114">
        <f>SUM(Oregon!O114,Washington!O114,California!O114)</f>
        <v>96944.995999999999</v>
      </c>
      <c r="T114">
        <f>SUM(Oregon!P114,Washington!P114,California!P114)</f>
        <v>1359213.1510000001</v>
      </c>
      <c r="V114">
        <f>SUM(Oregon!Q114,Washington!Q114,California!Q114)</f>
        <v>726419</v>
      </c>
    </row>
    <row r="115" spans="1:22">
      <c r="A115">
        <v>2009</v>
      </c>
      <c r="B115">
        <v>5</v>
      </c>
      <c r="C115">
        <f>SUM(Oregon!C115,Washington!C115,California!C115)</f>
        <v>41578.078999999998</v>
      </c>
      <c r="D115" s="12">
        <f>SUM(Oregon!D115,Washington!D115,California!D115)</f>
        <v>503878.72399999999</v>
      </c>
      <c r="F115">
        <f>SUM(Oregon!E115,Washington!E115,California!E115)</f>
        <v>606278</v>
      </c>
      <c r="G115">
        <f>SUM(Oregon!F115,Washington!F115,California!F115)</f>
        <v>38397.291999999994</v>
      </c>
      <c r="H115">
        <f>SUM(Oregon!G115,Washington!G115,California!G115)</f>
        <v>550871.80900000001</v>
      </c>
      <c r="J115">
        <f>SUM(Oregon!H115,Washington!H115,California!H115)</f>
        <v>102527</v>
      </c>
      <c r="K115">
        <f>SUM(Oregon!I115,Washington!I115,California!I115)</f>
        <v>18424.424999999999</v>
      </c>
      <c r="L115">
        <f>SUM(Oregon!J115,Washington!J115,California!J115)</f>
        <v>332778.72099999996</v>
      </c>
      <c r="N115">
        <f>SUM(Oregon!K115,Washington!K115,California!K115)</f>
        <v>17648</v>
      </c>
      <c r="O115">
        <f>SUM(Oregon!L115,Washington!L115,California!L115)</f>
        <v>78.257000000000005</v>
      </c>
      <c r="P115">
        <f>SUM(Oregon!M115,Washington!M115,California!M115)</f>
        <v>1276.4949999999999</v>
      </c>
      <c r="R115">
        <f>SUM(Oregon!N115,Washington!N115,California!N115)</f>
        <v>24</v>
      </c>
      <c r="S115">
        <f>SUM(Oregon!O115,Washington!O115,California!O115)</f>
        <v>98478.053</v>
      </c>
      <c r="T115">
        <f>SUM(Oregon!P115,Washington!P115,California!P115)</f>
        <v>1388805.7489999998</v>
      </c>
      <c r="V115">
        <f>SUM(Oregon!Q115,Washington!Q115,California!Q115)</f>
        <v>726477</v>
      </c>
    </row>
    <row r="116" spans="1:22">
      <c r="A116">
        <v>2009</v>
      </c>
      <c r="B116">
        <v>6</v>
      </c>
      <c r="C116">
        <f>SUM(Oregon!C116,Washington!C116,California!C116)</f>
        <v>38109.724000000002</v>
      </c>
      <c r="D116" s="12">
        <f>SUM(Oregon!D116,Washington!D116,California!D116)</f>
        <v>465131.37699999998</v>
      </c>
      <c r="F116">
        <f>SUM(Oregon!E116,Washington!E116,California!E116)</f>
        <v>605946</v>
      </c>
      <c r="G116">
        <f>SUM(Oregon!F116,Washington!F116,California!F116)</f>
        <v>37914.646000000001</v>
      </c>
      <c r="H116">
        <f>SUM(Oregon!G116,Washington!G116,California!G116)</f>
        <v>556752.30800000008</v>
      </c>
      <c r="J116">
        <f>SUM(Oregon!H116,Washington!H116,California!H116)</f>
        <v>102583</v>
      </c>
      <c r="K116">
        <f>SUM(Oregon!I116,Washington!I116,California!I116)</f>
        <v>18938.205999999998</v>
      </c>
      <c r="L116">
        <f>SUM(Oregon!J116,Washington!J116,California!J116)</f>
        <v>365293.00299999997</v>
      </c>
      <c r="N116">
        <f>SUM(Oregon!K116,Washington!K116,California!K116)</f>
        <v>17686</v>
      </c>
      <c r="O116">
        <f>SUM(Oregon!L116,Washington!L116,California!L116)</f>
        <v>79.293000000000006</v>
      </c>
      <c r="P116">
        <f>SUM(Oregon!M116,Washington!M116,California!M116)</f>
        <v>1265.2860000000001</v>
      </c>
      <c r="R116">
        <f>SUM(Oregon!N116,Washington!N116,California!N116)</f>
        <v>24</v>
      </c>
      <c r="S116">
        <f>SUM(Oregon!O116,Washington!O116,California!O116)</f>
        <v>95041.868999999992</v>
      </c>
      <c r="T116">
        <f>SUM(Oregon!P116,Washington!P116,California!P116)</f>
        <v>1388441.9739999999</v>
      </c>
      <c r="V116">
        <f>SUM(Oregon!Q116,Washington!Q116,California!Q116)</f>
        <v>726239</v>
      </c>
    </row>
    <row r="117" spans="1:22">
      <c r="A117">
        <v>2009</v>
      </c>
      <c r="B117">
        <v>7</v>
      </c>
      <c r="C117">
        <f>SUM(Oregon!C117,Washington!C117,California!C117)</f>
        <v>50822.014999999992</v>
      </c>
      <c r="D117" s="12">
        <f>SUM(Oregon!D117,Washington!D117,California!D117)</f>
        <v>610462.51799999992</v>
      </c>
      <c r="F117">
        <f>SUM(Oregon!E117,Washington!E117,California!E117)</f>
        <v>605812</v>
      </c>
      <c r="G117">
        <f>SUM(Oregon!F117,Washington!F117,California!F117)</f>
        <v>44595.434000000001</v>
      </c>
      <c r="H117">
        <f>SUM(Oregon!G117,Washington!G117,California!G117)</f>
        <v>665680.93499999994</v>
      </c>
      <c r="J117">
        <f>SUM(Oregon!H117,Washington!H117,California!H117)</f>
        <v>102616</v>
      </c>
      <c r="K117">
        <f>SUM(Oregon!I117,Washington!I117,California!I117)</f>
        <v>21501.149000000001</v>
      </c>
      <c r="L117">
        <f>SUM(Oregon!J117,Washington!J117,California!J117)</f>
        <v>402466.75099999993</v>
      </c>
      <c r="N117">
        <f>SUM(Oregon!K117,Washington!K117,California!K117)</f>
        <v>17687</v>
      </c>
      <c r="O117">
        <f>SUM(Oregon!L117,Washington!L117,California!L117)</f>
        <v>82.9</v>
      </c>
      <c r="P117">
        <f>SUM(Oregon!M117,Washington!M117,California!M117)</f>
        <v>1357.2619999999999</v>
      </c>
      <c r="R117">
        <f>SUM(Oregon!N117,Washington!N117,California!N117)</f>
        <v>24</v>
      </c>
      <c r="S117">
        <f>SUM(Oregon!O117,Washington!O117,California!O117)</f>
        <v>117001.49799999999</v>
      </c>
      <c r="T117">
        <f>SUM(Oregon!P117,Washington!P117,California!P117)</f>
        <v>1679967.466</v>
      </c>
      <c r="V117">
        <f>SUM(Oregon!Q117,Washington!Q117,California!Q117)</f>
        <v>726139</v>
      </c>
    </row>
    <row r="118" spans="1:22">
      <c r="A118">
        <v>2009</v>
      </c>
      <c r="B118">
        <v>8</v>
      </c>
      <c r="C118">
        <f>SUM(Oregon!C118,Washington!C118,California!C118)</f>
        <v>45918.904000000002</v>
      </c>
      <c r="D118" s="12">
        <f>SUM(Oregon!D118,Washington!D118,California!D118)</f>
        <v>560540.42299999995</v>
      </c>
      <c r="F118">
        <f>SUM(Oregon!E118,Washington!E118,California!E118)</f>
        <v>605617</v>
      </c>
      <c r="G118">
        <f>SUM(Oregon!F118,Washington!F118,California!F118)</f>
        <v>37342.224000000002</v>
      </c>
      <c r="H118">
        <f>SUM(Oregon!G118,Washington!G118,California!G118)</f>
        <v>569133.99600000004</v>
      </c>
      <c r="J118">
        <f>SUM(Oregon!H118,Washington!H118,California!H118)</f>
        <v>102610</v>
      </c>
      <c r="K118">
        <f>SUM(Oregon!I118,Washington!I118,California!I118)</f>
        <v>20071.197</v>
      </c>
      <c r="L118">
        <f>SUM(Oregon!J118,Washington!J118,California!J118)</f>
        <v>390230.212</v>
      </c>
      <c r="N118">
        <f>SUM(Oregon!K118,Washington!K118,California!K118)</f>
        <v>17677</v>
      </c>
      <c r="O118">
        <f>SUM(Oregon!L118,Washington!L118,California!L118)</f>
        <v>78.62</v>
      </c>
      <c r="P118">
        <f>SUM(Oregon!M118,Washington!M118,California!M118)</f>
        <v>1241.8599999999999</v>
      </c>
      <c r="R118">
        <f>SUM(Oregon!N118,Washington!N118,California!N118)</f>
        <v>24</v>
      </c>
      <c r="S118">
        <f>SUM(Oregon!O118,Washington!O118,California!O118)</f>
        <v>103410.94499999999</v>
      </c>
      <c r="T118">
        <f>SUM(Oregon!P118,Washington!P118,California!P118)</f>
        <v>1521146.4909999999</v>
      </c>
      <c r="V118">
        <f>SUM(Oregon!Q118,Washington!Q118,California!Q118)</f>
        <v>725928</v>
      </c>
    </row>
    <row r="119" spans="1:22">
      <c r="A119">
        <v>2009</v>
      </c>
      <c r="B119">
        <v>9</v>
      </c>
      <c r="C119">
        <f>SUM(Oregon!C119,Washington!C119,California!C119)</f>
        <v>36463.870000000003</v>
      </c>
      <c r="D119" s="12">
        <f>SUM(Oregon!D119,Washington!D119,California!D119)</f>
        <v>442082.57400000002</v>
      </c>
      <c r="F119">
        <f>SUM(Oregon!E119,Washington!E119,California!E119)</f>
        <v>606476</v>
      </c>
      <c r="G119">
        <f>SUM(Oregon!F119,Washington!F119,California!F119)</f>
        <v>39826.381999999998</v>
      </c>
      <c r="H119">
        <f>SUM(Oregon!G119,Washington!G119,California!G119)</f>
        <v>587932.07500000007</v>
      </c>
      <c r="J119">
        <f>SUM(Oregon!H119,Washington!H119,California!H119)</f>
        <v>102700</v>
      </c>
      <c r="K119">
        <f>SUM(Oregon!I119,Washington!I119,California!I119)</f>
        <v>18448.741000000002</v>
      </c>
      <c r="L119">
        <f>SUM(Oregon!J119,Washington!J119,California!J119)</f>
        <v>359916.55600000004</v>
      </c>
      <c r="N119">
        <f>SUM(Oregon!K119,Washington!K119,California!K119)</f>
        <v>17679</v>
      </c>
      <c r="O119">
        <f>SUM(Oregon!L119,Washington!L119,California!L119)</f>
        <v>76.402000000000001</v>
      </c>
      <c r="P119">
        <f>SUM(Oregon!M119,Washington!M119,California!M119)</f>
        <v>1203.8679999999999</v>
      </c>
      <c r="R119">
        <f>SUM(Oregon!N119,Washington!N119,California!N119)</f>
        <v>24</v>
      </c>
      <c r="S119">
        <f>SUM(Oregon!O119,Washington!O119,California!O119)</f>
        <v>94815.395000000004</v>
      </c>
      <c r="T119">
        <f>SUM(Oregon!P119,Washington!P119,California!P119)</f>
        <v>1391135.0730000001</v>
      </c>
      <c r="V119">
        <f>SUM(Oregon!Q119,Washington!Q119,California!Q119)</f>
        <v>726879</v>
      </c>
    </row>
    <row r="120" spans="1:22">
      <c r="A120">
        <v>2009</v>
      </c>
      <c r="B120">
        <v>10</v>
      </c>
      <c r="C120">
        <f>SUM(Oregon!C120,Washington!C120,California!C120)</f>
        <v>45261.636999999995</v>
      </c>
      <c r="D120" s="12">
        <f>SUM(Oregon!D120,Washington!D120,California!D120)</f>
        <v>554643.02999999991</v>
      </c>
      <c r="F120">
        <f>SUM(Oregon!E120,Washington!E120,California!E120)</f>
        <v>607034</v>
      </c>
      <c r="G120">
        <f>SUM(Oregon!F120,Washington!F120,California!F120)</f>
        <v>39180.182000000001</v>
      </c>
      <c r="H120">
        <f>SUM(Oregon!G120,Washington!G120,California!G120)</f>
        <v>566475.91500000004</v>
      </c>
      <c r="J120">
        <f>SUM(Oregon!H120,Washington!H120,California!H120)</f>
        <v>102841</v>
      </c>
      <c r="K120">
        <f>SUM(Oregon!I120,Washington!I120,California!I120)</f>
        <v>16867.665000000001</v>
      </c>
      <c r="L120">
        <f>SUM(Oregon!J120,Washington!J120,California!J120)</f>
        <v>328255.32200000004</v>
      </c>
      <c r="N120">
        <f>SUM(Oregon!K120,Washington!K120,California!K120)</f>
        <v>17645</v>
      </c>
      <c r="O120">
        <f>SUM(Oregon!L120,Washington!L120,California!L120)</f>
        <v>83.131</v>
      </c>
      <c r="P120">
        <f>SUM(Oregon!M120,Washington!M120,California!M120)</f>
        <v>1322.173</v>
      </c>
      <c r="R120">
        <f>SUM(Oregon!N120,Washington!N120,California!N120)</f>
        <v>24</v>
      </c>
      <c r="S120">
        <f>SUM(Oregon!O120,Washington!O120,California!O120)</f>
        <v>101392.61500000001</v>
      </c>
      <c r="T120">
        <f>SUM(Oregon!P120,Washington!P120,California!P120)</f>
        <v>1450696.4400000002</v>
      </c>
      <c r="V120">
        <f>SUM(Oregon!Q120,Washington!Q120,California!Q120)</f>
        <v>727544</v>
      </c>
    </row>
    <row r="121" spans="1:22">
      <c r="A121">
        <v>2009</v>
      </c>
      <c r="B121">
        <v>11</v>
      </c>
      <c r="C121">
        <f>SUM(Oregon!C121,Washington!C121,California!C121)</f>
        <v>59601.595000000001</v>
      </c>
      <c r="D121" s="12">
        <f>SUM(Oregon!D121,Washington!D121,California!D121)</f>
        <v>729654.11899999995</v>
      </c>
      <c r="F121">
        <f>SUM(Oregon!E121,Washington!E121,California!E121)</f>
        <v>607778</v>
      </c>
      <c r="G121">
        <f>SUM(Oregon!F121,Washington!F121,California!F121)</f>
        <v>37475.082999999999</v>
      </c>
      <c r="H121">
        <f>SUM(Oregon!G121,Washington!G121,California!G121)</f>
        <v>541329.68400000001</v>
      </c>
      <c r="J121">
        <f>SUM(Oregon!H121,Washington!H121,California!H121)</f>
        <v>103075</v>
      </c>
      <c r="K121">
        <f>SUM(Oregon!I121,Washington!I121,California!I121)</f>
        <v>17823.584999999999</v>
      </c>
      <c r="L121">
        <f>SUM(Oregon!J121,Washington!J121,California!J121)</f>
        <v>234646.201</v>
      </c>
      <c r="N121">
        <f>SUM(Oregon!K121,Washington!K121,California!K121)</f>
        <v>17554</v>
      </c>
      <c r="O121">
        <f>SUM(Oregon!L121,Washington!L121,California!L121)</f>
        <v>89.126000000000005</v>
      </c>
      <c r="P121">
        <f>SUM(Oregon!M121,Washington!M121,California!M121)</f>
        <v>1453.9749999999999</v>
      </c>
      <c r="R121">
        <f>SUM(Oregon!N121,Washington!N121,California!N121)</f>
        <v>24</v>
      </c>
      <c r="S121">
        <f>SUM(Oregon!O121,Washington!O121,California!O121)</f>
        <v>114989.38900000001</v>
      </c>
      <c r="T121">
        <f>SUM(Oregon!P121,Washington!P121,California!P121)</f>
        <v>1507083.9790000001</v>
      </c>
      <c r="V121">
        <f>SUM(Oregon!Q121,Washington!Q121,California!Q121)</f>
        <v>728431</v>
      </c>
    </row>
    <row r="122" spans="1:22">
      <c r="A122">
        <v>2009</v>
      </c>
      <c r="B122">
        <v>12</v>
      </c>
      <c r="C122">
        <f>SUM(Oregon!C122,Washington!C122,California!C122)</f>
        <v>79689.498000000007</v>
      </c>
      <c r="D122" s="12">
        <f>SUM(Oregon!D122,Washington!D122,California!D122)</f>
        <v>968019.97400000005</v>
      </c>
      <c r="F122">
        <f>SUM(Oregon!E122,Washington!E122,California!E122)</f>
        <v>608253</v>
      </c>
      <c r="G122">
        <f>SUM(Oregon!F122,Washington!F122,California!F122)</f>
        <v>43014.506000000001</v>
      </c>
      <c r="H122">
        <f>SUM(Oregon!G122,Washington!G122,California!G122)</f>
        <v>643063.42000000004</v>
      </c>
      <c r="J122">
        <f>SUM(Oregon!H122,Washington!H122,California!H122)</f>
        <v>103267</v>
      </c>
      <c r="K122">
        <f>SUM(Oregon!I122,Washington!I122,California!I122)</f>
        <v>16071.118</v>
      </c>
      <c r="L122">
        <f>SUM(Oregon!J122,Washington!J122,California!J122)</f>
        <v>314728.81</v>
      </c>
      <c r="N122">
        <f>SUM(Oregon!K122,Washington!K122,California!K122)</f>
        <v>17512</v>
      </c>
      <c r="O122">
        <f>SUM(Oregon!L122,Washington!L122,California!L122)</f>
        <v>92.070999999999998</v>
      </c>
      <c r="P122">
        <f>SUM(Oregon!M122,Washington!M122,California!M122)</f>
        <v>1506.2070000000001</v>
      </c>
      <c r="R122">
        <f>SUM(Oregon!N122,Washington!N122,California!N122)</f>
        <v>24</v>
      </c>
      <c r="S122">
        <f>SUM(Oregon!O122,Washington!O122,California!O122)</f>
        <v>138867.193</v>
      </c>
      <c r="T122">
        <f>SUM(Oregon!P122,Washington!P122,California!P122)</f>
        <v>1927318.4109999998</v>
      </c>
      <c r="V122">
        <f>SUM(Oregon!Q122,Washington!Q122,California!Q122)</f>
        <v>729056</v>
      </c>
    </row>
    <row r="123" spans="1:22">
      <c r="A123">
        <v>2010</v>
      </c>
      <c r="B123">
        <v>1</v>
      </c>
      <c r="C123">
        <f>SUM(Oregon!C123,Washington!C123,California!C123)</f>
        <v>72694.417000000001</v>
      </c>
      <c r="D123" s="12">
        <f>SUM(Oregon!D123,Washington!D123,California!D123)</f>
        <v>896044.46900000004</v>
      </c>
      <c r="F123">
        <f>SUM(Oregon!E123,Washington!E123,California!E123)</f>
        <v>608927</v>
      </c>
      <c r="G123">
        <f>SUM(Oregon!F123,Washington!F123,California!F123)</f>
        <v>33986.224000000002</v>
      </c>
      <c r="H123">
        <f>SUM(Oregon!G123,Washington!G123,California!G123)</f>
        <v>495590.245</v>
      </c>
      <c r="J123">
        <f>SUM(Oregon!H123,Washington!H123,California!H123)</f>
        <v>103333</v>
      </c>
      <c r="K123">
        <f>SUM(Oregon!I123,Washington!I123,California!I123)</f>
        <v>10330.332999999999</v>
      </c>
      <c r="L123">
        <f>SUM(Oregon!J123,Washington!J123,California!J123)</f>
        <v>196684.07399999999</v>
      </c>
      <c r="N123">
        <f>SUM(Oregon!K123,Washington!K123,California!K123)</f>
        <v>17475</v>
      </c>
      <c r="O123">
        <f>SUM(Oregon!L123,Washington!L123,California!L123)</f>
        <v>97.481999999999999</v>
      </c>
      <c r="P123">
        <f>SUM(Oregon!M123,Washington!M123,California!M123)</f>
        <v>1585.0540000000001</v>
      </c>
      <c r="R123">
        <f>SUM(Oregon!N123,Washington!N123,California!N123)</f>
        <v>24</v>
      </c>
      <c r="S123">
        <f>SUM(Oregon!O123,Washington!O123,California!O123)</f>
        <v>117108.45599999999</v>
      </c>
      <c r="T123">
        <f>SUM(Oregon!P123,Washington!P123,California!P123)</f>
        <v>1589903.8419999999</v>
      </c>
      <c r="V123">
        <f>SUM(Oregon!Q123,Washington!Q123,California!Q123)</f>
        <v>729759</v>
      </c>
    </row>
    <row r="124" spans="1:22">
      <c r="A124">
        <v>2010</v>
      </c>
      <c r="B124">
        <v>2</v>
      </c>
      <c r="C124">
        <f>SUM(Oregon!C124,Washington!C124,California!C124)</f>
        <v>51634.107000000004</v>
      </c>
      <c r="D124" s="12">
        <f>SUM(Oregon!D124,Washington!D124,California!D124)</f>
        <v>617513.53599999996</v>
      </c>
      <c r="F124">
        <f>SUM(Oregon!E124,Washington!E124,California!E124)</f>
        <v>609159</v>
      </c>
      <c r="G124">
        <f>SUM(Oregon!F124,Washington!F124,California!F124)</f>
        <v>36862.06</v>
      </c>
      <c r="H124">
        <f>SUM(Oregon!G124,Washington!G124,California!G124)</f>
        <v>507990.772</v>
      </c>
      <c r="J124">
        <f>SUM(Oregon!H124,Washington!H124,California!H124)</f>
        <v>103320</v>
      </c>
      <c r="K124">
        <f>SUM(Oregon!I124,Washington!I124,California!I124)</f>
        <v>13681.891</v>
      </c>
      <c r="L124">
        <f>SUM(Oregon!J124,Washington!J124,California!J124)</f>
        <v>258626.45600000001</v>
      </c>
      <c r="N124">
        <f>SUM(Oregon!K124,Washington!K124,California!K124)</f>
        <v>17442</v>
      </c>
      <c r="O124">
        <f>SUM(Oregon!L124,Washington!L124,California!L124)</f>
        <v>85.441999999999993</v>
      </c>
      <c r="P124">
        <f>SUM(Oregon!M124,Washington!M124,California!M124)</f>
        <v>1334.473</v>
      </c>
      <c r="R124">
        <f>SUM(Oregon!N124,Washington!N124,California!N124)</f>
        <v>24</v>
      </c>
      <c r="S124">
        <f>SUM(Oregon!O124,Washington!O124,California!O124)</f>
        <v>102263.5</v>
      </c>
      <c r="T124">
        <f>SUM(Oregon!P124,Washington!P124,California!P124)</f>
        <v>1385465.237</v>
      </c>
      <c r="V124">
        <f>SUM(Oregon!Q124,Washington!Q124,California!Q124)</f>
        <v>729945</v>
      </c>
    </row>
    <row r="125" spans="1:22">
      <c r="A125">
        <v>2010</v>
      </c>
      <c r="B125">
        <v>3</v>
      </c>
      <c r="C125">
        <f>SUM(Oregon!C125,Washington!C125,California!C125)</f>
        <v>57413.489000000001</v>
      </c>
      <c r="D125" s="12">
        <f>SUM(Oregon!D125,Washington!D125,California!D125)</f>
        <v>672317.61400000006</v>
      </c>
      <c r="F125">
        <f>SUM(Oregon!E125,Washington!E125,California!E125)</f>
        <v>609261</v>
      </c>
      <c r="G125">
        <f>SUM(Oregon!F125,Washington!F125,California!F125)</f>
        <v>38586.694000000003</v>
      </c>
      <c r="H125">
        <f>SUM(Oregon!G125,Washington!G125,California!G125)</f>
        <v>516104.04700000002</v>
      </c>
      <c r="J125">
        <f>SUM(Oregon!H125,Washington!H125,California!H125)</f>
        <v>103403</v>
      </c>
      <c r="K125">
        <f>SUM(Oregon!I125,Washington!I125,California!I125)</f>
        <v>14933.928000000002</v>
      </c>
      <c r="L125">
        <f>SUM(Oregon!J125,Washington!J125,California!J125)</f>
        <v>261729.524</v>
      </c>
      <c r="N125">
        <f>SUM(Oregon!K125,Washington!K125,California!K125)</f>
        <v>16444</v>
      </c>
      <c r="O125">
        <f>SUM(Oregon!L125,Washington!L125,California!L125)</f>
        <v>88.001000000000005</v>
      </c>
      <c r="P125">
        <f>SUM(Oregon!M125,Washington!M125,California!M125)</f>
        <v>1365.7539999999999</v>
      </c>
      <c r="R125">
        <f>SUM(Oregon!N125,Washington!N125,California!N125)</f>
        <v>24</v>
      </c>
      <c r="S125">
        <f>SUM(Oregon!O125,Washington!O125,California!O125)</f>
        <v>111022.11199999999</v>
      </c>
      <c r="T125">
        <f>SUM(Oregon!P125,Washington!P125,California!P125)</f>
        <v>1451516.939</v>
      </c>
      <c r="V125">
        <f>SUM(Oregon!Q125,Washington!Q125,California!Q125)</f>
        <v>729132</v>
      </c>
    </row>
    <row r="126" spans="1:22">
      <c r="A126">
        <v>2010</v>
      </c>
      <c r="B126">
        <v>4</v>
      </c>
      <c r="C126">
        <f>SUM(Oregon!C126,Washington!C126,California!C126)</f>
        <v>50168.793000000005</v>
      </c>
      <c r="D126" s="12">
        <f>SUM(Oregon!D126,Washington!D126,California!D126)</f>
        <v>595724.53200000001</v>
      </c>
      <c r="F126">
        <f>SUM(Oregon!E126,Washington!E126,California!E126)</f>
        <v>609107</v>
      </c>
      <c r="G126">
        <f>SUM(Oregon!F126,Washington!F126,California!F126)</f>
        <v>37328.381999999998</v>
      </c>
      <c r="H126">
        <f>SUM(Oregon!G126,Washington!G126,California!G126)</f>
        <v>502765.39199999999</v>
      </c>
      <c r="J126">
        <f>SUM(Oregon!H126,Washington!H126,California!H126)</f>
        <v>103529</v>
      </c>
      <c r="K126">
        <f>SUM(Oregon!I126,Washington!I126,California!I126)</f>
        <v>15446.240000000002</v>
      </c>
      <c r="L126">
        <f>SUM(Oregon!J126,Washington!J126,California!J126)</f>
        <v>283894.39899999998</v>
      </c>
      <c r="N126">
        <f>SUM(Oregon!K126,Washington!K126,California!K126)</f>
        <v>17457</v>
      </c>
      <c r="O126">
        <f>SUM(Oregon!L126,Washington!L126,California!L126)</f>
        <v>91.156000000000006</v>
      </c>
      <c r="P126">
        <f>SUM(Oregon!M126,Washington!M126,California!M126)</f>
        <v>1383.529</v>
      </c>
      <c r="R126">
        <f>SUM(Oregon!N126,Washington!N126,California!N126)</f>
        <v>24</v>
      </c>
      <c r="S126">
        <f>SUM(Oregon!O126,Washington!O126,California!O126)</f>
        <v>103034.571</v>
      </c>
      <c r="T126">
        <f>SUM(Oregon!P126,Washington!P126,California!P126)</f>
        <v>1383767.852</v>
      </c>
      <c r="V126">
        <f>SUM(Oregon!Q126,Washington!Q126,California!Q126)</f>
        <v>730117</v>
      </c>
    </row>
    <row r="127" spans="1:22">
      <c r="A127">
        <v>2010</v>
      </c>
      <c r="B127">
        <v>5</v>
      </c>
      <c r="C127">
        <f>SUM(Oregon!C127,Washington!C127,California!C127)</f>
        <v>42532.589</v>
      </c>
      <c r="D127" s="12">
        <f>SUM(Oregon!D127,Washington!D127,California!D127)</f>
        <v>504501.54399999999</v>
      </c>
      <c r="F127">
        <f>SUM(Oregon!E127,Washington!E127,California!E127)</f>
        <v>608664</v>
      </c>
      <c r="G127">
        <f>SUM(Oregon!F127,Washington!F127,California!F127)</f>
        <v>39617.476999999999</v>
      </c>
      <c r="H127">
        <f>SUM(Oregon!G127,Washington!G127,California!G127)</f>
        <v>534129.59100000001</v>
      </c>
      <c r="J127">
        <f>SUM(Oregon!H127,Washington!H127,California!H127)</f>
        <v>103868</v>
      </c>
      <c r="K127">
        <f>SUM(Oregon!I127,Washington!I127,California!I127)</f>
        <v>17525.536</v>
      </c>
      <c r="L127">
        <f>SUM(Oregon!J127,Washington!J127,California!J127)</f>
        <v>307244.99599999998</v>
      </c>
      <c r="N127">
        <f>SUM(Oregon!K127,Washington!K127,California!K127)</f>
        <v>17484</v>
      </c>
      <c r="O127">
        <f>SUM(Oregon!L127,Washington!L127,California!L127)</f>
        <v>88.933000000000007</v>
      </c>
      <c r="P127">
        <f>SUM(Oregon!M127,Washington!M127,California!M127)</f>
        <v>1357.249</v>
      </c>
      <c r="R127">
        <f>SUM(Oregon!N127,Washington!N127,California!N127)</f>
        <v>24</v>
      </c>
      <c r="S127">
        <f>SUM(Oregon!O127,Washington!O127,California!O127)</f>
        <v>99764.534999999989</v>
      </c>
      <c r="T127">
        <f>SUM(Oregon!P127,Washington!P127,California!P127)</f>
        <v>1347233.3800000001</v>
      </c>
      <c r="V127">
        <f>SUM(Oregon!Q127,Washington!Q127,California!Q127)</f>
        <v>730040</v>
      </c>
    </row>
    <row r="128" spans="1:22">
      <c r="A128">
        <v>2010</v>
      </c>
      <c r="B128">
        <v>6</v>
      </c>
      <c r="C128">
        <f>SUM(Oregon!C128,Washington!C128,California!C128)</f>
        <v>39730.698000000004</v>
      </c>
      <c r="D128" s="12">
        <f>SUM(Oregon!D128,Washington!D128,California!D128)</f>
        <v>473700.57300000003</v>
      </c>
      <c r="F128">
        <f>SUM(Oregon!E128,Washington!E128,California!E128)</f>
        <v>608045</v>
      </c>
      <c r="G128">
        <f>SUM(Oregon!F128,Washington!F128,California!F128)</f>
        <v>37006.19</v>
      </c>
      <c r="H128">
        <f>SUM(Oregon!G128,Washington!G128,California!G128)</f>
        <v>505948.99600000004</v>
      </c>
      <c r="J128">
        <f>SUM(Oregon!H128,Washington!H128,California!H128)</f>
        <v>104153</v>
      </c>
      <c r="K128">
        <f>SUM(Oregon!I128,Washington!I128,California!I128)</f>
        <v>19163.401000000002</v>
      </c>
      <c r="L128">
        <f>SUM(Oregon!J128,Washington!J128,California!J128)</f>
        <v>345789.44</v>
      </c>
      <c r="N128">
        <f>SUM(Oregon!K128,Washington!K128,California!K128)</f>
        <v>17514</v>
      </c>
      <c r="O128">
        <f>SUM(Oregon!L128,Washington!L128,California!L128)</f>
        <v>89.581000000000003</v>
      </c>
      <c r="P128">
        <f>SUM(Oregon!M128,Washington!M128,California!M128)</f>
        <v>1382.5309999999999</v>
      </c>
      <c r="R128">
        <f>SUM(Oregon!N128,Washington!N128,California!N128)</f>
        <v>24</v>
      </c>
      <c r="S128">
        <f>SUM(Oregon!O128,Washington!O128,California!O128)</f>
        <v>95989.87</v>
      </c>
      <c r="T128">
        <f>SUM(Oregon!P128,Washington!P128,California!P128)</f>
        <v>1326821.54</v>
      </c>
      <c r="V128">
        <f>SUM(Oregon!Q128,Washington!Q128,California!Q128)</f>
        <v>729736</v>
      </c>
    </row>
    <row r="129" spans="1:22">
      <c r="A129">
        <v>2010</v>
      </c>
      <c r="B129">
        <v>7</v>
      </c>
      <c r="C129">
        <f>SUM(Oregon!C129,Washington!C129,California!C129)</f>
        <v>47998.249999999993</v>
      </c>
      <c r="D129" s="12">
        <f>SUM(Oregon!D129,Washington!D129,California!D129)</f>
        <v>562687.022</v>
      </c>
      <c r="F129">
        <f>SUM(Oregon!E129,Washington!E129,California!E129)</f>
        <v>607684</v>
      </c>
      <c r="G129">
        <f>SUM(Oregon!F129,Washington!F129,California!F129)</f>
        <v>43915.679000000004</v>
      </c>
      <c r="H129">
        <f>SUM(Oregon!G129,Washington!G129,California!G129)</f>
        <v>614903.23699999996</v>
      </c>
      <c r="J129">
        <f>SUM(Oregon!H129,Washington!H129,California!H129)</f>
        <v>104236</v>
      </c>
      <c r="K129">
        <f>SUM(Oregon!I129,Washington!I129,California!I129)</f>
        <v>22279.503000000001</v>
      </c>
      <c r="L129">
        <f>SUM(Oregon!J129,Washington!J129,California!J129)</f>
        <v>385564.83600000001</v>
      </c>
      <c r="N129">
        <f>SUM(Oregon!K129,Washington!K129,California!K129)</f>
        <v>17523</v>
      </c>
      <c r="O129">
        <f>SUM(Oregon!L129,Washington!L129,California!L129)</f>
        <v>95.647000000000006</v>
      </c>
      <c r="P129">
        <f>SUM(Oregon!M129,Washington!M129,California!M129)</f>
        <v>1480.3340000000001</v>
      </c>
      <c r="R129">
        <f>SUM(Oregon!N129,Washington!N129,California!N129)</f>
        <v>24</v>
      </c>
      <c r="S129">
        <f>SUM(Oregon!O129,Washington!O129,California!O129)</f>
        <v>114289.079</v>
      </c>
      <c r="T129">
        <f>SUM(Oregon!P129,Washington!P129,California!P129)</f>
        <v>1564635.4290000002</v>
      </c>
      <c r="V129">
        <f>SUM(Oregon!Q129,Washington!Q129,California!Q129)</f>
        <v>729467</v>
      </c>
    </row>
    <row r="130" spans="1:22">
      <c r="A130">
        <v>2010</v>
      </c>
      <c r="B130">
        <v>8</v>
      </c>
      <c r="C130">
        <f>SUM(Oregon!C130,Washington!C130,California!C130)</f>
        <v>45527.885000000009</v>
      </c>
      <c r="D130" s="12">
        <f>SUM(Oregon!D130,Washington!D130,California!D130)</f>
        <v>545282.59600000002</v>
      </c>
      <c r="F130">
        <f>SUM(Oregon!E130,Washington!E130,California!E130)</f>
        <v>607738</v>
      </c>
      <c r="G130">
        <f>SUM(Oregon!F130,Washington!F130,California!F130)</f>
        <v>42242.237000000001</v>
      </c>
      <c r="H130">
        <f>SUM(Oregon!G130,Washington!G130,California!G130)</f>
        <v>603685.60000000009</v>
      </c>
      <c r="J130">
        <f>SUM(Oregon!H130,Washington!H130,California!H130)</f>
        <v>104305</v>
      </c>
      <c r="K130">
        <f>SUM(Oregon!I130,Washington!I130,California!I130)</f>
        <v>19721.449000000001</v>
      </c>
      <c r="L130">
        <f>SUM(Oregon!J130,Washington!J130,California!J130)</f>
        <v>366731.14999999997</v>
      </c>
      <c r="N130">
        <f>SUM(Oregon!K130,Washington!K130,California!K130)</f>
        <v>17553</v>
      </c>
      <c r="O130">
        <f>SUM(Oregon!L130,Washington!L130,California!L130)</f>
        <v>89.822999999999993</v>
      </c>
      <c r="P130">
        <f>SUM(Oregon!M130,Washington!M130,California!M130)</f>
        <v>1388.3489999999999</v>
      </c>
      <c r="R130">
        <f>SUM(Oregon!N130,Washington!N130,California!N130)</f>
        <v>24</v>
      </c>
      <c r="S130">
        <f>SUM(Oregon!O130,Washington!O130,California!O130)</f>
        <v>107581.39400000001</v>
      </c>
      <c r="T130">
        <f>SUM(Oregon!P130,Washington!P130,California!P130)</f>
        <v>1517087.6949999998</v>
      </c>
      <c r="V130">
        <f>SUM(Oregon!Q130,Washington!Q130,California!Q130)</f>
        <v>729620</v>
      </c>
    </row>
    <row r="131" spans="1:22">
      <c r="A131">
        <v>2010</v>
      </c>
      <c r="B131">
        <v>9</v>
      </c>
      <c r="C131">
        <f>SUM(Oregon!C131,Washington!C131,California!C131)</f>
        <v>38540.428999999996</v>
      </c>
      <c r="D131" s="12">
        <f>SUM(Oregon!D131,Washington!D131,California!D131)</f>
        <v>457901.02400000003</v>
      </c>
      <c r="F131">
        <f>SUM(Oregon!E131,Washington!E131,California!E131)</f>
        <v>608178</v>
      </c>
      <c r="G131">
        <f>SUM(Oregon!F131,Washington!F131,California!F131)</f>
        <v>38497.350000000006</v>
      </c>
      <c r="H131">
        <f>SUM(Oregon!G131,Washington!G131,California!G131)</f>
        <v>533231.01500000001</v>
      </c>
      <c r="J131">
        <f>SUM(Oregon!H131,Washington!H131,California!H131)</f>
        <v>104374</v>
      </c>
      <c r="K131">
        <f>SUM(Oregon!I131,Washington!I131,California!I131)</f>
        <v>18770.829999999998</v>
      </c>
      <c r="L131">
        <f>SUM(Oregon!J131,Washington!J131,California!J131)</f>
        <v>334910.61199999996</v>
      </c>
      <c r="N131">
        <f>SUM(Oregon!K131,Washington!K131,California!K131)</f>
        <v>17528</v>
      </c>
      <c r="O131">
        <f>SUM(Oregon!L131,Washington!L131,California!L131)</f>
        <v>89.617000000000004</v>
      </c>
      <c r="P131">
        <f>SUM(Oregon!M131,Washington!M131,California!M131)</f>
        <v>1366.105</v>
      </c>
      <c r="R131">
        <f>SUM(Oregon!N131,Washington!N131,California!N131)</f>
        <v>24</v>
      </c>
      <c r="S131">
        <f>SUM(Oregon!O131,Washington!O131,California!O131)</f>
        <v>95898.22600000001</v>
      </c>
      <c r="T131">
        <f>SUM(Oregon!P131,Washington!P131,California!P131)</f>
        <v>1327408.7560000001</v>
      </c>
      <c r="V131">
        <f>SUM(Oregon!Q131,Washington!Q131,California!Q131)</f>
        <v>730104</v>
      </c>
    </row>
    <row r="132" spans="1:22">
      <c r="A132">
        <v>2010</v>
      </c>
      <c r="B132">
        <v>10</v>
      </c>
      <c r="C132">
        <f>SUM(Oregon!C132,Washington!C132,California!C132)</f>
        <v>44440.657999999996</v>
      </c>
      <c r="D132" s="12">
        <f>SUM(Oregon!D132,Washington!D132,California!D132)</f>
        <v>522476.91600000003</v>
      </c>
      <c r="F132">
        <f>SUM(Oregon!E132,Washington!E132,California!E132)</f>
        <v>608312</v>
      </c>
      <c r="G132">
        <f>SUM(Oregon!F132,Washington!F132,California!F132)</f>
        <v>43300.438999999998</v>
      </c>
      <c r="H132">
        <f>SUM(Oregon!G132,Washington!G132,California!G132)</f>
        <v>584965.64</v>
      </c>
      <c r="J132">
        <f>SUM(Oregon!H132,Washington!H132,California!H132)</f>
        <v>104386</v>
      </c>
      <c r="K132">
        <f>SUM(Oregon!I132,Washington!I132,California!I132)</f>
        <v>15912.861999999999</v>
      </c>
      <c r="L132">
        <f>SUM(Oregon!J132,Washington!J132,California!J132)</f>
        <v>288076.77999999997</v>
      </c>
      <c r="N132">
        <f>SUM(Oregon!K132,Washington!K132,California!K132)</f>
        <v>17508</v>
      </c>
      <c r="O132">
        <f>SUM(Oregon!L132,Washington!L132,California!L132)</f>
        <v>89.183000000000007</v>
      </c>
      <c r="P132">
        <f>SUM(Oregon!M132,Washington!M132,California!M132)</f>
        <v>1354.4</v>
      </c>
      <c r="R132">
        <f>SUM(Oregon!N132,Washington!N132,California!N132)</f>
        <v>24</v>
      </c>
      <c r="S132">
        <f>SUM(Oregon!O132,Washington!O132,California!O132)</f>
        <v>103743.14200000001</v>
      </c>
      <c r="T132">
        <f>SUM(Oregon!P132,Washington!P132,California!P132)</f>
        <v>1396873.736</v>
      </c>
      <c r="V132">
        <f>SUM(Oregon!Q132,Washington!Q132,California!Q132)</f>
        <v>730230</v>
      </c>
    </row>
    <row r="133" spans="1:22">
      <c r="A133">
        <v>2010</v>
      </c>
      <c r="B133">
        <v>11</v>
      </c>
      <c r="C133">
        <f>SUM(Oregon!C133,Washington!C133,California!C133)</f>
        <v>58345.182000000001</v>
      </c>
      <c r="D133" s="12">
        <f>SUM(Oregon!D133,Washington!D133,California!D133)</f>
        <v>692626.99</v>
      </c>
      <c r="F133">
        <f>SUM(Oregon!E133,Washington!E133,California!E133)</f>
        <v>609056</v>
      </c>
      <c r="G133">
        <f>SUM(Oregon!F133,Washington!F133,California!F133)</f>
        <v>42748.821000000004</v>
      </c>
      <c r="H133">
        <f>SUM(Oregon!G133,Washington!G133,California!G133)</f>
        <v>580094.70199999993</v>
      </c>
      <c r="J133">
        <f>SUM(Oregon!H133,Washington!H133,California!H133)</f>
        <v>104479</v>
      </c>
      <c r="K133">
        <f>SUM(Oregon!I133,Washington!I133,California!I133)</f>
        <v>19838.131999999998</v>
      </c>
      <c r="L133">
        <f>SUM(Oregon!J133,Washington!J133,California!J133)</f>
        <v>268667.92000000004</v>
      </c>
      <c r="N133">
        <f>SUM(Oregon!K133,Washington!K133,California!K133)</f>
        <v>17451</v>
      </c>
      <c r="O133">
        <f>SUM(Oregon!L133,Washington!L133,California!L133)</f>
        <v>90.947999999999993</v>
      </c>
      <c r="P133">
        <f>SUM(Oregon!M133,Washington!M133,California!M133)</f>
        <v>1375.9459999999999</v>
      </c>
      <c r="R133">
        <f>SUM(Oregon!N133,Washington!N133,California!N133)</f>
        <v>24</v>
      </c>
      <c r="S133">
        <f>SUM(Oregon!O133,Washington!O133,California!O133)</f>
        <v>121023.08300000001</v>
      </c>
      <c r="T133">
        <f>SUM(Oregon!P133,Washington!P133,California!P133)</f>
        <v>1542765.5580000002</v>
      </c>
      <c r="V133">
        <f>SUM(Oregon!Q133,Washington!Q133,California!Q133)</f>
        <v>731010</v>
      </c>
    </row>
    <row r="134" spans="1:22">
      <c r="A134">
        <v>2010</v>
      </c>
      <c r="B134">
        <v>12</v>
      </c>
      <c r="C134">
        <f>SUM(Oregon!C134,Washington!C134,California!C134)</f>
        <v>79241.132999999987</v>
      </c>
      <c r="D134" s="12">
        <f>SUM(Oregon!D134,Washington!D134,California!D134)</f>
        <v>935801.25699999998</v>
      </c>
      <c r="F134">
        <f>SUM(Oregon!E134,Washington!E134,California!E134)</f>
        <v>609431</v>
      </c>
      <c r="G134">
        <f>SUM(Oregon!F134,Washington!F134,California!F134)</f>
        <v>37753.136000000006</v>
      </c>
      <c r="H134">
        <f>SUM(Oregon!G134,Washington!G134,California!G134)</f>
        <v>534749.73499999999</v>
      </c>
      <c r="J134">
        <f>SUM(Oregon!H134,Washington!H134,California!H134)</f>
        <v>104507</v>
      </c>
      <c r="K134">
        <f>SUM(Oregon!I134,Washington!I134,California!I134)</f>
        <v>12885.670999999998</v>
      </c>
      <c r="L134">
        <f>SUM(Oregon!J134,Washington!J134,California!J134)</f>
        <v>226894.916</v>
      </c>
      <c r="N134">
        <f>SUM(Oregon!K134,Washington!K134,California!K134)</f>
        <v>17395</v>
      </c>
      <c r="O134">
        <f>SUM(Oregon!L134,Washington!L134,California!L134)</f>
        <v>97.635999999999996</v>
      </c>
      <c r="P134">
        <f>SUM(Oregon!M134,Washington!M134,California!M134)</f>
        <v>1519.807</v>
      </c>
      <c r="R134">
        <f>SUM(Oregon!N134,Washington!N134,California!N134)</f>
        <v>24</v>
      </c>
      <c r="S134">
        <f>SUM(Oregon!O134,Washington!O134,California!O134)</f>
        <v>129977.576</v>
      </c>
      <c r="T134">
        <f>SUM(Oregon!P134,Washington!P134,California!P134)</f>
        <v>1698965.7149999999</v>
      </c>
      <c r="V134">
        <f>SUM(Oregon!Q134,Washington!Q134,California!Q134)</f>
        <v>731357</v>
      </c>
    </row>
    <row r="135" spans="1:22" s="8" customFormat="1">
      <c r="A135" s="8">
        <v>2011</v>
      </c>
      <c r="B135" s="8">
        <v>1</v>
      </c>
      <c r="C135" s="8">
        <f>SUM(Oregon!C135,Washington!C135,California!C135)</f>
        <v>80702.081999999995</v>
      </c>
      <c r="D135" s="12">
        <f>SUM(Oregon!D135,Washington!D135,California!D135)</f>
        <v>877800.89</v>
      </c>
      <c r="E135" s="12"/>
      <c r="F135" s="8">
        <f>SUM(Oregon!E135,Washington!E135,California!E135)</f>
        <v>609761</v>
      </c>
      <c r="G135" s="8">
        <f>SUM(Oregon!F135,Washington!F135,California!F135)</f>
        <v>44765.432000000001</v>
      </c>
      <c r="H135" s="8">
        <f>SUM(Oregon!G135,Washington!G135,California!G135)</f>
        <v>578302.71699999995</v>
      </c>
      <c r="I135" s="11"/>
      <c r="J135" s="8">
        <f>SUM(Oregon!H135,Washington!H135,California!H135)</f>
        <v>104487</v>
      </c>
      <c r="K135" s="8">
        <f>SUM(Oregon!I135,Washington!I135,California!I135)</f>
        <v>12801.21</v>
      </c>
      <c r="L135" s="8">
        <f>SUM(Oregon!J135,Washington!J135,California!J135)</f>
        <v>217787.81599999999</v>
      </c>
      <c r="M135" s="11"/>
      <c r="N135" s="8">
        <f>SUM(Oregon!K135,Washington!K135,California!K135)</f>
        <v>17353</v>
      </c>
      <c r="O135" s="8">
        <f>SUM(Oregon!L135,Washington!L135,California!L135)</f>
        <v>105.47</v>
      </c>
      <c r="P135" s="8">
        <f>SUM(Oregon!M135,Washington!M135,California!M135)</f>
        <v>1568.634</v>
      </c>
      <c r="Q135" s="11"/>
      <c r="R135" s="8">
        <f>SUM(Oregon!N135,Washington!N135,California!N135)</f>
        <v>24</v>
      </c>
      <c r="S135" s="8">
        <f>SUM(Oregon!O135,Washington!O135,California!O135)</f>
        <v>138374.19399999999</v>
      </c>
      <c r="T135" s="8">
        <f>SUM(Oregon!P135,Washington!P135,California!P135)</f>
        <v>1675460.057</v>
      </c>
      <c r="U135" s="11"/>
      <c r="V135" s="8">
        <f>SUM(Oregon!Q135,Washington!Q135,California!Q135)</f>
        <v>731625</v>
      </c>
    </row>
    <row r="136" spans="1:22" s="8" customFormat="1">
      <c r="A136" s="8">
        <v>2011</v>
      </c>
      <c r="B136" s="8">
        <v>2</v>
      </c>
      <c r="C136" s="8">
        <f>SUM(Oregon!C136,Washington!C136,California!C136)</f>
        <v>70292.095000000001</v>
      </c>
      <c r="D136" s="12">
        <f>SUM(Oregon!D136,Washington!D136,California!D136)</f>
        <v>726862.05999999994</v>
      </c>
      <c r="E136" s="12"/>
      <c r="F136" s="8">
        <f>SUM(Oregon!E136,Washington!E136,California!E136)</f>
        <v>609903</v>
      </c>
      <c r="G136" s="8">
        <f>SUM(Oregon!F136,Washington!F136,California!F136)</f>
        <v>43846.678</v>
      </c>
      <c r="H136" s="8">
        <f>SUM(Oregon!G136,Washington!G136,California!G136)</f>
        <v>512126.31</v>
      </c>
      <c r="I136" s="11"/>
      <c r="J136" s="8">
        <f>SUM(Oregon!H136,Washington!H136,California!H136)</f>
        <v>104525</v>
      </c>
      <c r="K136" s="8">
        <f>SUM(Oregon!I136,Washington!I136,California!I136)</f>
        <v>16669.974000000002</v>
      </c>
      <c r="L136" s="8">
        <f>SUM(Oregon!J136,Washington!J136,California!J136)</f>
        <v>260467.41400000002</v>
      </c>
      <c r="M136" s="11"/>
      <c r="N136" s="8">
        <f>SUM(Oregon!K136,Washington!K136,California!K136)</f>
        <v>17316</v>
      </c>
      <c r="O136" s="8">
        <f>SUM(Oregon!L136,Washington!L136,California!L136)</f>
        <v>107.036</v>
      </c>
      <c r="P136" s="8">
        <f>SUM(Oregon!M136,Washington!M136,California!M136)</f>
        <v>1415.653</v>
      </c>
      <c r="Q136" s="11"/>
      <c r="R136" s="8">
        <f>SUM(Oregon!N136,Washington!N136,California!N136)</f>
        <v>24</v>
      </c>
      <c r="S136" s="8">
        <f>SUM(Oregon!O136,Washington!O136,California!O136)</f>
        <v>130915.783</v>
      </c>
      <c r="T136" s="8">
        <f>SUM(Oregon!P136,Washington!P136,California!P136)</f>
        <v>1500871.4369999999</v>
      </c>
      <c r="U136" s="11"/>
      <c r="V136" s="8">
        <f>SUM(Oregon!Q136,Washington!Q136,California!Q136)</f>
        <v>731768</v>
      </c>
    </row>
    <row r="137" spans="1:22" s="8" customFormat="1">
      <c r="A137" s="8">
        <v>2011</v>
      </c>
      <c r="B137" s="8">
        <v>3</v>
      </c>
      <c r="C137" s="8">
        <f>SUM(Oregon!C137,Washington!C137,California!C137)</f>
        <v>66203.303</v>
      </c>
      <c r="D137" s="12">
        <f>SUM(Oregon!D137,Washington!D137,California!D137)</f>
        <v>704720.45000000007</v>
      </c>
      <c r="E137" s="12"/>
      <c r="F137" s="8">
        <f>SUM(Oregon!E137,Washington!E137,California!E137)</f>
        <v>609720</v>
      </c>
      <c r="G137" s="8">
        <f>SUM(Oregon!F137,Washington!F137,California!F137)</f>
        <v>44894.409000000007</v>
      </c>
      <c r="H137" s="8">
        <f>SUM(Oregon!G137,Washington!G137,California!G137)</f>
        <v>550126.30900000001</v>
      </c>
      <c r="I137" s="11"/>
      <c r="J137" s="8">
        <f>SUM(Oregon!H137,Washington!H137,California!H137)</f>
        <v>104552</v>
      </c>
      <c r="K137" s="8">
        <f>SUM(Oregon!I137,Washington!I137,California!I137)</f>
        <v>17112.837</v>
      </c>
      <c r="L137" s="8">
        <f>SUM(Oregon!J137,Washington!J137,California!J137)</f>
        <v>274528.42499999999</v>
      </c>
      <c r="M137" s="11"/>
      <c r="N137" s="8">
        <f>SUM(Oregon!K137,Washington!K137,California!K137)</f>
        <v>17298</v>
      </c>
      <c r="O137" s="8">
        <f>SUM(Oregon!L137,Washington!L137,California!L137)</f>
        <v>106.44199999999999</v>
      </c>
      <c r="P137" s="8">
        <f>SUM(Oregon!M137,Washington!M137,California!M137)</f>
        <v>1397.3330000000001</v>
      </c>
      <c r="Q137" s="11"/>
      <c r="R137" s="8">
        <f>SUM(Oregon!N137,Washington!N137,California!N137)</f>
        <v>24</v>
      </c>
      <c r="S137" s="8">
        <f>SUM(Oregon!O137,Washington!O137,California!O137)</f>
        <v>128316.99100000001</v>
      </c>
      <c r="T137" s="8">
        <f>SUM(Oregon!P137,Washington!P137,California!P137)</f>
        <v>1530772.5170000002</v>
      </c>
      <c r="U137" s="11"/>
      <c r="V137" s="8">
        <f>SUM(Oregon!Q137,Washington!Q137,California!Q137)</f>
        <v>731594</v>
      </c>
    </row>
    <row r="138" spans="1:22" s="8" customFormat="1">
      <c r="A138" s="8">
        <v>2011</v>
      </c>
      <c r="B138" s="8">
        <v>4</v>
      </c>
      <c r="C138" s="8">
        <f>SUM(Oregon!C138,Washington!C138,California!C138)</f>
        <v>57274.822999999997</v>
      </c>
      <c r="D138" s="12">
        <f>SUM(Oregon!D138,Washington!D138,California!D138)</f>
        <v>604399.50100000005</v>
      </c>
      <c r="E138" s="12"/>
      <c r="F138" s="8">
        <f>SUM(Oregon!E138,Washington!E138,California!E138)</f>
        <v>609421</v>
      </c>
      <c r="G138" s="8">
        <f>SUM(Oregon!F138,Washington!F138,California!F138)</f>
        <v>42687.756999999998</v>
      </c>
      <c r="H138" s="8">
        <f>SUM(Oregon!G138,Washington!G138,California!G138)</f>
        <v>507725.33100000001</v>
      </c>
      <c r="I138" s="11"/>
      <c r="J138" s="8">
        <f>SUM(Oregon!H138,Washington!H138,California!H138)</f>
        <v>104614</v>
      </c>
      <c r="K138" s="8">
        <f>SUM(Oregon!I138,Washington!I138,California!I138)</f>
        <v>17018.327000000001</v>
      </c>
      <c r="L138" s="8">
        <f>SUM(Oregon!J138,Washington!J138,California!J138)</f>
        <v>277020.755</v>
      </c>
      <c r="M138" s="11"/>
      <c r="N138" s="8">
        <f>SUM(Oregon!K138,Washington!K138,California!K138)</f>
        <v>17318</v>
      </c>
      <c r="O138" s="8">
        <f>SUM(Oregon!L138,Washington!L138,California!L138)</f>
        <v>101.575</v>
      </c>
      <c r="P138" s="8">
        <f>SUM(Oregon!M138,Washington!M138,California!M138)</f>
        <v>1319.5350000000001</v>
      </c>
      <c r="Q138" s="11"/>
      <c r="R138" s="8">
        <f>SUM(Oregon!N138,Washington!N138,California!N138)</f>
        <v>24</v>
      </c>
      <c r="S138" s="8">
        <f>SUM(Oregon!O138,Washington!O138,California!O138)</f>
        <v>117082.482</v>
      </c>
      <c r="T138" s="8">
        <f>SUM(Oregon!P138,Washington!P138,California!P138)</f>
        <v>1390465.122</v>
      </c>
      <c r="U138" s="11"/>
      <c r="V138" s="8">
        <f>SUM(Oregon!Q138,Washington!Q138,California!Q138)</f>
        <v>731377</v>
      </c>
    </row>
    <row r="139" spans="1:22" s="8" customFormat="1">
      <c r="A139" s="8">
        <v>2011</v>
      </c>
      <c r="B139" s="8">
        <v>5</v>
      </c>
      <c r="C139" s="8">
        <f>SUM(Oregon!C139,Washington!C139,California!C139)</f>
        <v>51516.096999999994</v>
      </c>
      <c r="D139" s="12">
        <f>SUM(Oregon!D139,Washington!D139,California!D139)</f>
        <v>538656.87100000004</v>
      </c>
      <c r="E139" s="12"/>
      <c r="F139" s="8">
        <f>SUM(Oregon!E139,Washington!E139,California!E139)</f>
        <v>609339</v>
      </c>
      <c r="G139" s="8">
        <f>SUM(Oregon!F139,Washington!F139,California!F139)</f>
        <v>44422.558999999994</v>
      </c>
      <c r="H139" s="8">
        <f>SUM(Oregon!G139,Washington!G139,California!G139)</f>
        <v>527950.48499999999</v>
      </c>
      <c r="I139" s="11"/>
      <c r="J139" s="8">
        <f>SUM(Oregon!H139,Washington!H139,California!H139)</f>
        <v>104737</v>
      </c>
      <c r="K139" s="8">
        <f>SUM(Oregon!I139,Washington!I139,California!I139)</f>
        <v>18546.449000000001</v>
      </c>
      <c r="L139" s="8">
        <f>SUM(Oregon!J139,Washington!J139,California!J139)</f>
        <v>280332.96900000004</v>
      </c>
      <c r="M139" s="11"/>
      <c r="N139" s="8">
        <f>SUM(Oregon!K139,Washington!K139,California!K139)</f>
        <v>17388</v>
      </c>
      <c r="O139" s="8">
        <f>SUM(Oregon!L139,Washington!L139,California!L139)</f>
        <v>99.07</v>
      </c>
      <c r="P139" s="8">
        <f>SUM(Oregon!M139,Washington!M139,California!M139)</f>
        <v>1300.4110000000001</v>
      </c>
      <c r="Q139" s="11"/>
      <c r="R139" s="8">
        <f>SUM(Oregon!N139,Washington!N139,California!N139)</f>
        <v>24</v>
      </c>
      <c r="S139" s="8">
        <f>SUM(Oregon!O139,Washington!O139,California!O139)</f>
        <v>114584.175</v>
      </c>
      <c r="T139" s="8">
        <f>SUM(Oregon!P139,Washington!P139,California!P139)</f>
        <v>1348240.7359999998</v>
      </c>
      <c r="U139" s="11"/>
      <c r="V139" s="8">
        <f>SUM(Oregon!Q139,Washington!Q139,California!Q139)</f>
        <v>731488</v>
      </c>
    </row>
    <row r="140" spans="1:22" s="8" customFormat="1">
      <c r="A140" s="8">
        <v>2011</v>
      </c>
      <c r="B140" s="8">
        <v>6</v>
      </c>
      <c r="C140" s="8">
        <f>SUM(Oregon!C140,Washington!C140,California!C140)</f>
        <v>0</v>
      </c>
      <c r="D140" s="12">
        <f>SUM(Oregon!D140,Washington!D140,California!D140)</f>
        <v>0</v>
      </c>
      <c r="E140" s="12"/>
      <c r="F140" s="8">
        <f>SUM(Oregon!E140,Washington!E140,California!E140)</f>
        <v>0</v>
      </c>
      <c r="G140" s="8">
        <f>SUM(Oregon!F140,Washington!F140,California!F140)</f>
        <v>0</v>
      </c>
      <c r="H140" s="8">
        <f>SUM(Oregon!G140,Washington!G140,California!G140)</f>
        <v>0</v>
      </c>
      <c r="I140" s="11"/>
      <c r="J140" s="8">
        <f>SUM(Oregon!H140,Washington!H140,California!H140)</f>
        <v>0</v>
      </c>
      <c r="K140" s="8">
        <f>SUM(Oregon!I140,Washington!I140,California!I140)</f>
        <v>0</v>
      </c>
      <c r="L140" s="8">
        <f>SUM(Oregon!J140,Washington!J140,California!J140)</f>
        <v>0</v>
      </c>
      <c r="M140" s="11"/>
      <c r="N140" s="8">
        <f>SUM(Oregon!K140,Washington!K140,California!K140)</f>
        <v>0</v>
      </c>
      <c r="O140" s="8">
        <f>SUM(Oregon!L140,Washington!L140,California!L140)</f>
        <v>0</v>
      </c>
      <c r="P140" s="8">
        <f>SUM(Oregon!M140,Washington!M140,California!M140)</f>
        <v>0</v>
      </c>
      <c r="Q140" s="11"/>
      <c r="R140" s="8">
        <f>SUM(Oregon!N140,Washington!N140,California!N140)</f>
        <v>0</v>
      </c>
      <c r="S140" s="8">
        <f>SUM(Oregon!O140,Washington!O140,California!O140)</f>
        <v>0</v>
      </c>
      <c r="T140" s="8">
        <f>SUM(Oregon!P140,Washington!P140,California!P140)</f>
        <v>0</v>
      </c>
      <c r="U140" s="11"/>
      <c r="V140" s="8">
        <f>SUM(Oregon!Q140,Washington!Q140,California!Q140)</f>
        <v>0</v>
      </c>
    </row>
    <row r="141" spans="1:22" s="8" customFormat="1">
      <c r="A141" s="8">
        <v>2011</v>
      </c>
      <c r="B141" s="8">
        <v>7</v>
      </c>
      <c r="C141" s="8">
        <f>SUM(Oregon!C141,Washington!C141,California!C141)</f>
        <v>0</v>
      </c>
      <c r="D141" s="12">
        <f>SUM(Oregon!D141,Washington!D141,California!D141)</f>
        <v>0</v>
      </c>
      <c r="E141" s="12"/>
      <c r="F141" s="8">
        <f>SUM(Oregon!E141,Washington!E141,California!E141)</f>
        <v>0</v>
      </c>
      <c r="G141" s="8">
        <f>SUM(Oregon!F141,Washington!F141,California!F141)</f>
        <v>0</v>
      </c>
      <c r="H141" s="8">
        <f>SUM(Oregon!G141,Washington!G141,California!G141)</f>
        <v>0</v>
      </c>
      <c r="I141" s="11"/>
      <c r="J141" s="8">
        <f>SUM(Oregon!H141,Washington!H141,California!H141)</f>
        <v>0</v>
      </c>
      <c r="K141" s="8">
        <f>SUM(Oregon!I141,Washington!I141,California!I141)</f>
        <v>0</v>
      </c>
      <c r="L141" s="8">
        <f>SUM(Oregon!J141,Washington!J141,California!J141)</f>
        <v>0</v>
      </c>
      <c r="M141" s="11"/>
      <c r="N141" s="8">
        <f>SUM(Oregon!K141,Washington!K141,California!K141)</f>
        <v>0</v>
      </c>
      <c r="O141" s="8">
        <f>SUM(Oregon!L141,Washington!L141,California!L141)</f>
        <v>0</v>
      </c>
      <c r="P141" s="8">
        <f>SUM(Oregon!M141,Washington!M141,California!M141)</f>
        <v>0</v>
      </c>
      <c r="Q141" s="11"/>
      <c r="R141" s="8">
        <f>SUM(Oregon!N141,Washington!N141,California!N141)</f>
        <v>0</v>
      </c>
      <c r="S141" s="8">
        <f>SUM(Oregon!O141,Washington!O141,California!O141)</f>
        <v>0</v>
      </c>
      <c r="T141" s="8">
        <f>SUM(Oregon!P141,Washington!P141,California!P141)</f>
        <v>0</v>
      </c>
      <c r="U141" s="11"/>
      <c r="V141" s="8">
        <f>SUM(Oregon!Q141,Washington!Q141,California!Q141)</f>
        <v>0</v>
      </c>
    </row>
    <row r="142" spans="1:22" s="8" customFormat="1">
      <c r="A142" s="8">
        <v>2011</v>
      </c>
      <c r="B142" s="8">
        <v>8</v>
      </c>
      <c r="C142" s="8">
        <f>SUM(Oregon!C142,Washington!C142,California!C142)</f>
        <v>0</v>
      </c>
      <c r="D142" s="12">
        <f>SUM(Oregon!D142,Washington!D142,California!D142)</f>
        <v>0</v>
      </c>
      <c r="E142" s="12"/>
      <c r="F142" s="8">
        <f>SUM(Oregon!E142,Washington!E142,California!E142)</f>
        <v>0</v>
      </c>
      <c r="G142" s="8">
        <f>SUM(Oregon!F142,Washington!F142,California!F142)</f>
        <v>0</v>
      </c>
      <c r="H142" s="8">
        <f>SUM(Oregon!G142,Washington!G142,California!G142)</f>
        <v>0</v>
      </c>
      <c r="I142" s="11"/>
      <c r="J142" s="8">
        <f>SUM(Oregon!H142,Washington!H142,California!H142)</f>
        <v>0</v>
      </c>
      <c r="K142" s="8">
        <f>SUM(Oregon!I142,Washington!I142,California!I142)</f>
        <v>0</v>
      </c>
      <c r="L142" s="8">
        <f>SUM(Oregon!J142,Washington!J142,California!J142)</f>
        <v>0</v>
      </c>
      <c r="M142" s="11"/>
      <c r="N142" s="8">
        <f>SUM(Oregon!K142,Washington!K142,California!K142)</f>
        <v>0</v>
      </c>
      <c r="O142" s="8">
        <f>SUM(Oregon!L142,Washington!L142,California!L142)</f>
        <v>0</v>
      </c>
      <c r="P142" s="8">
        <f>SUM(Oregon!M142,Washington!M142,California!M142)</f>
        <v>0</v>
      </c>
      <c r="Q142" s="11"/>
      <c r="R142" s="8">
        <f>SUM(Oregon!N142,Washington!N142,California!N142)</f>
        <v>0</v>
      </c>
      <c r="S142" s="8">
        <f>SUM(Oregon!O142,Washington!O142,California!O142)</f>
        <v>0</v>
      </c>
      <c r="T142" s="8">
        <f>SUM(Oregon!P142,Washington!P142,California!P142)</f>
        <v>0</v>
      </c>
      <c r="U142" s="11"/>
      <c r="V142" s="8">
        <f>SUM(Oregon!Q142,Washington!Q142,California!Q142)</f>
        <v>0</v>
      </c>
    </row>
    <row r="143" spans="1:22" s="8" customFormat="1">
      <c r="A143" s="8">
        <v>2011</v>
      </c>
      <c r="B143" s="8">
        <v>9</v>
      </c>
      <c r="C143" s="8">
        <f>SUM(Oregon!C143,Washington!C143,California!C143)</f>
        <v>0</v>
      </c>
      <c r="D143" s="12">
        <f>SUM(Oregon!D143,Washington!D143,California!D143)</f>
        <v>0</v>
      </c>
      <c r="E143" s="12"/>
      <c r="F143" s="8">
        <f>SUM(Oregon!E143,Washington!E143,California!E143)</f>
        <v>0</v>
      </c>
      <c r="G143" s="8">
        <f>SUM(Oregon!F143,Washington!F143,California!F143)</f>
        <v>0</v>
      </c>
      <c r="H143" s="8">
        <f>SUM(Oregon!G143,Washington!G143,California!G143)</f>
        <v>0</v>
      </c>
      <c r="I143" s="11"/>
      <c r="J143" s="8">
        <f>SUM(Oregon!H143,Washington!H143,California!H143)</f>
        <v>0</v>
      </c>
      <c r="K143" s="8">
        <f>SUM(Oregon!I143,Washington!I143,California!I143)</f>
        <v>0</v>
      </c>
      <c r="L143" s="8">
        <f>SUM(Oregon!J143,Washington!J143,California!J143)</f>
        <v>0</v>
      </c>
      <c r="M143" s="11"/>
      <c r="N143" s="8">
        <f>SUM(Oregon!K143,Washington!K143,California!K143)</f>
        <v>0</v>
      </c>
      <c r="O143" s="8">
        <f>SUM(Oregon!L143,Washington!L143,California!L143)</f>
        <v>0</v>
      </c>
      <c r="P143" s="8">
        <f>SUM(Oregon!M143,Washington!M143,California!M143)</f>
        <v>0</v>
      </c>
      <c r="Q143" s="11"/>
      <c r="R143" s="8">
        <f>SUM(Oregon!N143,Washington!N143,California!N143)</f>
        <v>0</v>
      </c>
      <c r="S143" s="8">
        <f>SUM(Oregon!O143,Washington!O143,California!O143)</f>
        <v>0</v>
      </c>
      <c r="T143" s="8">
        <f>SUM(Oregon!P143,Washington!P143,California!P143)</f>
        <v>0</v>
      </c>
      <c r="U143" s="11"/>
      <c r="V143" s="8">
        <f>SUM(Oregon!Q143,Washington!Q143,California!Q143)</f>
        <v>0</v>
      </c>
    </row>
    <row r="144" spans="1:22" s="8" customFormat="1">
      <c r="A144" s="8">
        <v>2011</v>
      </c>
      <c r="B144" s="8">
        <v>10</v>
      </c>
      <c r="C144" s="8">
        <f>SUM(Oregon!C144,Washington!C144,California!C144)</f>
        <v>0</v>
      </c>
      <c r="D144" s="12">
        <f>SUM(Oregon!D144,Washington!D144,California!D144)</f>
        <v>0</v>
      </c>
      <c r="E144" s="12"/>
      <c r="F144" s="8">
        <f>SUM(Oregon!E144,Washington!E144,California!E144)</f>
        <v>0</v>
      </c>
      <c r="G144" s="8">
        <f>SUM(Oregon!F144,Washington!F144,California!F144)</f>
        <v>0</v>
      </c>
      <c r="H144" s="8">
        <f>SUM(Oregon!G144,Washington!G144,California!G144)</f>
        <v>0</v>
      </c>
      <c r="I144" s="11"/>
      <c r="J144" s="8">
        <f>SUM(Oregon!H144,Washington!H144,California!H144)</f>
        <v>0</v>
      </c>
      <c r="K144" s="8">
        <f>SUM(Oregon!I144,Washington!I144,California!I144)</f>
        <v>0</v>
      </c>
      <c r="L144" s="8">
        <f>SUM(Oregon!J144,Washington!J144,California!J144)</f>
        <v>0</v>
      </c>
      <c r="M144" s="11"/>
      <c r="N144" s="8">
        <f>SUM(Oregon!K144,Washington!K144,California!K144)</f>
        <v>0</v>
      </c>
      <c r="O144" s="8">
        <f>SUM(Oregon!L144,Washington!L144,California!L144)</f>
        <v>0</v>
      </c>
      <c r="P144" s="8">
        <f>SUM(Oregon!M144,Washington!M144,California!M144)</f>
        <v>0</v>
      </c>
      <c r="Q144" s="11"/>
      <c r="R144" s="8">
        <f>SUM(Oregon!N144,Washington!N144,California!N144)</f>
        <v>0</v>
      </c>
      <c r="S144" s="8">
        <f>SUM(Oregon!O144,Washington!O144,California!O144)</f>
        <v>0</v>
      </c>
      <c r="T144" s="8">
        <f>SUM(Oregon!P144,Washington!P144,California!P144)</f>
        <v>0</v>
      </c>
      <c r="U144" s="11"/>
      <c r="V144" s="8">
        <f>SUM(Oregon!Q144,Washington!Q144,California!Q144)</f>
        <v>0</v>
      </c>
    </row>
    <row r="145" spans="1:22" s="8" customFormat="1">
      <c r="A145" s="8">
        <v>2011</v>
      </c>
      <c r="B145" s="8">
        <v>11</v>
      </c>
      <c r="C145" s="8">
        <f>SUM(Oregon!C145,Washington!C145,California!C145)</f>
        <v>0</v>
      </c>
      <c r="D145" s="12">
        <f>SUM(Oregon!D145,Washington!D145,California!D145)</f>
        <v>0</v>
      </c>
      <c r="E145" s="12"/>
      <c r="F145" s="8">
        <f>SUM(Oregon!E145,Washington!E145,California!E145)</f>
        <v>0</v>
      </c>
      <c r="G145" s="8">
        <f>SUM(Oregon!F145,Washington!F145,California!F145)</f>
        <v>0</v>
      </c>
      <c r="H145" s="8">
        <f>SUM(Oregon!G145,Washington!G145,California!G145)</f>
        <v>0</v>
      </c>
      <c r="I145" s="11"/>
      <c r="J145" s="8">
        <f>SUM(Oregon!H145,Washington!H145,California!H145)</f>
        <v>0</v>
      </c>
      <c r="K145" s="8">
        <f>SUM(Oregon!I145,Washington!I145,California!I145)</f>
        <v>0</v>
      </c>
      <c r="L145" s="8">
        <f>SUM(Oregon!J145,Washington!J145,California!J145)</f>
        <v>0</v>
      </c>
      <c r="M145" s="11"/>
      <c r="N145" s="8">
        <f>SUM(Oregon!K145,Washington!K145,California!K145)</f>
        <v>0</v>
      </c>
      <c r="O145" s="8">
        <f>SUM(Oregon!L145,Washington!L145,California!L145)</f>
        <v>0</v>
      </c>
      <c r="P145" s="8">
        <f>SUM(Oregon!M145,Washington!M145,California!M145)</f>
        <v>0</v>
      </c>
      <c r="Q145" s="11"/>
      <c r="R145" s="8">
        <f>SUM(Oregon!N145,Washington!N145,California!N145)</f>
        <v>0</v>
      </c>
      <c r="S145" s="8">
        <f>SUM(Oregon!O145,Washington!O145,California!O145)</f>
        <v>0</v>
      </c>
      <c r="T145" s="8">
        <f>SUM(Oregon!P145,Washington!P145,California!P145)</f>
        <v>0</v>
      </c>
      <c r="U145" s="11"/>
      <c r="V145" s="8">
        <f>SUM(Oregon!Q145,Washington!Q145,California!Q145)</f>
        <v>0</v>
      </c>
    </row>
    <row r="146" spans="1:22" s="8" customFormat="1">
      <c r="A146" s="8">
        <v>2011</v>
      </c>
      <c r="B146" s="8">
        <v>12</v>
      </c>
      <c r="C146" s="8">
        <f>SUM(Oregon!C146,Washington!C146,California!C146)</f>
        <v>0</v>
      </c>
      <c r="D146" s="12">
        <f>SUM(Oregon!D146,Washington!D146,California!D146)</f>
        <v>0</v>
      </c>
      <c r="E146" s="12"/>
      <c r="F146" s="8">
        <f>SUM(Oregon!E146,Washington!E146,California!E146)</f>
        <v>0</v>
      </c>
      <c r="G146" s="8">
        <f>SUM(Oregon!F146,Washington!F146,California!F146)</f>
        <v>0</v>
      </c>
      <c r="H146" s="8">
        <f>SUM(Oregon!G146,Washington!G146,California!G146)</f>
        <v>0</v>
      </c>
      <c r="I146" s="11"/>
      <c r="J146" s="8">
        <f>SUM(Oregon!H146,Washington!H146,California!H146)</f>
        <v>0</v>
      </c>
      <c r="K146" s="8">
        <f>SUM(Oregon!I146,Washington!I146,California!I146)</f>
        <v>0</v>
      </c>
      <c r="L146" s="8">
        <f>SUM(Oregon!J146,Washington!J146,California!J146)</f>
        <v>0</v>
      </c>
      <c r="M146" s="11"/>
      <c r="N146" s="8">
        <f>SUM(Oregon!K146,Washington!K146,California!K146)</f>
        <v>0</v>
      </c>
      <c r="O146" s="8">
        <f>SUM(Oregon!L146,Washington!L146,California!L146)</f>
        <v>0</v>
      </c>
      <c r="P146" s="8">
        <f>SUM(Oregon!M146,Washington!M146,California!M146)</f>
        <v>0</v>
      </c>
      <c r="Q146" s="11"/>
      <c r="R146" s="8">
        <f>SUM(Oregon!N146,Washington!N146,California!N146)</f>
        <v>0</v>
      </c>
      <c r="S146" s="8">
        <f>SUM(Oregon!O146,Washington!O146,California!O146)</f>
        <v>0</v>
      </c>
      <c r="T146" s="8">
        <f>SUM(Oregon!P146,Washington!P146,California!P146)</f>
        <v>0</v>
      </c>
      <c r="U146" s="11"/>
      <c r="V146" s="8">
        <f>SUM(Oregon!Q146,Washington!Q146,California!Q146)</f>
        <v>0</v>
      </c>
    </row>
    <row r="147" spans="1:22" s="8" customFormat="1">
      <c r="D147" s="12"/>
      <c r="E147" s="12"/>
      <c r="I147" s="11"/>
      <c r="M147" s="11"/>
      <c r="Q147" s="11"/>
      <c r="U147" s="11"/>
    </row>
    <row r="149" spans="1:22">
      <c r="A149" s="11" t="s">
        <v>31</v>
      </c>
    </row>
    <row r="150" spans="1:22" s="11" customFormat="1">
      <c r="D150" s="12"/>
      <c r="E150" s="12"/>
    </row>
    <row r="151" spans="1:22" s="11" customFormat="1">
      <c r="A151" s="11">
        <v>2000</v>
      </c>
      <c r="D151" s="12">
        <f>SUM(D3:D14)</f>
        <v>5181664</v>
      </c>
      <c r="E151" s="12"/>
      <c r="H151" s="12">
        <f>SUM(H3:H14)</f>
        <v>4419523</v>
      </c>
      <c r="I151" s="12"/>
      <c r="L151" s="12">
        <f>SUM(L3:L14)</f>
        <v>4411862</v>
      </c>
      <c r="M151" s="12"/>
      <c r="P151" s="12">
        <f>SUM(P3:P14)</f>
        <v>41741</v>
      </c>
      <c r="Q151" s="12"/>
      <c r="T151" s="12">
        <f>SUM(T3:T14)</f>
        <v>14054790</v>
      </c>
      <c r="U151" s="12"/>
    </row>
    <row r="152" spans="1:22" s="11" customFormat="1">
      <c r="A152" s="11">
        <v>2001</v>
      </c>
      <c r="D152" s="12">
        <f>SUM(D15:D26)</f>
        <v>6424788</v>
      </c>
      <c r="E152" s="12"/>
      <c r="F152" s="15">
        <f>D152/D151-1</f>
        <v>0.2399082611300154</v>
      </c>
      <c r="H152" s="12">
        <f>SUM(H15:H26)</f>
        <v>5707822</v>
      </c>
      <c r="I152" s="12"/>
      <c r="J152" s="15">
        <f>H152/H151-1</f>
        <v>0.29150182044532857</v>
      </c>
      <c r="L152" s="12">
        <f>SUM(L15:L26)</f>
        <v>5144560</v>
      </c>
      <c r="M152" s="12"/>
      <c r="N152" s="15">
        <f>L152/L151-1</f>
        <v>0.16607455083590561</v>
      </c>
      <c r="P152" s="12">
        <f>SUM(P15:P26)</f>
        <v>61028</v>
      </c>
      <c r="Q152" s="12"/>
      <c r="R152" s="15">
        <f>P152/P151-1</f>
        <v>0.46206367839773854</v>
      </c>
      <c r="T152" s="12">
        <f>SUM(T15:T26)</f>
        <v>17338198</v>
      </c>
      <c r="U152" s="12"/>
      <c r="V152" s="15">
        <f>T152/T151-1</f>
        <v>0.23361487435956008</v>
      </c>
    </row>
    <row r="153" spans="1:22" s="11" customFormat="1">
      <c r="A153" s="11">
        <v>2002</v>
      </c>
      <c r="D153" s="12">
        <f>SUM(D27:D38)</f>
        <v>6842902</v>
      </c>
      <c r="E153" s="12"/>
      <c r="F153" s="15">
        <f t="shared" ref="F153:F161" si="4">D153/D152-1</f>
        <v>6.5078256278650715E-2</v>
      </c>
      <c r="H153" s="12">
        <f>SUM(H27:H38)</f>
        <v>6051139</v>
      </c>
      <c r="I153" s="12"/>
      <c r="J153" s="15">
        <f t="shared" ref="J153:J161" si="5">H153/H152-1</f>
        <v>6.0148511989336795E-2</v>
      </c>
      <c r="L153" s="12">
        <f>SUM(L27:L38)</f>
        <v>4777384</v>
      </c>
      <c r="M153" s="12"/>
      <c r="N153" s="15">
        <f t="shared" ref="N153:N161" si="6">L153/L152-1</f>
        <v>-7.1371701369990825E-2</v>
      </c>
      <c r="P153" s="12">
        <f>SUM(P27:P38)</f>
        <v>64264</v>
      </c>
      <c r="Q153" s="12"/>
      <c r="R153" s="15">
        <f t="shared" ref="R153:R161" si="7">P153/P152-1</f>
        <v>5.3024841056564131E-2</v>
      </c>
      <c r="T153" s="12">
        <f>SUM(T27:T38)</f>
        <v>17735689</v>
      </c>
      <c r="U153" s="12"/>
      <c r="V153" s="15">
        <f t="shared" ref="V153:V161" si="8">T153/T152-1</f>
        <v>2.2925738880130497E-2</v>
      </c>
    </row>
    <row r="154" spans="1:22" s="11" customFormat="1">
      <c r="A154" s="11">
        <v>2003</v>
      </c>
      <c r="D154" s="12">
        <f>SUM(D39:D50)</f>
        <v>7175715</v>
      </c>
      <c r="E154" s="12"/>
      <c r="F154" s="15">
        <f t="shared" si="4"/>
        <v>4.8636236497322294E-2</v>
      </c>
      <c r="H154" s="12">
        <f>SUM(H39:H50)</f>
        <v>6358603</v>
      </c>
      <c r="I154" s="12"/>
      <c r="J154" s="15">
        <f t="shared" si="5"/>
        <v>5.0810929975331875E-2</v>
      </c>
      <c r="L154" s="12">
        <f>SUM(L39:L50)</f>
        <v>4610986</v>
      </c>
      <c r="M154" s="12"/>
      <c r="N154" s="15">
        <f t="shared" si="6"/>
        <v>-3.4830359041684744E-2</v>
      </c>
      <c r="P154" s="12">
        <f>SUM(P39:P50)</f>
        <v>61460</v>
      </c>
      <c r="Q154" s="12"/>
      <c r="R154" s="15">
        <f t="shared" si="7"/>
        <v>-4.3632515872027877E-2</v>
      </c>
      <c r="T154" s="12">
        <f>SUM(T39:T50)</f>
        <v>18206764</v>
      </c>
      <c r="U154" s="12"/>
      <c r="V154" s="15">
        <f t="shared" si="8"/>
        <v>2.6560851399683338E-2</v>
      </c>
    </row>
    <row r="155" spans="1:22" s="11" customFormat="1">
      <c r="A155" s="11">
        <v>2004</v>
      </c>
      <c r="D155" s="12">
        <f>SUM(D51:D62)</f>
        <v>7139942</v>
      </c>
      <c r="E155" s="12"/>
      <c r="F155" s="15">
        <f t="shared" si="4"/>
        <v>-4.9852871804412224E-3</v>
      </c>
      <c r="H155" s="12">
        <f>SUM(H51:H62)</f>
        <v>6376135</v>
      </c>
      <c r="I155" s="12"/>
      <c r="J155" s="15">
        <f t="shared" si="5"/>
        <v>2.7572094059025165E-3</v>
      </c>
      <c r="L155" s="12">
        <f>SUM(L51:L62)</f>
        <v>4510253</v>
      </c>
      <c r="M155" s="12"/>
      <c r="N155" s="15">
        <f t="shared" si="6"/>
        <v>-2.1846303588863636E-2</v>
      </c>
      <c r="P155" s="12">
        <f>SUM(P51:P62)</f>
        <v>9840</v>
      </c>
      <c r="Q155" s="12"/>
      <c r="R155" s="15">
        <f t="shared" si="7"/>
        <v>-0.83989586723071918</v>
      </c>
      <c r="T155" s="12">
        <f>SUM(T51:T62)</f>
        <v>18036170</v>
      </c>
      <c r="U155" s="12"/>
      <c r="V155" s="15">
        <f t="shared" si="8"/>
        <v>-9.3698144272096329E-3</v>
      </c>
    </row>
    <row r="156" spans="1:22" s="11" customFormat="1">
      <c r="A156" s="11">
        <v>2005</v>
      </c>
      <c r="D156" s="12">
        <f>SUM(D63:D74)</f>
        <v>7352489</v>
      </c>
      <c r="E156" s="12"/>
      <c r="F156" s="15">
        <f t="shared" si="4"/>
        <v>2.976872921376672E-2</v>
      </c>
      <c r="H156" s="12">
        <f>SUM(H63:H74)</f>
        <v>6373859</v>
      </c>
      <c r="I156" s="12"/>
      <c r="J156" s="15">
        <f t="shared" si="5"/>
        <v>-3.569560556669904E-4</v>
      </c>
      <c r="L156" s="12">
        <f>SUM(L63:L74)</f>
        <v>4550514</v>
      </c>
      <c r="M156" s="12"/>
      <c r="N156" s="15">
        <f t="shared" si="6"/>
        <v>8.9265502400863728E-3</v>
      </c>
      <c r="P156" s="12">
        <f>SUM(P63:P74)</f>
        <v>10898</v>
      </c>
      <c r="Q156" s="12"/>
      <c r="R156" s="15">
        <f t="shared" si="7"/>
        <v>0.10752032520325194</v>
      </c>
      <c r="T156" s="12">
        <f>SUM(T63:T74)</f>
        <v>18287760</v>
      </c>
      <c r="U156" s="12"/>
      <c r="V156" s="15">
        <f t="shared" si="8"/>
        <v>1.3949192095661145E-2</v>
      </c>
    </row>
    <row r="157" spans="1:22" s="11" customFormat="1">
      <c r="A157" s="11">
        <v>2006</v>
      </c>
      <c r="D157" s="12">
        <f>SUM(D75:D86)</f>
        <v>7547641</v>
      </c>
      <c r="E157" s="12"/>
      <c r="F157" s="15">
        <f t="shared" si="4"/>
        <v>2.6542304245541937E-2</v>
      </c>
      <c r="H157" s="12">
        <f>SUM(H75:H86)</f>
        <v>6590666</v>
      </c>
      <c r="I157" s="12"/>
      <c r="J157" s="15">
        <f t="shared" si="5"/>
        <v>3.4015029199736091E-2</v>
      </c>
      <c r="L157" s="12">
        <f>SUM(L75:L86)</f>
        <v>4778172</v>
      </c>
      <c r="M157" s="12"/>
      <c r="N157" s="15">
        <f t="shared" si="6"/>
        <v>5.0029073638714117E-2</v>
      </c>
      <c r="P157" s="12">
        <f>SUM(P75:P86)</f>
        <v>12777</v>
      </c>
      <c r="Q157" s="12"/>
      <c r="R157" s="15">
        <f t="shared" si="7"/>
        <v>0.17241695723986061</v>
      </c>
      <c r="T157" s="12">
        <f>SUM(T75:T86)</f>
        <v>18929256</v>
      </c>
      <c r="U157" s="12"/>
      <c r="V157" s="15">
        <f t="shared" si="8"/>
        <v>3.5077888161261894E-2</v>
      </c>
    </row>
    <row r="158" spans="1:22" s="11" customFormat="1">
      <c r="A158" s="11">
        <v>2007</v>
      </c>
      <c r="D158" s="12">
        <f>SUM(D87:D98)</f>
        <v>7679938</v>
      </c>
      <c r="E158" s="12"/>
      <c r="F158" s="15">
        <f t="shared" si="4"/>
        <v>1.7528258167021971E-2</v>
      </c>
      <c r="H158" s="12">
        <f>SUM(H87:H98)</f>
        <v>6708566</v>
      </c>
      <c r="I158" s="12"/>
      <c r="J158" s="15">
        <f t="shared" si="5"/>
        <v>1.7888935655364646E-2</v>
      </c>
      <c r="L158" s="12">
        <f>SUM(L87:L98)</f>
        <v>4639004</v>
      </c>
      <c r="M158" s="12"/>
      <c r="N158" s="15">
        <f t="shared" si="6"/>
        <v>-2.9125782830756175E-2</v>
      </c>
      <c r="P158" s="12">
        <f>SUM(P87:P98)</f>
        <v>13083</v>
      </c>
      <c r="Q158" s="12"/>
      <c r="R158" s="15">
        <f t="shared" si="7"/>
        <v>2.3949283869452831E-2</v>
      </c>
      <c r="T158" s="12">
        <f>SUM(T87:T98)</f>
        <v>19040593</v>
      </c>
      <c r="U158" s="12"/>
      <c r="V158" s="15">
        <f t="shared" si="8"/>
        <v>5.8817419976779917E-3</v>
      </c>
    </row>
    <row r="159" spans="1:22" s="11" customFormat="1">
      <c r="A159" s="11">
        <v>2008</v>
      </c>
      <c r="D159" s="12">
        <f>SUM(D99:D110)</f>
        <v>7850879.2990000006</v>
      </c>
      <c r="E159" s="12"/>
      <c r="F159" s="15">
        <f t="shared" si="4"/>
        <v>2.2258161328906567E-2</v>
      </c>
      <c r="H159" s="12">
        <f>SUM(H99:H110)</f>
        <v>6746697.574</v>
      </c>
      <c r="I159" s="12"/>
      <c r="J159" s="15">
        <f t="shared" si="5"/>
        <v>5.6840126489028364E-3</v>
      </c>
      <c r="L159" s="12">
        <f>SUM(L99:L110)</f>
        <v>4372005.7699999996</v>
      </c>
      <c r="M159" s="12"/>
      <c r="N159" s="15">
        <f t="shared" si="6"/>
        <v>-5.7555076477623257E-2</v>
      </c>
      <c r="P159" s="12">
        <f>SUM(P99:P110)</f>
        <v>13597.421999999999</v>
      </c>
      <c r="Q159" s="12"/>
      <c r="R159" s="15">
        <f t="shared" si="7"/>
        <v>3.9319880761293113E-2</v>
      </c>
      <c r="T159" s="12">
        <f>SUM(T99:T110)</f>
        <v>18983180.208999999</v>
      </c>
      <c r="U159" s="12"/>
      <c r="V159" s="15">
        <f t="shared" si="8"/>
        <v>-3.0152837676852284E-3</v>
      </c>
    </row>
    <row r="160" spans="1:22" s="11" customFormat="1">
      <c r="A160" s="11">
        <v>2009</v>
      </c>
      <c r="D160" s="12">
        <f>SUM(D111:D122)</f>
        <v>7733332.0920000002</v>
      </c>
      <c r="E160" s="12"/>
      <c r="F160" s="15">
        <f t="shared" si="4"/>
        <v>-1.4972489389178723E-2</v>
      </c>
      <c r="H160" s="12">
        <f>SUM(H111:H122)</f>
        <v>6825880.5910000009</v>
      </c>
      <c r="I160" s="12"/>
      <c r="J160" s="15">
        <f t="shared" si="5"/>
        <v>1.1736559425036486E-2</v>
      </c>
      <c r="L160" s="12">
        <f>SUM(L111:L122)</f>
        <v>3878954.0529999994</v>
      </c>
      <c r="M160" s="12"/>
      <c r="N160" s="15">
        <f t="shared" si="6"/>
        <v>-0.11277471781561721</v>
      </c>
      <c r="P160" s="12">
        <f>SUM(P111:P122)</f>
        <v>15841.164000000002</v>
      </c>
      <c r="Q160" s="12"/>
      <c r="R160" s="15">
        <f t="shared" si="7"/>
        <v>0.16501230895091767</v>
      </c>
      <c r="T160" s="12">
        <f>SUM(T111:T122)</f>
        <v>18454007.899999999</v>
      </c>
      <c r="U160" s="12"/>
      <c r="V160" s="15">
        <f t="shared" si="8"/>
        <v>-2.7875851315424915E-2</v>
      </c>
    </row>
    <row r="161" spans="1:22" s="11" customFormat="1">
      <c r="A161" s="11">
        <v>2010</v>
      </c>
      <c r="D161" s="12">
        <f>SUM(D123:D134)</f>
        <v>7476578.0730000008</v>
      </c>
      <c r="E161" s="12"/>
      <c r="F161" s="15">
        <f t="shared" si="4"/>
        <v>-3.3200956062084397E-2</v>
      </c>
      <c r="H161" s="12">
        <f>SUM(H123:H134)</f>
        <v>6514158.9720000001</v>
      </c>
      <c r="I161" s="12"/>
      <c r="J161" s="15">
        <f t="shared" si="5"/>
        <v>-4.5667605057581717E-2</v>
      </c>
      <c r="L161" s="12">
        <f>SUM(L123:L134)</f>
        <v>3524815.1029999997</v>
      </c>
      <c r="M161" s="12"/>
      <c r="N161" s="15">
        <f t="shared" si="6"/>
        <v>-9.1297536697065862E-2</v>
      </c>
      <c r="P161" s="12">
        <f>SUM(P123:P134)</f>
        <v>16893.530999999999</v>
      </c>
      <c r="Q161" s="12"/>
      <c r="R161" s="15">
        <f t="shared" si="7"/>
        <v>6.6432428829093393E-2</v>
      </c>
      <c r="T161" s="12">
        <f>SUM(T123:T134)</f>
        <v>17532445.678999998</v>
      </c>
      <c r="U161" s="12"/>
      <c r="V161" s="15">
        <f t="shared" si="8"/>
        <v>-4.9938323750257085E-2</v>
      </c>
    </row>
    <row r="162" spans="1:22" s="11" customFormat="1">
      <c r="D162" s="12"/>
      <c r="E162" s="12"/>
    </row>
    <row r="163" spans="1:22" s="11" customFormat="1">
      <c r="A163" s="16" t="s">
        <v>32</v>
      </c>
      <c r="D163" s="15">
        <f>RATE(($A$161-$A$155),,-D155,D161)</f>
        <v>7.7079809393131244E-3</v>
      </c>
      <c r="E163" s="15"/>
      <c r="H163" s="15">
        <f t="shared" ref="H163:T163" si="9">RATE(($A$161-$A$155),,-H155,H161)</f>
        <v>3.5757104557315907E-3</v>
      </c>
      <c r="I163" s="15"/>
      <c r="J163" s="15"/>
      <c r="K163" s="15"/>
      <c r="L163" s="15">
        <f t="shared" si="9"/>
        <v>-4.025489424158691E-2</v>
      </c>
      <c r="M163" s="15"/>
      <c r="N163" s="15"/>
      <c r="O163" s="15"/>
      <c r="P163" s="15">
        <f t="shared" si="9"/>
        <v>9.4260919572899241E-2</v>
      </c>
      <c r="Q163" s="15"/>
      <c r="R163" s="15"/>
      <c r="S163" s="15"/>
      <c r="T163" s="15">
        <f t="shared" si="9"/>
        <v>-4.709870773442597E-3</v>
      </c>
      <c r="U163" s="15"/>
    </row>
    <row r="164" spans="1:22" s="11" customFormat="1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2" s="11" customFormat="1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2">
      <c r="A166" s="9" t="s">
        <v>20</v>
      </c>
      <c r="B166" s="9"/>
      <c r="C166" s="17"/>
      <c r="D166" s="17">
        <f>SUM(D87:D91)</f>
        <v>3399863</v>
      </c>
      <c r="E166" s="17"/>
      <c r="F166" s="17"/>
      <c r="G166" s="17"/>
      <c r="H166" s="17">
        <f t="shared" ref="H166" si="10">SUM(H87:H91)</f>
        <v>2687442</v>
      </c>
      <c r="I166" s="17"/>
      <c r="J166" s="17"/>
      <c r="K166" s="17"/>
      <c r="L166" s="17">
        <f t="shared" ref="L166" si="11">SUM(L87:L91)</f>
        <v>1837329</v>
      </c>
      <c r="M166" s="17"/>
      <c r="N166" s="17"/>
      <c r="O166" s="17"/>
      <c r="P166" s="17">
        <f t="shared" ref="P166" si="12">SUM(P87:P91)</f>
        <v>5729</v>
      </c>
      <c r="Q166" s="17"/>
      <c r="R166" s="17"/>
      <c r="S166" s="17"/>
      <c r="T166" s="17">
        <f t="shared" ref="T166" si="13">SUM(T87:T91)</f>
        <v>7930363</v>
      </c>
      <c r="U166" s="17"/>
    </row>
    <row r="167" spans="1:22">
      <c r="A167" s="9" t="s">
        <v>21</v>
      </c>
      <c r="B167" s="9"/>
      <c r="C167" s="17"/>
      <c r="D167" s="17">
        <f>SUM(D99:D103)</f>
        <v>3579211.2390000001</v>
      </c>
      <c r="E167" s="17"/>
      <c r="F167" s="15">
        <f t="shared" ref="F167:F170" si="14">D167/D166-1</f>
        <v>5.2751607638307885E-2</v>
      </c>
      <c r="G167" s="17"/>
      <c r="H167" s="17">
        <f t="shared" ref="H167" si="15">SUM(H99:H103)</f>
        <v>2751940.0789999999</v>
      </c>
      <c r="I167" s="17"/>
      <c r="J167" s="15">
        <f t="shared" ref="J167:J170" si="16">H167/H166-1</f>
        <v>2.3999803158542443E-2</v>
      </c>
      <c r="K167" s="17"/>
      <c r="L167" s="17">
        <f t="shared" ref="L167" si="17">SUM(L99:L103)</f>
        <v>1713748.6340000001</v>
      </c>
      <c r="M167" s="17"/>
      <c r="N167" s="15">
        <f t="shared" ref="N167:N170" si="18">L167/L166-1</f>
        <v>-6.726088033226485E-2</v>
      </c>
      <c r="O167" s="17"/>
      <c r="P167" s="17">
        <f t="shared" ref="P167" si="19">SUM(P99:P103)</f>
        <v>5488.3829999999998</v>
      </c>
      <c r="Q167" s="17"/>
      <c r="R167" s="15">
        <f t="shared" ref="R167:R170" si="20">P167/P166-1</f>
        <v>-4.1999825449467676E-2</v>
      </c>
      <c r="S167" s="17"/>
      <c r="T167" s="17">
        <f t="shared" ref="T167" si="21">SUM(T99:T103)</f>
        <v>8050388.324</v>
      </c>
      <c r="U167" s="17"/>
      <c r="V167" s="15">
        <f t="shared" ref="V167:V170" si="22">T167/T166-1</f>
        <v>1.513490920907401E-2</v>
      </c>
    </row>
    <row r="168" spans="1:22">
      <c r="A168" s="9" t="s">
        <v>22</v>
      </c>
      <c r="B168" s="9"/>
      <c r="C168" s="17"/>
      <c r="D168" s="17">
        <f>SUM(D111:D115)</f>
        <v>3402798.077</v>
      </c>
      <c r="E168" s="17"/>
      <c r="F168" s="15">
        <f t="shared" si="14"/>
        <v>-4.9288278958715015E-2</v>
      </c>
      <c r="G168" s="17"/>
      <c r="H168" s="17">
        <f t="shared" ref="H168" si="23">SUM(H111:H115)</f>
        <v>2695512.2579999999</v>
      </c>
      <c r="I168" s="17"/>
      <c r="J168" s="15">
        <f t="shared" si="16"/>
        <v>-2.0504741883952904E-2</v>
      </c>
      <c r="K168" s="17"/>
      <c r="L168" s="17">
        <f t="shared" ref="L168" si="24">SUM(L111:L115)</f>
        <v>1483417.1979999999</v>
      </c>
      <c r="M168" s="17"/>
      <c r="N168" s="15">
        <f t="shared" si="18"/>
        <v>-0.13440211208944441</v>
      </c>
      <c r="O168" s="17"/>
      <c r="P168" s="17">
        <f t="shared" ref="P168" si="25">SUM(P111:P115)</f>
        <v>6490.5329999999994</v>
      </c>
      <c r="Q168" s="17"/>
      <c r="R168" s="15">
        <f t="shared" si="20"/>
        <v>0.18259476425023546</v>
      </c>
      <c r="S168" s="17"/>
      <c r="T168" s="17">
        <f t="shared" ref="T168" si="26">SUM(T111:T115)</f>
        <v>7588218.0659999996</v>
      </c>
      <c r="U168" s="17"/>
      <c r="V168" s="15">
        <f t="shared" si="22"/>
        <v>-5.7409685023785517E-2</v>
      </c>
    </row>
    <row r="169" spans="1:22">
      <c r="A169" s="9" t="s">
        <v>24</v>
      </c>
      <c r="B169" s="9"/>
      <c r="C169" s="17"/>
      <c r="D169" s="17">
        <f>SUM(D123:D127)</f>
        <v>3286101.6950000003</v>
      </c>
      <c r="E169" s="17"/>
      <c r="F169" s="15">
        <f t="shared" si="14"/>
        <v>-3.4294242373289041E-2</v>
      </c>
      <c r="G169" s="17"/>
      <c r="H169" s="17">
        <f t="shared" ref="H169" si="27">SUM(H123:H127)</f>
        <v>2556580.0470000003</v>
      </c>
      <c r="I169" s="17"/>
      <c r="J169" s="15">
        <f t="shared" si="16"/>
        <v>-5.1542043849981845E-2</v>
      </c>
      <c r="K169" s="17"/>
      <c r="L169" s="17">
        <f t="shared" ref="L169" si="28">SUM(L123:L127)</f>
        <v>1308179.449</v>
      </c>
      <c r="M169" s="17"/>
      <c r="N169" s="15">
        <f t="shared" si="18"/>
        <v>-0.11813112941946613</v>
      </c>
      <c r="O169" s="17"/>
      <c r="P169" s="17">
        <f t="shared" ref="P169" si="29">SUM(P123:P127)</f>
        <v>7026.0589999999993</v>
      </c>
      <c r="Q169" s="17"/>
      <c r="R169" s="15">
        <f t="shared" si="20"/>
        <v>8.2508786258385758E-2</v>
      </c>
      <c r="S169" s="17"/>
      <c r="T169" s="17">
        <f t="shared" ref="T169" si="30">SUM(T123:T127)</f>
        <v>7157887.25</v>
      </c>
      <c r="U169" s="17"/>
      <c r="V169" s="15">
        <f t="shared" si="22"/>
        <v>-5.6710391327333243E-2</v>
      </c>
    </row>
    <row r="170" spans="1:22">
      <c r="A170" s="9" t="s">
        <v>26</v>
      </c>
      <c r="B170" s="9"/>
      <c r="C170" s="17"/>
      <c r="D170" s="17">
        <f>SUM(D135:D139)</f>
        <v>3452439.7719999999</v>
      </c>
      <c r="E170" s="17"/>
      <c r="F170" s="15">
        <f t="shared" si="14"/>
        <v>5.0618663826835553E-2</v>
      </c>
      <c r="G170" s="17"/>
      <c r="H170" s="17">
        <f t="shared" ref="H170" si="31">SUM(H135:H139)</f>
        <v>2676231.1520000002</v>
      </c>
      <c r="I170" s="17"/>
      <c r="J170" s="15">
        <f t="shared" si="16"/>
        <v>4.6801235557010434E-2</v>
      </c>
      <c r="K170" s="17"/>
      <c r="L170" s="17">
        <f t="shared" ref="L170" si="32">SUM(L135:L139)</f>
        <v>1310137.3790000002</v>
      </c>
      <c r="M170" s="17"/>
      <c r="N170" s="15">
        <f t="shared" si="18"/>
        <v>1.4966830441318635E-3</v>
      </c>
      <c r="O170" s="17"/>
      <c r="P170" s="17">
        <f t="shared" ref="P170" si="33">SUM(P135:P139)</f>
        <v>7001.5660000000007</v>
      </c>
      <c r="Q170" s="17"/>
      <c r="R170" s="15">
        <f t="shared" si="20"/>
        <v>-3.4860225341117879E-3</v>
      </c>
      <c r="S170" s="17"/>
      <c r="T170" s="17">
        <f t="shared" ref="T170" si="34">SUM(T135:T139)</f>
        <v>7445809.868999999</v>
      </c>
      <c r="U170" s="17"/>
      <c r="V170" s="15">
        <f t="shared" si="22"/>
        <v>4.0224525609843687E-2</v>
      </c>
    </row>
    <row r="171" spans="1:22">
      <c r="C171" s="5"/>
      <c r="D171" s="14"/>
      <c r="E171" s="14"/>
      <c r="G171" s="5"/>
      <c r="H171" s="5"/>
      <c r="I171" s="5"/>
      <c r="K171" s="5"/>
      <c r="L171" s="5"/>
      <c r="M171" s="5"/>
      <c r="P171" s="5"/>
      <c r="Q171" s="5"/>
      <c r="S171" s="5"/>
      <c r="T171" s="5"/>
      <c r="U171" s="5"/>
    </row>
    <row r="172" spans="1:22" s="9" customFormat="1">
      <c r="A172" s="19" t="s">
        <v>33</v>
      </c>
      <c r="B172" s="11"/>
      <c r="C172" s="11"/>
      <c r="D172" s="15">
        <f>RATE((2011-2007),,-D166,D170)</f>
        <v>3.8438749868854529E-3</v>
      </c>
      <c r="E172" s="15"/>
      <c r="F172" s="11"/>
      <c r="G172" s="11"/>
      <c r="H172" s="15">
        <f>RATE((2011-2007),,-H166,H170)</f>
        <v>-1.0445275057056947E-3</v>
      </c>
      <c r="I172" s="15"/>
      <c r="J172" s="11"/>
      <c r="K172" s="11"/>
      <c r="L172" s="15">
        <f>RATE((2011-2007),,-L166,L170)</f>
        <v>-8.1069900815433693E-2</v>
      </c>
      <c r="M172" s="15"/>
      <c r="N172" s="11"/>
      <c r="O172" s="11"/>
      <c r="P172" s="15">
        <f>RATE((2011-2007),,-P166,P170)</f>
        <v>5.1426917572786876E-2</v>
      </c>
      <c r="Q172" s="15"/>
      <c r="R172" s="11"/>
      <c r="S172" s="11"/>
      <c r="T172" s="15">
        <f>RATE((2011-2007),,-T166,T170)</f>
        <v>-1.5638274647244696E-2</v>
      </c>
      <c r="U172" s="15"/>
    </row>
    <row r="173" spans="1:22" s="9" customFormat="1">
      <c r="A173" s="10"/>
      <c r="C173" s="5"/>
      <c r="D173" s="18"/>
      <c r="E173" s="18"/>
      <c r="F173" s="15"/>
      <c r="G173" s="18"/>
      <c r="H173" s="18"/>
      <c r="I173" s="18"/>
      <c r="J173" s="15"/>
      <c r="K173" s="18"/>
      <c r="L173" s="18"/>
      <c r="M173" s="18"/>
      <c r="N173" s="15"/>
      <c r="O173" s="15"/>
      <c r="P173" s="18"/>
      <c r="Q173" s="18"/>
      <c r="R173" s="15"/>
      <c r="S173" s="18"/>
      <c r="T173" s="18"/>
      <c r="U173" s="18"/>
    </row>
    <row r="174" spans="1:22" s="9" customFormat="1">
      <c r="A174" s="10"/>
      <c r="C174" s="5"/>
      <c r="D174" s="18"/>
      <c r="E174" s="18"/>
      <c r="F174" s="15"/>
      <c r="G174" s="18"/>
      <c r="H174" s="18"/>
      <c r="I174" s="18"/>
      <c r="J174" s="15"/>
      <c r="K174" s="18"/>
      <c r="L174" s="18"/>
      <c r="M174" s="18"/>
      <c r="N174" s="15"/>
      <c r="O174" s="15"/>
      <c r="P174" s="18"/>
      <c r="Q174" s="18"/>
      <c r="R174" s="15"/>
      <c r="S174" s="18"/>
      <c r="T174" s="18"/>
      <c r="U174" s="18"/>
    </row>
    <row r="175" spans="1:22" s="9" customFormat="1">
      <c r="A175" s="10"/>
      <c r="C175" s="5"/>
      <c r="D175" s="18"/>
      <c r="E175" s="18"/>
      <c r="F175" s="15"/>
      <c r="G175" s="18"/>
      <c r="H175" s="18"/>
      <c r="I175" s="18"/>
      <c r="J175" s="15"/>
      <c r="K175" s="18"/>
      <c r="L175" s="18"/>
      <c r="M175" s="18"/>
      <c r="N175" s="15"/>
      <c r="O175" s="15"/>
      <c r="P175" s="18"/>
      <c r="Q175" s="18"/>
      <c r="R175" s="15"/>
      <c r="S175" s="18"/>
      <c r="T175" s="18"/>
      <c r="U175" s="18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>
      <pane xSplit="2" ySplit="2" topLeftCell="E105" activePane="bottomRight" state="frozen"/>
      <selection pane="topRight" activeCell="C1" sqref="C1"/>
      <selection pane="bottomLeft" activeCell="A3" sqref="A3"/>
      <selection pane="bottomRight" activeCell="G163" sqref="G163"/>
    </sheetView>
  </sheetViews>
  <sheetFormatPr defaultRowHeight="12.75"/>
  <cols>
    <col min="1" max="1" width="10.42578125" customWidth="1"/>
    <col min="2" max="2" width="9.28515625" bestFit="1" customWidth="1"/>
    <col min="3" max="3" width="10.5703125" bestFit="1" customWidth="1"/>
    <col min="4" max="4" width="11.5703125" customWidth="1"/>
    <col min="5" max="6" width="9.28515625" bestFit="1" customWidth="1"/>
    <col min="7" max="7" width="12.28515625" customWidth="1"/>
    <col min="8" max="8" width="9.28515625" bestFit="1" customWidth="1"/>
    <col min="9" max="9" width="9.5703125" bestFit="1" customWidth="1"/>
    <col min="10" max="10" width="11.28515625" customWidth="1"/>
    <col min="11" max="14" width="9.28515625" bestFit="1" customWidth="1"/>
    <col min="15" max="16" width="12.140625" customWidth="1"/>
    <col min="17" max="17" width="9.28515625" bestFit="1" customWidth="1"/>
    <col min="19" max="19" width="14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>
        <v>23650</v>
      </c>
      <c r="D3">
        <v>397886</v>
      </c>
      <c r="E3">
        <v>571922</v>
      </c>
      <c r="F3">
        <v>21325</v>
      </c>
      <c r="G3">
        <v>452719</v>
      </c>
      <c r="H3">
        <v>57911</v>
      </c>
      <c r="I3">
        <v>20015</v>
      </c>
      <c r="J3">
        <v>679715</v>
      </c>
      <c r="K3">
        <v>8268</v>
      </c>
      <c r="L3">
        <v>1744</v>
      </c>
      <c r="M3">
        <v>45533</v>
      </c>
      <c r="N3">
        <v>3054</v>
      </c>
      <c r="O3">
        <v>66734</v>
      </c>
      <c r="P3">
        <v>1575853</v>
      </c>
      <c r="Q3">
        <v>641155</v>
      </c>
    </row>
    <row r="4" spans="1:17">
      <c r="A4">
        <v>2000</v>
      </c>
      <c r="B4">
        <v>2</v>
      </c>
      <c r="C4">
        <v>19639</v>
      </c>
      <c r="D4">
        <v>360561</v>
      </c>
      <c r="E4">
        <v>572674</v>
      </c>
      <c r="F4">
        <v>23103</v>
      </c>
      <c r="G4">
        <v>436283</v>
      </c>
      <c r="H4">
        <v>58035</v>
      </c>
      <c r="I4">
        <v>20704</v>
      </c>
      <c r="J4">
        <v>614802</v>
      </c>
      <c r="K4">
        <v>8245</v>
      </c>
      <c r="L4">
        <v>1983</v>
      </c>
      <c r="M4">
        <v>45322</v>
      </c>
      <c r="N4">
        <v>3067</v>
      </c>
      <c r="O4">
        <v>65429</v>
      </c>
      <c r="P4">
        <v>1456968</v>
      </c>
      <c r="Q4">
        <v>642021</v>
      </c>
    </row>
    <row r="5" spans="1:17">
      <c r="A5">
        <v>2000</v>
      </c>
      <c r="B5">
        <v>3</v>
      </c>
      <c r="C5">
        <v>25262</v>
      </c>
      <c r="D5">
        <v>377788</v>
      </c>
      <c r="E5">
        <v>573374</v>
      </c>
      <c r="F5">
        <v>21600</v>
      </c>
      <c r="G5">
        <v>439089</v>
      </c>
      <c r="H5">
        <v>58182</v>
      </c>
      <c r="I5">
        <v>17931</v>
      </c>
      <c r="J5">
        <v>602013</v>
      </c>
      <c r="K5">
        <v>8210</v>
      </c>
      <c r="L5">
        <v>1558</v>
      </c>
      <c r="M5">
        <v>40702</v>
      </c>
      <c r="N5">
        <v>2892</v>
      </c>
      <c r="O5">
        <v>66351</v>
      </c>
      <c r="P5">
        <v>1459592</v>
      </c>
      <c r="Q5">
        <v>642658</v>
      </c>
    </row>
    <row r="6" spans="1:17">
      <c r="A6">
        <v>2000</v>
      </c>
      <c r="B6">
        <v>4</v>
      </c>
      <c r="C6">
        <v>19767</v>
      </c>
      <c r="D6">
        <v>326385</v>
      </c>
      <c r="E6">
        <v>574156</v>
      </c>
      <c r="F6">
        <v>22821</v>
      </c>
      <c r="G6">
        <v>465264</v>
      </c>
      <c r="H6">
        <v>58390</v>
      </c>
      <c r="I6">
        <v>17230</v>
      </c>
      <c r="J6">
        <v>543861</v>
      </c>
      <c r="K6">
        <v>8207</v>
      </c>
      <c r="L6">
        <v>1843</v>
      </c>
      <c r="M6">
        <v>46952</v>
      </c>
      <c r="N6">
        <v>2748</v>
      </c>
      <c r="O6">
        <v>61661</v>
      </c>
      <c r="P6">
        <v>1382462</v>
      </c>
      <c r="Q6">
        <v>643501</v>
      </c>
    </row>
    <row r="7" spans="1:17">
      <c r="A7">
        <v>2000</v>
      </c>
      <c r="B7">
        <v>5</v>
      </c>
      <c r="C7">
        <v>20358</v>
      </c>
      <c r="D7">
        <v>338471</v>
      </c>
      <c r="E7">
        <v>574745</v>
      </c>
      <c r="F7">
        <v>25979</v>
      </c>
      <c r="G7">
        <v>508255</v>
      </c>
      <c r="H7">
        <v>58571</v>
      </c>
      <c r="I7">
        <v>20533</v>
      </c>
      <c r="J7">
        <v>626075</v>
      </c>
      <c r="K7">
        <v>8246</v>
      </c>
      <c r="L7">
        <v>1965</v>
      </c>
      <c r="M7">
        <v>46436</v>
      </c>
      <c r="N7">
        <v>2710</v>
      </c>
      <c r="O7">
        <v>68835</v>
      </c>
      <c r="P7">
        <v>1519237</v>
      </c>
      <c r="Q7">
        <v>644272</v>
      </c>
    </row>
    <row r="8" spans="1:17">
      <c r="A8">
        <v>2000</v>
      </c>
      <c r="B8">
        <v>6</v>
      </c>
      <c r="C8">
        <v>25655</v>
      </c>
      <c r="D8">
        <v>406612</v>
      </c>
      <c r="E8">
        <v>575449</v>
      </c>
      <c r="F8">
        <v>26830</v>
      </c>
      <c r="G8">
        <v>522121</v>
      </c>
      <c r="H8">
        <v>58762</v>
      </c>
      <c r="I8">
        <v>21051</v>
      </c>
      <c r="J8">
        <v>645650</v>
      </c>
      <c r="K8">
        <v>8278</v>
      </c>
      <c r="L8">
        <v>1929</v>
      </c>
      <c r="M8">
        <v>44336</v>
      </c>
      <c r="N8">
        <v>2704</v>
      </c>
      <c r="O8">
        <v>75465</v>
      </c>
      <c r="P8">
        <v>1618719</v>
      </c>
      <c r="Q8">
        <v>645193</v>
      </c>
    </row>
    <row r="9" spans="1:17">
      <c r="A9">
        <v>2000</v>
      </c>
      <c r="B9">
        <v>7</v>
      </c>
      <c r="C9">
        <v>34850</v>
      </c>
      <c r="D9">
        <v>530337</v>
      </c>
      <c r="E9">
        <v>576945</v>
      </c>
      <c r="F9">
        <v>28513</v>
      </c>
      <c r="G9">
        <v>592931</v>
      </c>
      <c r="H9">
        <v>58998</v>
      </c>
      <c r="I9">
        <v>22074</v>
      </c>
      <c r="J9">
        <v>629716</v>
      </c>
      <c r="K9">
        <v>8291</v>
      </c>
      <c r="L9">
        <v>2067</v>
      </c>
      <c r="M9">
        <v>51909</v>
      </c>
      <c r="N9">
        <v>2704</v>
      </c>
      <c r="O9">
        <v>87504</v>
      </c>
      <c r="P9">
        <v>1804893</v>
      </c>
      <c r="Q9">
        <v>646938</v>
      </c>
    </row>
    <row r="10" spans="1:17">
      <c r="A10">
        <v>2000</v>
      </c>
      <c r="B10">
        <v>8</v>
      </c>
      <c r="C10">
        <v>35514</v>
      </c>
      <c r="D10">
        <v>591688</v>
      </c>
      <c r="E10">
        <v>577977</v>
      </c>
      <c r="F10">
        <v>29523</v>
      </c>
      <c r="G10">
        <v>625341</v>
      </c>
      <c r="H10">
        <v>59176</v>
      </c>
      <c r="I10">
        <v>20740</v>
      </c>
      <c r="J10">
        <v>604122</v>
      </c>
      <c r="K10">
        <v>8274</v>
      </c>
      <c r="L10">
        <v>2364</v>
      </c>
      <c r="M10">
        <v>57368</v>
      </c>
      <c r="N10">
        <v>2712</v>
      </c>
      <c r="O10">
        <v>88141</v>
      </c>
      <c r="P10">
        <v>1878519</v>
      </c>
      <c r="Q10">
        <v>648139</v>
      </c>
    </row>
    <row r="11" spans="1:17">
      <c r="A11">
        <v>2000</v>
      </c>
      <c r="B11">
        <v>9</v>
      </c>
      <c r="C11">
        <v>22298</v>
      </c>
      <c r="D11">
        <v>354524</v>
      </c>
      <c r="E11">
        <v>579080</v>
      </c>
      <c r="F11">
        <v>23456</v>
      </c>
      <c r="G11">
        <v>464306</v>
      </c>
      <c r="H11">
        <v>59379</v>
      </c>
      <c r="I11">
        <v>18666</v>
      </c>
      <c r="J11">
        <v>541396</v>
      </c>
      <c r="K11">
        <v>8248</v>
      </c>
      <c r="L11">
        <v>2078</v>
      </c>
      <c r="M11">
        <v>56242</v>
      </c>
      <c r="N11">
        <v>2722</v>
      </c>
      <c r="O11">
        <v>66498</v>
      </c>
      <c r="P11">
        <v>1416468</v>
      </c>
      <c r="Q11">
        <v>649429</v>
      </c>
    </row>
    <row r="12" spans="1:17">
      <c r="A12">
        <v>2000</v>
      </c>
      <c r="B12">
        <v>10</v>
      </c>
      <c r="C12">
        <v>22435</v>
      </c>
      <c r="D12">
        <v>354548</v>
      </c>
      <c r="E12">
        <v>580066</v>
      </c>
      <c r="F12">
        <v>27416</v>
      </c>
      <c r="G12">
        <v>534199</v>
      </c>
      <c r="H12">
        <v>59600</v>
      </c>
      <c r="I12">
        <v>19308</v>
      </c>
      <c r="J12">
        <v>578298</v>
      </c>
      <c r="K12">
        <v>8241</v>
      </c>
      <c r="L12">
        <v>1999</v>
      </c>
      <c r="M12">
        <v>45743</v>
      </c>
      <c r="N12">
        <v>2731</v>
      </c>
      <c r="O12">
        <v>71158</v>
      </c>
      <c r="P12">
        <v>1512788</v>
      </c>
      <c r="Q12">
        <v>650638</v>
      </c>
    </row>
    <row r="13" spans="1:17">
      <c r="A13">
        <v>2000</v>
      </c>
      <c r="B13">
        <v>11</v>
      </c>
      <c r="C13">
        <v>22651</v>
      </c>
      <c r="D13">
        <v>364323</v>
      </c>
      <c r="E13">
        <v>581920</v>
      </c>
      <c r="F13">
        <v>25934</v>
      </c>
      <c r="G13">
        <v>506817</v>
      </c>
      <c r="H13">
        <v>59861</v>
      </c>
      <c r="I13">
        <v>21587</v>
      </c>
      <c r="J13">
        <v>689998</v>
      </c>
      <c r="K13">
        <v>8227</v>
      </c>
      <c r="L13">
        <v>1873</v>
      </c>
      <c r="M13">
        <v>46637</v>
      </c>
      <c r="N13">
        <v>2738</v>
      </c>
      <c r="O13">
        <v>72045</v>
      </c>
      <c r="P13">
        <v>1607775</v>
      </c>
      <c r="Q13">
        <v>652746</v>
      </c>
    </row>
    <row r="14" spans="1:17">
      <c r="A14">
        <v>2000</v>
      </c>
      <c r="B14">
        <v>12</v>
      </c>
      <c r="C14">
        <v>31727</v>
      </c>
      <c r="D14">
        <v>508574</v>
      </c>
      <c r="E14">
        <v>583000</v>
      </c>
      <c r="F14">
        <v>23983</v>
      </c>
      <c r="G14">
        <v>503889</v>
      </c>
      <c r="H14">
        <v>60082</v>
      </c>
      <c r="I14">
        <v>17882</v>
      </c>
      <c r="J14">
        <v>568328</v>
      </c>
      <c r="K14">
        <v>8216</v>
      </c>
      <c r="L14">
        <v>1999</v>
      </c>
      <c r="M14">
        <v>44609</v>
      </c>
      <c r="N14">
        <v>2748</v>
      </c>
      <c r="O14">
        <v>75591</v>
      </c>
      <c r="P14">
        <v>1625400</v>
      </c>
      <c r="Q14">
        <v>654046</v>
      </c>
    </row>
    <row r="15" spans="1:17">
      <c r="A15">
        <v>2001</v>
      </c>
      <c r="B15">
        <v>1</v>
      </c>
      <c r="C15">
        <v>27881</v>
      </c>
      <c r="D15">
        <v>444963</v>
      </c>
      <c r="E15">
        <v>584406</v>
      </c>
      <c r="F15">
        <v>23652</v>
      </c>
      <c r="G15">
        <v>510714</v>
      </c>
      <c r="H15">
        <v>60343</v>
      </c>
      <c r="I15">
        <v>22140</v>
      </c>
      <c r="J15">
        <v>670575</v>
      </c>
      <c r="K15">
        <v>8210</v>
      </c>
      <c r="L15">
        <v>1938</v>
      </c>
      <c r="M15">
        <v>46843</v>
      </c>
      <c r="N15">
        <v>2770</v>
      </c>
      <c r="O15">
        <v>75611</v>
      </c>
      <c r="P15">
        <v>1673095</v>
      </c>
      <c r="Q15">
        <v>655729</v>
      </c>
    </row>
    <row r="16" spans="1:17">
      <c r="A16">
        <v>2001</v>
      </c>
      <c r="B16">
        <v>2</v>
      </c>
      <c r="C16">
        <v>28724</v>
      </c>
      <c r="D16">
        <v>403628</v>
      </c>
      <c r="E16">
        <v>585479</v>
      </c>
      <c r="F16">
        <v>26051</v>
      </c>
      <c r="G16">
        <v>465146</v>
      </c>
      <c r="H16">
        <v>60466</v>
      </c>
      <c r="I16">
        <v>19011</v>
      </c>
      <c r="J16">
        <v>542475</v>
      </c>
      <c r="K16">
        <v>8199</v>
      </c>
      <c r="L16">
        <v>2262</v>
      </c>
      <c r="M16">
        <v>44776</v>
      </c>
      <c r="N16">
        <v>2780</v>
      </c>
      <c r="O16">
        <v>76048</v>
      </c>
      <c r="P16">
        <v>1456025</v>
      </c>
      <c r="Q16">
        <v>656924</v>
      </c>
    </row>
    <row r="17" spans="1:17">
      <c r="A17">
        <v>2001</v>
      </c>
      <c r="B17">
        <v>3</v>
      </c>
      <c r="C17">
        <v>25901</v>
      </c>
      <c r="D17">
        <v>386940</v>
      </c>
      <c r="E17">
        <v>586173</v>
      </c>
      <c r="F17">
        <v>25907</v>
      </c>
      <c r="G17">
        <v>478306</v>
      </c>
      <c r="H17">
        <v>60611</v>
      </c>
      <c r="I17">
        <v>17925</v>
      </c>
      <c r="J17">
        <v>589771</v>
      </c>
      <c r="K17">
        <v>8207</v>
      </c>
      <c r="L17">
        <v>1707</v>
      </c>
      <c r="M17">
        <v>39403</v>
      </c>
      <c r="N17">
        <v>2794</v>
      </c>
      <c r="O17">
        <v>71440</v>
      </c>
      <c r="P17">
        <v>1494420</v>
      </c>
      <c r="Q17">
        <v>657785</v>
      </c>
    </row>
    <row r="18" spans="1:17">
      <c r="A18">
        <v>2001</v>
      </c>
      <c r="B18">
        <v>4</v>
      </c>
      <c r="C18">
        <v>23909</v>
      </c>
      <c r="D18">
        <v>344236</v>
      </c>
      <c r="E18">
        <v>586863</v>
      </c>
      <c r="F18">
        <v>26757</v>
      </c>
      <c r="G18">
        <v>480493</v>
      </c>
      <c r="H18">
        <v>60646</v>
      </c>
      <c r="I18">
        <v>17999</v>
      </c>
      <c r="J18">
        <v>466455</v>
      </c>
      <c r="K18">
        <v>8223</v>
      </c>
      <c r="L18">
        <v>2057</v>
      </c>
      <c r="M18">
        <v>50883</v>
      </c>
      <c r="N18">
        <v>2796</v>
      </c>
      <c r="O18">
        <v>70722</v>
      </c>
      <c r="P18">
        <v>1342067</v>
      </c>
      <c r="Q18">
        <v>658528</v>
      </c>
    </row>
    <row r="19" spans="1:17">
      <c r="A19">
        <v>2001</v>
      </c>
      <c r="B19">
        <v>5</v>
      </c>
      <c r="C19">
        <v>24471</v>
      </c>
      <c r="D19">
        <v>351316</v>
      </c>
      <c r="E19">
        <v>587379</v>
      </c>
      <c r="F19">
        <v>32334</v>
      </c>
      <c r="G19">
        <v>568461</v>
      </c>
      <c r="H19">
        <v>60802</v>
      </c>
      <c r="I19">
        <v>21130</v>
      </c>
      <c r="J19">
        <v>588813</v>
      </c>
      <c r="K19">
        <v>8265</v>
      </c>
      <c r="L19">
        <v>2338</v>
      </c>
      <c r="M19">
        <v>47886</v>
      </c>
      <c r="N19">
        <v>2803</v>
      </c>
      <c r="O19">
        <v>80273</v>
      </c>
      <c r="P19">
        <v>1556476</v>
      </c>
      <c r="Q19">
        <v>659249</v>
      </c>
    </row>
    <row r="20" spans="1:17">
      <c r="A20">
        <v>2001</v>
      </c>
      <c r="B20">
        <v>6</v>
      </c>
      <c r="C20">
        <v>29029</v>
      </c>
      <c r="D20">
        <v>421943</v>
      </c>
      <c r="E20">
        <v>588119</v>
      </c>
      <c r="F20">
        <v>29402</v>
      </c>
      <c r="G20">
        <v>545033</v>
      </c>
      <c r="H20">
        <v>60940</v>
      </c>
      <c r="I20">
        <v>21503</v>
      </c>
      <c r="J20">
        <v>585727</v>
      </c>
      <c r="K20">
        <v>8275</v>
      </c>
      <c r="L20">
        <v>2028</v>
      </c>
      <c r="M20">
        <v>44625</v>
      </c>
      <c r="N20">
        <v>2809</v>
      </c>
      <c r="O20">
        <v>81962</v>
      </c>
      <c r="P20">
        <v>1597328</v>
      </c>
      <c r="Q20">
        <v>660143</v>
      </c>
    </row>
    <row r="21" spans="1:17">
      <c r="A21">
        <v>2001</v>
      </c>
      <c r="B21">
        <v>7</v>
      </c>
      <c r="C21">
        <v>36906</v>
      </c>
      <c r="D21">
        <v>549190</v>
      </c>
      <c r="E21">
        <v>589251</v>
      </c>
      <c r="F21">
        <v>32460</v>
      </c>
      <c r="G21">
        <v>610218</v>
      </c>
      <c r="H21">
        <v>61091</v>
      </c>
      <c r="I21">
        <v>19667</v>
      </c>
      <c r="J21">
        <v>548049</v>
      </c>
      <c r="K21">
        <v>8289</v>
      </c>
      <c r="L21">
        <v>2449</v>
      </c>
      <c r="M21">
        <v>54108</v>
      </c>
      <c r="N21">
        <v>2806</v>
      </c>
      <c r="O21">
        <v>91482</v>
      </c>
      <c r="P21">
        <v>1761565</v>
      </c>
      <c r="Q21">
        <v>712739</v>
      </c>
    </row>
    <row r="22" spans="1:17">
      <c r="A22">
        <v>2001</v>
      </c>
      <c r="B22">
        <v>8</v>
      </c>
      <c r="C22">
        <v>36997</v>
      </c>
      <c r="D22">
        <v>541536</v>
      </c>
      <c r="E22">
        <v>589994</v>
      </c>
      <c r="F22">
        <v>29839</v>
      </c>
      <c r="G22">
        <v>577625</v>
      </c>
      <c r="H22">
        <v>61330</v>
      </c>
      <c r="I22">
        <v>20776</v>
      </c>
      <c r="J22">
        <v>565933</v>
      </c>
      <c r="K22">
        <v>8280</v>
      </c>
      <c r="L22">
        <v>2306</v>
      </c>
      <c r="M22">
        <v>54551</v>
      </c>
      <c r="N22">
        <v>2804</v>
      </c>
      <c r="O22">
        <v>89918</v>
      </c>
      <c r="P22">
        <v>1739645</v>
      </c>
      <c r="Q22">
        <v>662408</v>
      </c>
    </row>
    <row r="23" spans="1:17">
      <c r="A23">
        <v>2001</v>
      </c>
      <c r="B23">
        <v>9</v>
      </c>
      <c r="C23">
        <v>26347</v>
      </c>
      <c r="D23">
        <v>403723</v>
      </c>
      <c r="E23">
        <v>591354</v>
      </c>
      <c r="F23">
        <v>27674</v>
      </c>
      <c r="G23">
        <v>568895</v>
      </c>
      <c r="H23">
        <v>61570</v>
      </c>
      <c r="I23">
        <v>16916</v>
      </c>
      <c r="J23">
        <v>540646</v>
      </c>
      <c r="K23">
        <v>8259</v>
      </c>
      <c r="L23">
        <v>2663</v>
      </c>
      <c r="M23">
        <v>60485</v>
      </c>
      <c r="N23">
        <v>2819</v>
      </c>
      <c r="O23">
        <v>73600</v>
      </c>
      <c r="P23">
        <v>1573749</v>
      </c>
      <c r="Q23">
        <v>664002</v>
      </c>
    </row>
    <row r="24" spans="1:17">
      <c r="A24">
        <v>2001</v>
      </c>
      <c r="B24">
        <v>10</v>
      </c>
      <c r="C24">
        <v>23080</v>
      </c>
      <c r="D24">
        <v>383810</v>
      </c>
      <c r="E24">
        <v>592848</v>
      </c>
      <c r="F24">
        <v>30422</v>
      </c>
      <c r="G24">
        <v>556403</v>
      </c>
      <c r="H24">
        <v>61785</v>
      </c>
      <c r="I24">
        <v>17894</v>
      </c>
      <c r="J24">
        <v>496709</v>
      </c>
      <c r="K24">
        <v>8254</v>
      </c>
      <c r="L24">
        <v>2241</v>
      </c>
      <c r="M24">
        <v>46828</v>
      </c>
      <c r="N24">
        <v>2818</v>
      </c>
      <c r="O24">
        <v>73637</v>
      </c>
      <c r="P24">
        <v>1483750</v>
      </c>
      <c r="Q24">
        <v>665705</v>
      </c>
    </row>
    <row r="25" spans="1:17">
      <c r="A25">
        <v>2001</v>
      </c>
      <c r="B25">
        <v>11</v>
      </c>
      <c r="C25">
        <v>23424</v>
      </c>
      <c r="D25">
        <v>356026</v>
      </c>
      <c r="E25">
        <v>594769</v>
      </c>
      <c r="F25">
        <v>26304</v>
      </c>
      <c r="G25">
        <v>475349</v>
      </c>
      <c r="H25">
        <v>62154</v>
      </c>
      <c r="I25">
        <v>18954</v>
      </c>
      <c r="J25">
        <v>544207</v>
      </c>
      <c r="K25">
        <v>8238</v>
      </c>
      <c r="L25">
        <v>2011</v>
      </c>
      <c r="M25">
        <v>46013</v>
      </c>
      <c r="N25">
        <v>2831</v>
      </c>
      <c r="O25">
        <v>70693</v>
      </c>
      <c r="P25">
        <v>1421595</v>
      </c>
      <c r="Q25">
        <v>667992</v>
      </c>
    </row>
    <row r="26" spans="1:17">
      <c r="A26">
        <v>2001</v>
      </c>
      <c r="B26">
        <v>12</v>
      </c>
      <c r="C26">
        <v>31400</v>
      </c>
      <c r="D26">
        <v>492768</v>
      </c>
      <c r="E26">
        <v>595969</v>
      </c>
      <c r="F26">
        <v>23986</v>
      </c>
      <c r="G26">
        <v>511575</v>
      </c>
      <c r="H26">
        <v>62462</v>
      </c>
      <c r="I26">
        <v>21277</v>
      </c>
      <c r="J26">
        <v>632476</v>
      </c>
      <c r="K26">
        <v>8234</v>
      </c>
      <c r="L26">
        <v>1423</v>
      </c>
      <c r="M26">
        <v>34360</v>
      </c>
      <c r="N26">
        <v>2834</v>
      </c>
      <c r="O26">
        <v>78086</v>
      </c>
      <c r="P26">
        <v>1671179</v>
      </c>
      <c r="Q26">
        <v>669499</v>
      </c>
    </row>
    <row r="27" spans="1:17">
      <c r="A27">
        <v>2002</v>
      </c>
      <c r="B27">
        <v>1</v>
      </c>
      <c r="C27">
        <v>34950</v>
      </c>
      <c r="D27">
        <v>521670</v>
      </c>
      <c r="E27">
        <v>597333</v>
      </c>
      <c r="F27">
        <v>27018</v>
      </c>
      <c r="G27">
        <v>525480</v>
      </c>
      <c r="H27">
        <v>62761</v>
      </c>
      <c r="I27">
        <v>18048</v>
      </c>
      <c r="J27">
        <v>490125</v>
      </c>
      <c r="K27">
        <v>8234</v>
      </c>
      <c r="L27">
        <v>2171</v>
      </c>
      <c r="M27">
        <v>48406</v>
      </c>
      <c r="N27">
        <v>2838</v>
      </c>
      <c r="O27">
        <v>82187</v>
      </c>
      <c r="P27">
        <v>1585681</v>
      </c>
      <c r="Q27">
        <v>671166</v>
      </c>
    </row>
    <row r="28" spans="1:17">
      <c r="A28">
        <v>2002</v>
      </c>
      <c r="B28">
        <v>2</v>
      </c>
      <c r="C28">
        <v>24516</v>
      </c>
      <c r="D28">
        <v>389863</v>
      </c>
      <c r="E28">
        <v>598386</v>
      </c>
      <c r="F28">
        <v>26467</v>
      </c>
      <c r="G28">
        <v>482192</v>
      </c>
      <c r="H28">
        <v>62912</v>
      </c>
      <c r="I28">
        <v>19511</v>
      </c>
      <c r="J28">
        <v>547352</v>
      </c>
      <c r="K28">
        <v>8245</v>
      </c>
      <c r="L28">
        <v>1872</v>
      </c>
      <c r="M28">
        <v>47378</v>
      </c>
      <c r="N28">
        <v>2850</v>
      </c>
      <c r="O28">
        <v>72366</v>
      </c>
      <c r="P28">
        <v>1466785</v>
      </c>
      <c r="Q28">
        <v>672393</v>
      </c>
    </row>
    <row r="29" spans="1:17">
      <c r="A29">
        <v>2002</v>
      </c>
      <c r="B29">
        <v>3</v>
      </c>
      <c r="C29">
        <v>26335</v>
      </c>
      <c r="D29">
        <v>423166</v>
      </c>
      <c r="E29">
        <v>599420</v>
      </c>
      <c r="F29">
        <v>26905</v>
      </c>
      <c r="G29">
        <v>532004</v>
      </c>
      <c r="H29">
        <v>62931</v>
      </c>
      <c r="I29">
        <v>21082</v>
      </c>
      <c r="J29">
        <v>586845</v>
      </c>
      <c r="K29">
        <v>8246</v>
      </c>
      <c r="L29">
        <v>2110</v>
      </c>
      <c r="M29">
        <v>42548</v>
      </c>
      <c r="N29">
        <v>2882</v>
      </c>
      <c r="O29">
        <v>76432</v>
      </c>
      <c r="P29">
        <v>1584563</v>
      </c>
      <c r="Q29">
        <v>673479</v>
      </c>
    </row>
    <row r="30" spans="1:17">
      <c r="A30">
        <v>2002</v>
      </c>
      <c r="B30">
        <v>4</v>
      </c>
      <c r="C30">
        <v>23403</v>
      </c>
      <c r="D30">
        <v>359461</v>
      </c>
      <c r="E30">
        <v>599835</v>
      </c>
      <c r="F30">
        <v>26054</v>
      </c>
      <c r="G30">
        <v>491864</v>
      </c>
      <c r="H30">
        <v>62981</v>
      </c>
      <c r="I30">
        <v>16191</v>
      </c>
      <c r="J30">
        <v>431437</v>
      </c>
      <c r="K30">
        <v>8267</v>
      </c>
      <c r="L30">
        <v>1989</v>
      </c>
      <c r="M30">
        <v>47278</v>
      </c>
      <c r="N30">
        <v>2886</v>
      </c>
      <c r="O30">
        <v>67637</v>
      </c>
      <c r="P30">
        <v>1330040</v>
      </c>
      <c r="Q30">
        <v>673969</v>
      </c>
    </row>
    <row r="31" spans="1:17">
      <c r="A31">
        <v>2002</v>
      </c>
      <c r="B31">
        <v>5</v>
      </c>
      <c r="C31">
        <v>23939</v>
      </c>
      <c r="D31">
        <v>373923</v>
      </c>
      <c r="E31">
        <v>600138</v>
      </c>
      <c r="F31">
        <v>30539</v>
      </c>
      <c r="G31">
        <v>584512</v>
      </c>
      <c r="H31">
        <v>63193</v>
      </c>
      <c r="I31">
        <v>18171</v>
      </c>
      <c r="J31">
        <v>493272</v>
      </c>
      <c r="K31">
        <v>8298</v>
      </c>
      <c r="L31">
        <v>2075</v>
      </c>
      <c r="M31">
        <v>44944</v>
      </c>
      <c r="N31">
        <v>2892</v>
      </c>
      <c r="O31">
        <v>74724</v>
      </c>
      <c r="P31">
        <v>1496651</v>
      </c>
      <c r="Q31">
        <v>674521</v>
      </c>
    </row>
    <row r="32" spans="1:17">
      <c r="A32">
        <v>2002</v>
      </c>
      <c r="B32">
        <v>6</v>
      </c>
      <c r="C32">
        <v>30047</v>
      </c>
      <c r="D32">
        <v>450776</v>
      </c>
      <c r="E32">
        <v>600495</v>
      </c>
      <c r="F32">
        <v>28575</v>
      </c>
      <c r="G32">
        <v>562854</v>
      </c>
      <c r="H32">
        <v>63369</v>
      </c>
      <c r="I32">
        <v>19910</v>
      </c>
      <c r="J32">
        <v>541301</v>
      </c>
      <c r="K32">
        <v>8318</v>
      </c>
      <c r="L32">
        <v>1890</v>
      </c>
      <c r="M32">
        <v>47288</v>
      </c>
      <c r="N32">
        <v>2885</v>
      </c>
      <c r="O32">
        <v>80422</v>
      </c>
      <c r="P32">
        <v>1602219</v>
      </c>
      <c r="Q32">
        <v>675067</v>
      </c>
    </row>
    <row r="33" spans="1:17">
      <c r="A33">
        <v>2002</v>
      </c>
      <c r="B33">
        <v>7</v>
      </c>
      <c r="C33">
        <v>44547</v>
      </c>
      <c r="D33">
        <v>636063</v>
      </c>
      <c r="E33">
        <v>601525</v>
      </c>
      <c r="F33">
        <v>31734</v>
      </c>
      <c r="G33">
        <v>621403</v>
      </c>
      <c r="H33">
        <v>63474</v>
      </c>
      <c r="I33">
        <v>20676</v>
      </c>
      <c r="J33">
        <v>555459</v>
      </c>
      <c r="K33">
        <v>8315</v>
      </c>
      <c r="L33">
        <v>2233</v>
      </c>
      <c r="M33">
        <v>52902</v>
      </c>
      <c r="N33">
        <v>2884</v>
      </c>
      <c r="O33">
        <v>99190</v>
      </c>
      <c r="P33">
        <v>1865827</v>
      </c>
      <c r="Q33">
        <v>676198</v>
      </c>
    </row>
    <row r="34" spans="1:17">
      <c r="A34">
        <v>2002</v>
      </c>
      <c r="B34">
        <v>8</v>
      </c>
      <c r="C34">
        <v>35741</v>
      </c>
      <c r="D34">
        <v>518305</v>
      </c>
      <c r="E34">
        <v>602616</v>
      </c>
      <c r="F34">
        <v>29276</v>
      </c>
      <c r="G34">
        <v>571154</v>
      </c>
      <c r="H34">
        <v>63587</v>
      </c>
      <c r="I34">
        <v>20914</v>
      </c>
      <c r="J34">
        <v>554583</v>
      </c>
      <c r="K34">
        <v>8318</v>
      </c>
      <c r="L34">
        <v>2211</v>
      </c>
      <c r="M34">
        <v>54302</v>
      </c>
      <c r="N34">
        <v>2883</v>
      </c>
      <c r="O34">
        <v>88142</v>
      </c>
      <c r="P34">
        <v>1698344</v>
      </c>
      <c r="Q34">
        <v>677404</v>
      </c>
    </row>
    <row r="35" spans="1:17">
      <c r="A35">
        <v>2002</v>
      </c>
      <c r="B35">
        <v>9</v>
      </c>
      <c r="C35">
        <v>22991</v>
      </c>
      <c r="D35">
        <v>337096</v>
      </c>
      <c r="E35">
        <v>603709</v>
      </c>
      <c r="F35">
        <v>29174</v>
      </c>
      <c r="G35">
        <v>556690</v>
      </c>
      <c r="H35">
        <v>63788</v>
      </c>
      <c r="I35">
        <v>19922</v>
      </c>
      <c r="J35">
        <v>550296</v>
      </c>
      <c r="K35">
        <v>8299</v>
      </c>
      <c r="L35">
        <v>2025</v>
      </c>
      <c r="M35">
        <v>46230</v>
      </c>
      <c r="N35">
        <v>2890</v>
      </c>
      <c r="O35">
        <v>74112</v>
      </c>
      <c r="P35">
        <v>1490312</v>
      </c>
      <c r="Q35">
        <v>678686</v>
      </c>
    </row>
    <row r="36" spans="1:17">
      <c r="A36">
        <v>2002</v>
      </c>
      <c r="B36">
        <v>10</v>
      </c>
      <c r="C36">
        <v>23308</v>
      </c>
      <c r="D36">
        <v>362741</v>
      </c>
      <c r="E36">
        <v>605153</v>
      </c>
      <c r="F36">
        <v>27222</v>
      </c>
      <c r="G36">
        <v>503777</v>
      </c>
      <c r="H36">
        <v>64073</v>
      </c>
      <c r="I36">
        <v>19148</v>
      </c>
      <c r="J36">
        <v>511563</v>
      </c>
      <c r="K36">
        <v>8288</v>
      </c>
      <c r="L36">
        <v>1839</v>
      </c>
      <c r="M36">
        <v>37613</v>
      </c>
      <c r="N36">
        <v>2891</v>
      </c>
      <c r="O36">
        <v>71517</v>
      </c>
      <c r="P36">
        <v>1415694</v>
      </c>
      <c r="Q36">
        <v>680405</v>
      </c>
    </row>
    <row r="37" spans="1:17">
      <c r="A37">
        <v>2002</v>
      </c>
      <c r="B37">
        <v>11</v>
      </c>
      <c r="C37">
        <v>27858</v>
      </c>
      <c r="D37">
        <v>419980</v>
      </c>
      <c r="E37">
        <v>606891</v>
      </c>
      <c r="F37">
        <v>28465</v>
      </c>
      <c r="G37">
        <v>517021</v>
      </c>
      <c r="H37">
        <v>64340</v>
      </c>
      <c r="I37">
        <v>18961</v>
      </c>
      <c r="J37">
        <v>516922</v>
      </c>
      <c r="K37">
        <v>8251</v>
      </c>
      <c r="L37">
        <v>2097</v>
      </c>
      <c r="M37">
        <v>43078</v>
      </c>
      <c r="N37">
        <v>2893</v>
      </c>
      <c r="O37">
        <v>77381</v>
      </c>
      <c r="P37">
        <v>1497001</v>
      </c>
      <c r="Q37">
        <v>682375</v>
      </c>
    </row>
    <row r="38" spans="1:17">
      <c r="A38">
        <v>2002</v>
      </c>
      <c r="B38">
        <v>12</v>
      </c>
      <c r="C38">
        <v>29354</v>
      </c>
      <c r="D38">
        <v>457569</v>
      </c>
      <c r="E38">
        <v>607746</v>
      </c>
      <c r="F38">
        <v>27400</v>
      </c>
      <c r="G38">
        <v>568100</v>
      </c>
      <c r="H38">
        <v>64571</v>
      </c>
      <c r="I38">
        <v>23091</v>
      </c>
      <c r="J38">
        <v>624340</v>
      </c>
      <c r="K38">
        <v>8249</v>
      </c>
      <c r="L38">
        <v>1463</v>
      </c>
      <c r="M38">
        <v>36734</v>
      </c>
      <c r="N38">
        <v>2897</v>
      </c>
      <c r="O38">
        <v>81308</v>
      </c>
      <c r="P38">
        <v>1686743</v>
      </c>
      <c r="Q38">
        <v>683463</v>
      </c>
    </row>
    <row r="39" spans="1:17">
      <c r="A39">
        <v>2003</v>
      </c>
      <c r="B39">
        <v>1</v>
      </c>
      <c r="C39">
        <v>32493</v>
      </c>
      <c r="D39">
        <v>505101</v>
      </c>
      <c r="E39">
        <v>609441</v>
      </c>
      <c r="F39">
        <v>24462</v>
      </c>
      <c r="G39">
        <v>482428</v>
      </c>
      <c r="H39">
        <v>64795</v>
      </c>
      <c r="I39">
        <v>20897</v>
      </c>
      <c r="J39">
        <v>602474</v>
      </c>
      <c r="K39">
        <v>8253</v>
      </c>
      <c r="L39">
        <v>2017</v>
      </c>
      <c r="M39">
        <v>45823</v>
      </c>
      <c r="N39">
        <v>2896</v>
      </c>
      <c r="O39">
        <v>79869</v>
      </c>
      <c r="P39">
        <v>1635826</v>
      </c>
      <c r="Q39">
        <v>685385</v>
      </c>
    </row>
    <row r="40" spans="1:17">
      <c r="A40">
        <v>2003</v>
      </c>
      <c r="B40">
        <v>2</v>
      </c>
      <c r="C40">
        <v>22469</v>
      </c>
      <c r="D40">
        <v>345944</v>
      </c>
      <c r="E40">
        <v>610625</v>
      </c>
      <c r="F40">
        <v>24806</v>
      </c>
      <c r="G40">
        <v>472915</v>
      </c>
      <c r="H40">
        <v>64966</v>
      </c>
      <c r="I40">
        <v>18920</v>
      </c>
      <c r="J40">
        <v>583442</v>
      </c>
      <c r="K40">
        <v>8252</v>
      </c>
      <c r="L40">
        <v>1668</v>
      </c>
      <c r="M40">
        <v>38954</v>
      </c>
      <c r="N40">
        <v>2813</v>
      </c>
      <c r="O40">
        <v>67863</v>
      </c>
      <c r="P40">
        <v>1441255</v>
      </c>
      <c r="Q40">
        <v>686656</v>
      </c>
    </row>
    <row r="41" spans="1:17">
      <c r="A41">
        <v>2003</v>
      </c>
      <c r="B41">
        <v>3</v>
      </c>
      <c r="C41">
        <v>25342</v>
      </c>
      <c r="D41">
        <v>393418</v>
      </c>
      <c r="E41">
        <v>611642</v>
      </c>
      <c r="F41">
        <v>27605</v>
      </c>
      <c r="G41">
        <v>528612</v>
      </c>
      <c r="H41">
        <v>65080</v>
      </c>
      <c r="I41">
        <v>17602</v>
      </c>
      <c r="J41">
        <v>516022</v>
      </c>
      <c r="K41">
        <v>8252</v>
      </c>
      <c r="L41">
        <v>1945</v>
      </c>
      <c r="M41">
        <v>42068</v>
      </c>
      <c r="N41">
        <v>2849</v>
      </c>
      <c r="O41">
        <v>72494</v>
      </c>
      <c r="P41">
        <v>1480120</v>
      </c>
      <c r="Q41">
        <v>687823</v>
      </c>
    </row>
    <row r="42" spans="1:17">
      <c r="A42">
        <v>2003</v>
      </c>
      <c r="B42">
        <v>4</v>
      </c>
      <c r="C42">
        <v>26944</v>
      </c>
      <c r="D42">
        <v>400153</v>
      </c>
      <c r="E42">
        <v>612473</v>
      </c>
      <c r="F42">
        <v>28113</v>
      </c>
      <c r="G42">
        <v>497176</v>
      </c>
      <c r="H42">
        <v>65139</v>
      </c>
      <c r="I42">
        <v>20230</v>
      </c>
      <c r="J42">
        <v>533318</v>
      </c>
      <c r="K42">
        <v>8277</v>
      </c>
      <c r="L42">
        <v>2588</v>
      </c>
      <c r="M42">
        <v>46521</v>
      </c>
      <c r="N42">
        <v>2852</v>
      </c>
      <c r="O42">
        <v>77875</v>
      </c>
      <c r="P42">
        <v>1477168</v>
      </c>
      <c r="Q42">
        <v>688741</v>
      </c>
    </row>
    <row r="43" spans="1:17">
      <c r="A43">
        <v>2003</v>
      </c>
      <c r="B43">
        <v>5</v>
      </c>
      <c r="C43">
        <v>27867</v>
      </c>
      <c r="D43">
        <v>424622</v>
      </c>
      <c r="E43">
        <v>613211</v>
      </c>
      <c r="F43">
        <v>31394</v>
      </c>
      <c r="G43">
        <v>615019</v>
      </c>
      <c r="H43">
        <v>65298</v>
      </c>
      <c r="I43">
        <v>19549</v>
      </c>
      <c r="J43">
        <v>547682</v>
      </c>
      <c r="K43">
        <v>8322</v>
      </c>
      <c r="L43">
        <v>2010</v>
      </c>
      <c r="M43">
        <v>45922</v>
      </c>
      <c r="N43">
        <v>2855</v>
      </c>
      <c r="O43">
        <v>80820</v>
      </c>
      <c r="P43">
        <v>1633245</v>
      </c>
      <c r="Q43">
        <v>689686</v>
      </c>
    </row>
    <row r="44" spans="1:17">
      <c r="A44">
        <v>2003</v>
      </c>
      <c r="B44">
        <v>6</v>
      </c>
      <c r="C44">
        <v>25820</v>
      </c>
      <c r="D44">
        <v>363935</v>
      </c>
      <c r="E44">
        <v>614001</v>
      </c>
      <c r="F44">
        <v>21286</v>
      </c>
      <c r="G44">
        <v>374157</v>
      </c>
      <c r="H44">
        <v>65485</v>
      </c>
      <c r="I44">
        <v>21466</v>
      </c>
      <c r="J44">
        <v>605144</v>
      </c>
      <c r="K44">
        <v>8360</v>
      </c>
      <c r="L44">
        <v>1905</v>
      </c>
      <c r="M44">
        <v>44505</v>
      </c>
      <c r="N44">
        <v>2859</v>
      </c>
      <c r="O44">
        <v>70477</v>
      </c>
      <c r="P44">
        <v>1387741</v>
      </c>
      <c r="Q44">
        <v>690705</v>
      </c>
    </row>
    <row r="45" spans="1:17">
      <c r="A45">
        <v>2003</v>
      </c>
      <c r="B45">
        <v>7</v>
      </c>
      <c r="C45">
        <v>48582</v>
      </c>
      <c r="D45">
        <v>703459</v>
      </c>
      <c r="E45">
        <v>614959</v>
      </c>
      <c r="F45">
        <v>34862</v>
      </c>
      <c r="G45">
        <v>699823</v>
      </c>
      <c r="H45">
        <v>65567</v>
      </c>
      <c r="I45">
        <v>24751</v>
      </c>
      <c r="J45">
        <v>611546</v>
      </c>
      <c r="K45">
        <v>8348</v>
      </c>
      <c r="L45">
        <v>2446</v>
      </c>
      <c r="M45">
        <v>61481</v>
      </c>
      <c r="N45">
        <v>2860</v>
      </c>
      <c r="O45">
        <v>110641</v>
      </c>
      <c r="P45">
        <v>2076309</v>
      </c>
      <c r="Q45">
        <v>691734</v>
      </c>
    </row>
    <row r="46" spans="1:17">
      <c r="A46">
        <v>2003</v>
      </c>
      <c r="B46">
        <v>8</v>
      </c>
      <c r="C46">
        <v>41370</v>
      </c>
      <c r="D46">
        <v>596223</v>
      </c>
      <c r="E46">
        <v>615760</v>
      </c>
      <c r="F46">
        <v>30125</v>
      </c>
      <c r="G46">
        <v>596870</v>
      </c>
      <c r="H46">
        <v>65782</v>
      </c>
      <c r="I46">
        <v>22627</v>
      </c>
      <c r="J46">
        <v>602047</v>
      </c>
      <c r="K46">
        <v>8348</v>
      </c>
      <c r="L46">
        <v>2044</v>
      </c>
      <c r="M46">
        <v>47898</v>
      </c>
      <c r="N46">
        <v>2867</v>
      </c>
      <c r="O46">
        <v>96166</v>
      </c>
      <c r="P46">
        <v>1843038</v>
      </c>
      <c r="Q46">
        <v>692757</v>
      </c>
    </row>
    <row r="47" spans="1:17">
      <c r="A47">
        <v>2003</v>
      </c>
      <c r="B47">
        <v>9</v>
      </c>
      <c r="C47">
        <v>24694</v>
      </c>
      <c r="D47">
        <v>361426</v>
      </c>
      <c r="E47">
        <v>617012</v>
      </c>
      <c r="F47">
        <v>28393</v>
      </c>
      <c r="G47">
        <v>525013</v>
      </c>
      <c r="H47">
        <v>65983</v>
      </c>
      <c r="I47">
        <v>20711</v>
      </c>
      <c r="J47">
        <v>529627</v>
      </c>
      <c r="K47">
        <v>8330</v>
      </c>
      <c r="L47">
        <v>2280</v>
      </c>
      <c r="M47">
        <v>50141</v>
      </c>
      <c r="N47">
        <v>2868</v>
      </c>
      <c r="O47">
        <v>76078</v>
      </c>
      <c r="P47">
        <v>1466207</v>
      </c>
      <c r="Q47">
        <v>694193</v>
      </c>
    </row>
    <row r="48" spans="1:17">
      <c r="A48">
        <v>2003</v>
      </c>
      <c r="B48">
        <v>10</v>
      </c>
      <c r="C48">
        <v>24558</v>
      </c>
      <c r="D48">
        <v>375502</v>
      </c>
      <c r="E48">
        <v>618371</v>
      </c>
      <c r="F48">
        <v>29169</v>
      </c>
      <c r="G48">
        <v>532490</v>
      </c>
      <c r="H48">
        <v>66228</v>
      </c>
      <c r="I48">
        <v>21310</v>
      </c>
      <c r="J48">
        <v>534647</v>
      </c>
      <c r="K48">
        <v>8335</v>
      </c>
      <c r="L48">
        <v>2467</v>
      </c>
      <c r="M48">
        <v>56829</v>
      </c>
      <c r="N48">
        <v>2869</v>
      </c>
      <c r="O48">
        <v>77504</v>
      </c>
      <c r="P48">
        <v>1499468</v>
      </c>
      <c r="Q48">
        <v>695803</v>
      </c>
    </row>
    <row r="49" spans="1:17">
      <c r="A49">
        <v>2003</v>
      </c>
      <c r="B49">
        <v>11</v>
      </c>
      <c r="C49">
        <v>26158</v>
      </c>
      <c r="D49">
        <v>411333</v>
      </c>
      <c r="E49">
        <v>620489</v>
      </c>
      <c r="F49">
        <v>26314</v>
      </c>
      <c r="G49">
        <v>489999</v>
      </c>
      <c r="H49">
        <v>66608</v>
      </c>
      <c r="I49">
        <v>19134</v>
      </c>
      <c r="J49">
        <v>666952</v>
      </c>
      <c r="K49">
        <v>8305</v>
      </c>
      <c r="L49">
        <v>2323</v>
      </c>
      <c r="M49">
        <v>57366</v>
      </c>
      <c r="N49">
        <v>2872</v>
      </c>
      <c r="O49">
        <v>73929</v>
      </c>
      <c r="P49">
        <v>1625650</v>
      </c>
      <c r="Q49">
        <v>698274</v>
      </c>
    </row>
    <row r="50" spans="1:17">
      <c r="A50">
        <v>2003</v>
      </c>
      <c r="B50">
        <v>12</v>
      </c>
      <c r="C50">
        <v>33838</v>
      </c>
      <c r="D50">
        <v>526736</v>
      </c>
      <c r="E50">
        <v>621547</v>
      </c>
      <c r="F50">
        <v>27823</v>
      </c>
      <c r="G50">
        <v>557107</v>
      </c>
      <c r="H50">
        <v>66760</v>
      </c>
      <c r="I50">
        <v>19386</v>
      </c>
      <c r="J50">
        <v>527508</v>
      </c>
      <c r="K50">
        <v>8303</v>
      </c>
      <c r="L50">
        <v>1351</v>
      </c>
      <c r="M50">
        <v>26956</v>
      </c>
      <c r="N50">
        <v>2873</v>
      </c>
      <c r="O50">
        <v>82398</v>
      </c>
      <c r="P50">
        <v>1638307</v>
      </c>
      <c r="Q50">
        <v>699483</v>
      </c>
    </row>
    <row r="51" spans="1:17">
      <c r="A51">
        <v>2004</v>
      </c>
      <c r="B51">
        <v>1</v>
      </c>
      <c r="C51">
        <v>35009</v>
      </c>
      <c r="D51">
        <v>545823</v>
      </c>
      <c r="E51">
        <v>623182</v>
      </c>
      <c r="F51">
        <v>26857</v>
      </c>
      <c r="G51">
        <v>535074</v>
      </c>
      <c r="H51">
        <v>69859</v>
      </c>
      <c r="I51">
        <v>22538</v>
      </c>
      <c r="J51">
        <v>659565</v>
      </c>
      <c r="K51">
        <v>8297</v>
      </c>
      <c r="L51">
        <v>201</v>
      </c>
      <c r="M51">
        <v>3677</v>
      </c>
      <c r="N51">
        <v>11</v>
      </c>
      <c r="O51">
        <v>84605</v>
      </c>
      <c r="P51">
        <v>1744139</v>
      </c>
      <c r="Q51">
        <v>701349</v>
      </c>
    </row>
    <row r="52" spans="1:17">
      <c r="A52">
        <v>2004</v>
      </c>
      <c r="B52">
        <v>2</v>
      </c>
      <c r="C52">
        <v>27115</v>
      </c>
      <c r="D52">
        <v>419314</v>
      </c>
      <c r="E52">
        <v>624452</v>
      </c>
      <c r="F52">
        <v>28714</v>
      </c>
      <c r="G52">
        <v>561994</v>
      </c>
      <c r="H52">
        <v>69988</v>
      </c>
      <c r="I52">
        <v>21788</v>
      </c>
      <c r="J52">
        <v>622067</v>
      </c>
      <c r="K52">
        <v>8298</v>
      </c>
      <c r="L52">
        <v>103</v>
      </c>
      <c r="M52">
        <v>1586</v>
      </c>
      <c r="N52">
        <v>11</v>
      </c>
      <c r="O52">
        <v>77720</v>
      </c>
      <c r="P52">
        <v>1604961</v>
      </c>
      <c r="Q52">
        <v>702749</v>
      </c>
    </row>
    <row r="53" spans="1:17">
      <c r="A53">
        <v>2004</v>
      </c>
      <c r="B53">
        <v>3</v>
      </c>
      <c r="C53">
        <v>27042</v>
      </c>
      <c r="D53">
        <v>424680</v>
      </c>
      <c r="E53">
        <v>625357</v>
      </c>
      <c r="F53">
        <v>26639</v>
      </c>
      <c r="G53">
        <v>520253</v>
      </c>
      <c r="H53">
        <v>70090</v>
      </c>
      <c r="I53">
        <v>17583</v>
      </c>
      <c r="J53">
        <v>492915</v>
      </c>
      <c r="K53">
        <v>8285</v>
      </c>
      <c r="L53">
        <v>170</v>
      </c>
      <c r="M53">
        <v>2976</v>
      </c>
      <c r="N53">
        <v>11</v>
      </c>
      <c r="O53">
        <v>71434</v>
      </c>
      <c r="P53">
        <v>1440824</v>
      </c>
      <c r="Q53">
        <v>703743</v>
      </c>
    </row>
    <row r="54" spans="1:17">
      <c r="A54">
        <v>2004</v>
      </c>
      <c r="B54">
        <v>4</v>
      </c>
      <c r="C54">
        <v>23574</v>
      </c>
      <c r="D54">
        <v>346477</v>
      </c>
      <c r="E54">
        <v>625856</v>
      </c>
      <c r="F54">
        <v>31680</v>
      </c>
      <c r="G54">
        <v>590809</v>
      </c>
      <c r="H54">
        <v>70207</v>
      </c>
      <c r="I54">
        <v>19527</v>
      </c>
      <c r="J54">
        <v>516379</v>
      </c>
      <c r="K54">
        <v>8318</v>
      </c>
      <c r="L54">
        <v>97</v>
      </c>
      <c r="M54">
        <v>1446</v>
      </c>
      <c r="N54">
        <v>11</v>
      </c>
      <c r="O54">
        <v>74878</v>
      </c>
      <c r="P54">
        <v>1455111</v>
      </c>
      <c r="Q54">
        <v>704392</v>
      </c>
    </row>
    <row r="55" spans="1:17">
      <c r="A55">
        <v>2004</v>
      </c>
      <c r="B55">
        <v>5</v>
      </c>
      <c r="C55">
        <v>29613</v>
      </c>
      <c r="D55">
        <v>402135</v>
      </c>
      <c r="E55">
        <v>626757</v>
      </c>
      <c r="F55">
        <v>34615</v>
      </c>
      <c r="G55">
        <v>600778</v>
      </c>
      <c r="H55">
        <v>70365</v>
      </c>
      <c r="I55">
        <v>23098</v>
      </c>
      <c r="J55">
        <v>589174</v>
      </c>
      <c r="K55">
        <v>8353</v>
      </c>
      <c r="L55">
        <v>140</v>
      </c>
      <c r="M55">
        <v>1983</v>
      </c>
      <c r="N55">
        <v>11</v>
      </c>
      <c r="O55">
        <v>87466</v>
      </c>
      <c r="P55">
        <v>1594070</v>
      </c>
      <c r="Q55">
        <v>705486</v>
      </c>
    </row>
    <row r="56" spans="1:17">
      <c r="A56">
        <v>2004</v>
      </c>
      <c r="B56">
        <v>6</v>
      </c>
      <c r="C56">
        <v>33440</v>
      </c>
      <c r="D56">
        <v>435596</v>
      </c>
      <c r="E56">
        <v>627746</v>
      </c>
      <c r="F56">
        <v>41489</v>
      </c>
      <c r="G56">
        <v>644536</v>
      </c>
      <c r="H56">
        <v>70565</v>
      </c>
      <c r="I56">
        <v>26857</v>
      </c>
      <c r="J56">
        <v>617345</v>
      </c>
      <c r="K56">
        <v>8358</v>
      </c>
      <c r="L56">
        <v>144</v>
      </c>
      <c r="M56">
        <v>1941</v>
      </c>
      <c r="N56">
        <v>11</v>
      </c>
      <c r="O56">
        <v>101930</v>
      </c>
      <c r="P56">
        <v>1699418</v>
      </c>
      <c r="Q56">
        <v>706680</v>
      </c>
    </row>
    <row r="57" spans="1:17">
      <c r="A57">
        <v>2004</v>
      </c>
      <c r="B57">
        <v>7</v>
      </c>
      <c r="C57">
        <v>50680</v>
      </c>
      <c r="D57">
        <v>657886</v>
      </c>
      <c r="E57">
        <v>629187</v>
      </c>
      <c r="F57">
        <v>36932</v>
      </c>
      <c r="G57">
        <v>666948</v>
      </c>
      <c r="H57">
        <v>70578</v>
      </c>
      <c r="I57">
        <v>27319</v>
      </c>
      <c r="J57">
        <v>623168</v>
      </c>
      <c r="K57">
        <v>8366</v>
      </c>
      <c r="L57">
        <v>141</v>
      </c>
      <c r="M57">
        <v>1968</v>
      </c>
      <c r="N57">
        <v>11</v>
      </c>
      <c r="O57">
        <v>115072</v>
      </c>
      <c r="P57">
        <v>1949970</v>
      </c>
      <c r="Q57">
        <v>708142</v>
      </c>
    </row>
    <row r="58" spans="1:17">
      <c r="A58">
        <v>2004</v>
      </c>
      <c r="B58">
        <v>8</v>
      </c>
      <c r="C58">
        <v>42499</v>
      </c>
      <c r="D58">
        <v>543227</v>
      </c>
      <c r="E58">
        <v>630430</v>
      </c>
      <c r="F58">
        <v>36922</v>
      </c>
      <c r="G58">
        <v>642310</v>
      </c>
      <c r="H58">
        <v>70746</v>
      </c>
      <c r="I58">
        <v>26402</v>
      </c>
      <c r="J58">
        <v>631526</v>
      </c>
      <c r="K58">
        <v>8368</v>
      </c>
      <c r="L58">
        <v>61</v>
      </c>
      <c r="M58">
        <v>1070</v>
      </c>
      <c r="N58">
        <v>11</v>
      </c>
      <c r="O58">
        <v>105884</v>
      </c>
      <c r="P58">
        <v>1818133</v>
      </c>
      <c r="Q58">
        <v>709555</v>
      </c>
    </row>
    <row r="59" spans="1:17">
      <c r="A59">
        <v>2004</v>
      </c>
      <c r="B59">
        <v>9</v>
      </c>
      <c r="C59">
        <v>26818</v>
      </c>
      <c r="D59">
        <v>365582</v>
      </c>
      <c r="E59">
        <v>632375</v>
      </c>
      <c r="F59">
        <v>34835</v>
      </c>
      <c r="G59">
        <v>572793</v>
      </c>
      <c r="H59">
        <v>70762</v>
      </c>
      <c r="I59">
        <v>23522</v>
      </c>
      <c r="J59">
        <v>565406</v>
      </c>
      <c r="K59">
        <v>8343</v>
      </c>
      <c r="L59">
        <v>300</v>
      </c>
      <c r="M59">
        <v>4019</v>
      </c>
      <c r="N59">
        <v>11</v>
      </c>
      <c r="O59">
        <v>85475</v>
      </c>
      <c r="P59">
        <v>1507800</v>
      </c>
      <c r="Q59">
        <v>711491</v>
      </c>
    </row>
    <row r="60" spans="1:17">
      <c r="A60">
        <v>2004</v>
      </c>
      <c r="B60">
        <v>10</v>
      </c>
      <c r="C60">
        <v>26997</v>
      </c>
      <c r="D60">
        <v>387367</v>
      </c>
      <c r="E60">
        <v>634113</v>
      </c>
      <c r="F60">
        <v>37289</v>
      </c>
      <c r="G60">
        <v>655682</v>
      </c>
      <c r="H60">
        <v>70987</v>
      </c>
      <c r="I60">
        <v>21328</v>
      </c>
      <c r="J60">
        <v>505998</v>
      </c>
      <c r="K60">
        <v>8341</v>
      </c>
      <c r="L60">
        <v>145</v>
      </c>
      <c r="M60">
        <v>2083</v>
      </c>
      <c r="N60">
        <v>12</v>
      </c>
      <c r="O60">
        <v>85759</v>
      </c>
      <c r="P60">
        <v>1551130</v>
      </c>
      <c r="Q60">
        <v>713453</v>
      </c>
    </row>
    <row r="61" spans="1:17">
      <c r="A61">
        <v>2004</v>
      </c>
      <c r="B61">
        <v>11</v>
      </c>
      <c r="C61">
        <v>30945</v>
      </c>
      <c r="D61">
        <v>465996</v>
      </c>
      <c r="E61">
        <v>636511</v>
      </c>
      <c r="F61">
        <v>29250</v>
      </c>
      <c r="G61">
        <v>583802</v>
      </c>
      <c r="H61">
        <v>71221</v>
      </c>
      <c r="I61">
        <v>19161</v>
      </c>
      <c r="J61">
        <v>542728</v>
      </c>
      <c r="K61">
        <v>8330</v>
      </c>
      <c r="L61">
        <v>152</v>
      </c>
      <c r="M61">
        <v>2347</v>
      </c>
      <c r="N61">
        <v>12</v>
      </c>
      <c r="O61">
        <v>79508</v>
      </c>
      <c r="P61">
        <v>1594873</v>
      </c>
      <c r="Q61">
        <v>716074</v>
      </c>
    </row>
    <row r="62" spans="1:17">
      <c r="A62">
        <v>2004</v>
      </c>
      <c r="B62">
        <v>12</v>
      </c>
      <c r="C62">
        <v>36431</v>
      </c>
      <c r="D62">
        <v>536221</v>
      </c>
      <c r="E62">
        <v>637735</v>
      </c>
      <c r="F62">
        <v>26401</v>
      </c>
      <c r="G62">
        <v>528278</v>
      </c>
      <c r="H62">
        <v>71526</v>
      </c>
      <c r="I62">
        <v>23929</v>
      </c>
      <c r="J62">
        <v>706340</v>
      </c>
      <c r="K62">
        <v>8318</v>
      </c>
      <c r="L62">
        <v>14</v>
      </c>
      <c r="M62">
        <v>258</v>
      </c>
      <c r="N62">
        <v>4</v>
      </c>
      <c r="O62">
        <v>86775</v>
      </c>
      <c r="P62">
        <v>1771097</v>
      </c>
      <c r="Q62">
        <v>717583</v>
      </c>
    </row>
    <row r="63" spans="1:17">
      <c r="A63">
        <v>2005</v>
      </c>
      <c r="B63">
        <v>1</v>
      </c>
      <c r="C63">
        <v>33223</v>
      </c>
      <c r="D63">
        <v>488010</v>
      </c>
      <c r="E63">
        <v>639482</v>
      </c>
      <c r="F63">
        <v>31004</v>
      </c>
      <c r="G63">
        <v>597184</v>
      </c>
      <c r="H63">
        <v>71714</v>
      </c>
      <c r="I63">
        <v>22999</v>
      </c>
      <c r="J63">
        <v>653289</v>
      </c>
      <c r="K63">
        <v>8299</v>
      </c>
      <c r="L63">
        <v>170</v>
      </c>
      <c r="M63">
        <v>2445</v>
      </c>
      <c r="N63">
        <v>4</v>
      </c>
      <c r="O63">
        <v>87396</v>
      </c>
      <c r="P63">
        <v>1740928</v>
      </c>
      <c r="Q63">
        <v>719499</v>
      </c>
    </row>
    <row r="64" spans="1:17">
      <c r="A64">
        <v>2005</v>
      </c>
      <c r="B64">
        <v>2</v>
      </c>
      <c r="C64">
        <v>27191</v>
      </c>
      <c r="D64">
        <v>396321</v>
      </c>
      <c r="E64">
        <v>641030</v>
      </c>
      <c r="F64">
        <v>28159</v>
      </c>
      <c r="G64">
        <v>527587</v>
      </c>
      <c r="H64">
        <v>71791</v>
      </c>
      <c r="I64">
        <v>25837</v>
      </c>
      <c r="J64">
        <v>695350</v>
      </c>
      <c r="K64">
        <v>8290</v>
      </c>
      <c r="L64">
        <v>148</v>
      </c>
      <c r="M64">
        <v>2292</v>
      </c>
      <c r="N64">
        <v>4</v>
      </c>
      <c r="O64">
        <v>81335</v>
      </c>
      <c r="P64">
        <v>1621550</v>
      </c>
      <c r="Q64">
        <v>721115</v>
      </c>
    </row>
    <row r="65" spans="1:17">
      <c r="A65">
        <v>2005</v>
      </c>
      <c r="B65">
        <v>3</v>
      </c>
      <c r="C65">
        <v>33551</v>
      </c>
      <c r="D65">
        <v>476347</v>
      </c>
      <c r="E65">
        <v>642365</v>
      </c>
      <c r="F65">
        <v>34413</v>
      </c>
      <c r="G65">
        <v>639242</v>
      </c>
      <c r="H65">
        <v>71891</v>
      </c>
      <c r="I65">
        <v>15192</v>
      </c>
      <c r="J65">
        <v>415505</v>
      </c>
      <c r="K65">
        <v>8265</v>
      </c>
      <c r="L65">
        <v>146</v>
      </c>
      <c r="M65">
        <v>2214</v>
      </c>
      <c r="N65">
        <v>4</v>
      </c>
      <c r="O65">
        <v>83302</v>
      </c>
      <c r="P65">
        <v>1533308</v>
      </c>
      <c r="Q65">
        <v>722525</v>
      </c>
    </row>
    <row r="66" spans="1:17">
      <c r="A66">
        <v>2005</v>
      </c>
      <c r="B66">
        <v>4</v>
      </c>
      <c r="C66">
        <v>26150</v>
      </c>
      <c r="D66">
        <v>359646</v>
      </c>
      <c r="E66">
        <v>643232</v>
      </c>
      <c r="F66">
        <v>32031</v>
      </c>
      <c r="G66">
        <v>548753</v>
      </c>
      <c r="H66">
        <v>72029</v>
      </c>
      <c r="I66">
        <v>20885</v>
      </c>
      <c r="J66">
        <v>519995</v>
      </c>
      <c r="K66">
        <v>8272</v>
      </c>
      <c r="L66">
        <v>154</v>
      </c>
      <c r="M66">
        <v>2261</v>
      </c>
      <c r="N66">
        <v>4</v>
      </c>
      <c r="O66">
        <v>79220</v>
      </c>
      <c r="P66">
        <v>1430655</v>
      </c>
      <c r="Q66">
        <v>723537</v>
      </c>
    </row>
    <row r="67" spans="1:17">
      <c r="A67">
        <v>2005</v>
      </c>
      <c r="B67">
        <v>5</v>
      </c>
      <c r="C67">
        <v>30892</v>
      </c>
      <c r="D67">
        <v>412416</v>
      </c>
      <c r="E67">
        <v>643895</v>
      </c>
      <c r="F67">
        <v>37102</v>
      </c>
      <c r="G67">
        <v>592295</v>
      </c>
      <c r="H67">
        <v>72173</v>
      </c>
      <c r="I67">
        <v>24836</v>
      </c>
      <c r="J67">
        <v>627249</v>
      </c>
      <c r="K67">
        <v>8264</v>
      </c>
      <c r="L67">
        <v>165</v>
      </c>
      <c r="M67">
        <v>2076</v>
      </c>
      <c r="N67">
        <v>4</v>
      </c>
      <c r="O67">
        <v>92995</v>
      </c>
      <c r="P67">
        <v>1634036</v>
      </c>
      <c r="Q67">
        <v>724336</v>
      </c>
    </row>
    <row r="68" spans="1:17">
      <c r="A68">
        <v>2005</v>
      </c>
      <c r="B68">
        <v>6</v>
      </c>
      <c r="C68">
        <v>33719</v>
      </c>
      <c r="D68">
        <v>425676</v>
      </c>
      <c r="E68">
        <v>643723</v>
      </c>
      <c r="F68">
        <v>38659</v>
      </c>
      <c r="G68">
        <v>577436</v>
      </c>
      <c r="H68">
        <v>72146</v>
      </c>
      <c r="I68">
        <v>28223</v>
      </c>
      <c r="J68">
        <v>610972</v>
      </c>
      <c r="K68">
        <v>8286</v>
      </c>
      <c r="L68">
        <v>175</v>
      </c>
      <c r="M68">
        <v>2198</v>
      </c>
      <c r="N68">
        <v>4</v>
      </c>
      <c r="O68">
        <v>100776</v>
      </c>
      <c r="P68">
        <v>1616282</v>
      </c>
      <c r="Q68">
        <v>724159</v>
      </c>
    </row>
    <row r="69" spans="1:17">
      <c r="A69">
        <v>2005</v>
      </c>
      <c r="B69">
        <v>7</v>
      </c>
      <c r="C69">
        <v>57731</v>
      </c>
      <c r="D69">
        <v>721952</v>
      </c>
      <c r="E69">
        <v>645896</v>
      </c>
      <c r="F69">
        <v>44355</v>
      </c>
      <c r="G69">
        <v>721823</v>
      </c>
      <c r="H69">
        <v>72389</v>
      </c>
      <c r="I69">
        <v>29682</v>
      </c>
      <c r="J69">
        <v>649127</v>
      </c>
      <c r="K69">
        <v>8317</v>
      </c>
      <c r="L69">
        <v>172</v>
      </c>
      <c r="M69">
        <v>2300</v>
      </c>
      <c r="N69">
        <v>4</v>
      </c>
      <c r="O69">
        <v>131940</v>
      </c>
      <c r="P69">
        <v>2095202</v>
      </c>
      <c r="Q69">
        <v>726606</v>
      </c>
    </row>
    <row r="70" spans="1:17">
      <c r="A70">
        <v>2005</v>
      </c>
      <c r="B70">
        <v>8</v>
      </c>
      <c r="C70">
        <v>49795</v>
      </c>
      <c r="D70">
        <v>609566</v>
      </c>
      <c r="E70">
        <v>647623</v>
      </c>
      <c r="F70">
        <v>41882</v>
      </c>
      <c r="G70">
        <v>697485</v>
      </c>
      <c r="H70">
        <v>72566</v>
      </c>
      <c r="I70">
        <v>26615</v>
      </c>
      <c r="J70">
        <v>608287</v>
      </c>
      <c r="K70">
        <v>8310</v>
      </c>
      <c r="L70">
        <v>177</v>
      </c>
      <c r="M70">
        <v>2355</v>
      </c>
      <c r="N70">
        <v>4</v>
      </c>
      <c r="O70">
        <v>118469</v>
      </c>
      <c r="P70">
        <v>1917693</v>
      </c>
      <c r="Q70">
        <v>728503</v>
      </c>
    </row>
    <row r="71" spans="1:17">
      <c r="A71">
        <v>2005</v>
      </c>
      <c r="B71">
        <v>9</v>
      </c>
      <c r="C71">
        <v>31281</v>
      </c>
      <c r="D71">
        <v>397536</v>
      </c>
      <c r="E71">
        <v>648568</v>
      </c>
      <c r="F71">
        <v>36491</v>
      </c>
      <c r="G71">
        <v>590069</v>
      </c>
      <c r="H71">
        <v>72746</v>
      </c>
      <c r="I71">
        <v>24397</v>
      </c>
      <c r="J71">
        <v>522644</v>
      </c>
      <c r="K71">
        <v>8295</v>
      </c>
      <c r="L71">
        <v>184</v>
      </c>
      <c r="M71">
        <v>2369</v>
      </c>
      <c r="N71">
        <v>4</v>
      </c>
      <c r="O71">
        <v>92353</v>
      </c>
      <c r="P71">
        <v>1512618</v>
      </c>
      <c r="Q71">
        <v>729613</v>
      </c>
    </row>
    <row r="72" spans="1:17">
      <c r="A72">
        <v>2005</v>
      </c>
      <c r="B72">
        <v>10</v>
      </c>
      <c r="C72">
        <v>28202</v>
      </c>
      <c r="D72">
        <v>402316</v>
      </c>
      <c r="E72">
        <v>650316</v>
      </c>
      <c r="F72">
        <v>37361</v>
      </c>
      <c r="G72">
        <v>599398</v>
      </c>
      <c r="H72">
        <v>72943</v>
      </c>
      <c r="I72">
        <v>22821</v>
      </c>
      <c r="J72">
        <v>539132</v>
      </c>
      <c r="K72">
        <v>8275</v>
      </c>
      <c r="L72">
        <v>168</v>
      </c>
      <c r="M72">
        <v>2311</v>
      </c>
      <c r="N72">
        <v>4</v>
      </c>
      <c r="O72">
        <v>88552</v>
      </c>
      <c r="P72">
        <v>1543157</v>
      </c>
      <c r="Q72">
        <v>731538</v>
      </c>
    </row>
    <row r="73" spans="1:17">
      <c r="A73">
        <v>2005</v>
      </c>
      <c r="B73">
        <v>11</v>
      </c>
      <c r="C73">
        <v>28432</v>
      </c>
      <c r="D73">
        <v>412333</v>
      </c>
      <c r="E73">
        <v>652902</v>
      </c>
      <c r="F73">
        <v>30681</v>
      </c>
      <c r="G73">
        <v>573562</v>
      </c>
      <c r="H73">
        <v>73305</v>
      </c>
      <c r="I73">
        <v>22517</v>
      </c>
      <c r="J73">
        <v>632497</v>
      </c>
      <c r="K73">
        <v>8270</v>
      </c>
      <c r="L73">
        <v>196</v>
      </c>
      <c r="M73">
        <v>2446</v>
      </c>
      <c r="N73">
        <v>4</v>
      </c>
      <c r="O73">
        <v>81826</v>
      </c>
      <c r="P73">
        <v>1620838</v>
      </c>
      <c r="Q73">
        <v>734481</v>
      </c>
    </row>
    <row r="74" spans="1:17">
      <c r="A74">
        <v>2005</v>
      </c>
      <c r="B74">
        <v>12</v>
      </c>
      <c r="C74">
        <v>42642</v>
      </c>
      <c r="D74">
        <v>604492</v>
      </c>
      <c r="E74">
        <v>655005</v>
      </c>
      <c r="F74">
        <v>31836</v>
      </c>
      <c r="G74">
        <v>630142</v>
      </c>
      <c r="H74">
        <v>73540</v>
      </c>
      <c r="I74">
        <v>20702</v>
      </c>
      <c r="J74">
        <v>620747</v>
      </c>
      <c r="K74">
        <v>8248</v>
      </c>
      <c r="L74">
        <v>162</v>
      </c>
      <c r="M74">
        <v>2533</v>
      </c>
      <c r="N74">
        <v>4</v>
      </c>
      <c r="O74">
        <v>95342</v>
      </c>
      <c r="P74">
        <v>1857914</v>
      </c>
      <c r="Q74">
        <v>736797</v>
      </c>
    </row>
    <row r="75" spans="1:17">
      <c r="A75">
        <v>2006</v>
      </c>
      <c r="B75">
        <v>1</v>
      </c>
      <c r="C75" s="1">
        <v>35845</v>
      </c>
      <c r="D75" s="1">
        <v>506565</v>
      </c>
      <c r="E75" s="1">
        <v>657142</v>
      </c>
      <c r="F75" s="1">
        <v>32076</v>
      </c>
      <c r="G75" s="1">
        <v>593695</v>
      </c>
      <c r="H75" s="1">
        <v>73702</v>
      </c>
      <c r="I75" s="1">
        <v>25756</v>
      </c>
      <c r="J75" s="1">
        <v>674781</v>
      </c>
      <c r="K75" s="1">
        <v>8236</v>
      </c>
      <c r="L75" s="1">
        <v>154</v>
      </c>
      <c r="M75" s="1">
        <v>2169</v>
      </c>
      <c r="N75" s="1">
        <v>4</v>
      </c>
      <c r="O75" s="1">
        <v>93831</v>
      </c>
      <c r="P75" s="1">
        <v>1777210</v>
      </c>
      <c r="Q75" s="1">
        <v>739084</v>
      </c>
    </row>
    <row r="76" spans="1:17">
      <c r="A76">
        <v>2006</v>
      </c>
      <c r="B76">
        <v>2</v>
      </c>
      <c r="C76" s="1">
        <v>32428</v>
      </c>
      <c r="D76" s="1">
        <v>451943</v>
      </c>
      <c r="E76" s="1">
        <v>658783</v>
      </c>
      <c r="F76" s="1">
        <v>31964</v>
      </c>
      <c r="G76" s="1">
        <v>577665</v>
      </c>
      <c r="H76" s="1">
        <v>73957</v>
      </c>
      <c r="I76" s="1">
        <v>22425</v>
      </c>
      <c r="J76" s="1">
        <v>617645</v>
      </c>
      <c r="K76" s="1">
        <v>8236</v>
      </c>
      <c r="L76" s="1">
        <v>155</v>
      </c>
      <c r="M76" s="1">
        <v>2343</v>
      </c>
      <c r="N76" s="1">
        <v>4</v>
      </c>
      <c r="O76" s="1">
        <v>86972</v>
      </c>
      <c r="P76" s="1">
        <v>1649596</v>
      </c>
      <c r="Q76" s="1">
        <v>740980</v>
      </c>
    </row>
    <row r="77" spans="1:17">
      <c r="A77">
        <v>2006</v>
      </c>
      <c r="B77">
        <v>3</v>
      </c>
      <c r="C77" s="1">
        <v>33455</v>
      </c>
      <c r="D77" s="1">
        <v>470633</v>
      </c>
      <c r="E77" s="1">
        <v>659883</v>
      </c>
      <c r="F77" s="1">
        <v>32360</v>
      </c>
      <c r="G77" s="1">
        <v>574189</v>
      </c>
      <c r="H77" s="1">
        <v>74173</v>
      </c>
      <c r="I77" s="1">
        <v>21460</v>
      </c>
      <c r="J77" s="1">
        <v>570901</v>
      </c>
      <c r="K77" s="1">
        <v>8244</v>
      </c>
      <c r="L77" s="1">
        <v>165</v>
      </c>
      <c r="M77" s="1">
        <v>2779</v>
      </c>
      <c r="N77" s="1">
        <v>4</v>
      </c>
      <c r="O77" s="1">
        <v>87440</v>
      </c>
      <c r="P77" s="1">
        <v>1618502</v>
      </c>
      <c r="Q77" s="1">
        <v>742304</v>
      </c>
    </row>
    <row r="78" spans="1:17">
      <c r="A78">
        <v>2006</v>
      </c>
      <c r="B78">
        <v>4</v>
      </c>
      <c r="C78" s="1">
        <v>27370</v>
      </c>
      <c r="D78" s="1">
        <v>383910</v>
      </c>
      <c r="E78" s="1">
        <v>660711</v>
      </c>
      <c r="F78" s="1">
        <v>33274</v>
      </c>
      <c r="G78" s="1">
        <v>589866</v>
      </c>
      <c r="H78" s="1">
        <v>74298</v>
      </c>
      <c r="I78" s="1">
        <v>20142</v>
      </c>
      <c r="J78" s="1">
        <v>509638</v>
      </c>
      <c r="K78" s="1">
        <v>8244</v>
      </c>
      <c r="L78" s="1">
        <v>150</v>
      </c>
      <c r="M78" s="1">
        <v>2068</v>
      </c>
      <c r="N78" s="1">
        <v>4</v>
      </c>
      <c r="O78" s="1">
        <v>80936</v>
      </c>
      <c r="P78" s="1">
        <v>1485482</v>
      </c>
      <c r="Q78" s="1">
        <v>743257</v>
      </c>
    </row>
    <row r="79" spans="1:17">
      <c r="A79">
        <v>2006</v>
      </c>
      <c r="B79">
        <v>5</v>
      </c>
      <c r="C79" s="1">
        <v>32667</v>
      </c>
      <c r="D79" s="1">
        <v>435512</v>
      </c>
      <c r="E79" s="1">
        <v>661536</v>
      </c>
      <c r="F79" s="1">
        <v>40766</v>
      </c>
      <c r="G79" s="1">
        <v>630929</v>
      </c>
      <c r="H79" s="1">
        <v>74574</v>
      </c>
      <c r="I79" s="1">
        <v>25260</v>
      </c>
      <c r="J79" s="1">
        <v>618063</v>
      </c>
      <c r="K79" s="1">
        <v>8267</v>
      </c>
      <c r="L79" s="1">
        <v>175</v>
      </c>
      <c r="M79" s="1">
        <v>2149</v>
      </c>
      <c r="N79" s="1">
        <v>4</v>
      </c>
      <c r="O79" s="1">
        <v>98868</v>
      </c>
      <c r="P79" s="1">
        <v>1686653</v>
      </c>
      <c r="Q79" s="1">
        <v>744381</v>
      </c>
    </row>
    <row r="80" spans="1:17">
      <c r="A80">
        <v>2006</v>
      </c>
      <c r="B80">
        <v>6</v>
      </c>
      <c r="C80" s="1">
        <v>44003</v>
      </c>
      <c r="D80" s="1">
        <v>549535</v>
      </c>
      <c r="E80" s="1">
        <v>662725</v>
      </c>
      <c r="F80" s="1">
        <v>42550</v>
      </c>
      <c r="G80" s="1">
        <v>660983</v>
      </c>
      <c r="H80" s="1">
        <v>74784</v>
      </c>
      <c r="I80" s="1">
        <v>29266</v>
      </c>
      <c r="J80" s="1">
        <v>640569</v>
      </c>
      <c r="K80" s="1">
        <v>8290</v>
      </c>
      <c r="L80" s="1">
        <v>186</v>
      </c>
      <c r="M80" s="1">
        <v>2434</v>
      </c>
      <c r="N80" s="1">
        <v>5</v>
      </c>
      <c r="O80" s="1">
        <v>116005</v>
      </c>
      <c r="P80" s="1">
        <v>1853521</v>
      </c>
      <c r="Q80" s="1">
        <v>745804</v>
      </c>
    </row>
    <row r="81" spans="1:17">
      <c r="A81">
        <v>2006</v>
      </c>
      <c r="B81">
        <v>7</v>
      </c>
      <c r="C81" s="1">
        <v>63565</v>
      </c>
      <c r="D81" s="1">
        <v>787462</v>
      </c>
      <c r="E81" s="1">
        <v>664261</v>
      </c>
      <c r="F81" s="1">
        <v>46280</v>
      </c>
      <c r="G81" s="1">
        <v>766580</v>
      </c>
      <c r="H81" s="1">
        <v>74973</v>
      </c>
      <c r="I81" s="1">
        <v>27956</v>
      </c>
      <c r="J81" s="1">
        <v>592358</v>
      </c>
      <c r="K81" s="1">
        <v>8287</v>
      </c>
      <c r="L81" s="1">
        <v>184</v>
      </c>
      <c r="M81" s="1">
        <v>2606</v>
      </c>
      <c r="N81" s="1">
        <v>5</v>
      </c>
      <c r="O81" s="1">
        <v>137985</v>
      </c>
      <c r="P81" s="1">
        <v>2149006</v>
      </c>
      <c r="Q81" s="1">
        <v>747526</v>
      </c>
    </row>
    <row r="82" spans="1:17">
      <c r="A82">
        <v>2006</v>
      </c>
      <c r="B82">
        <v>8</v>
      </c>
      <c r="C82" s="1">
        <v>51654</v>
      </c>
      <c r="D82" s="1">
        <v>633173</v>
      </c>
      <c r="E82" s="1">
        <v>665460</v>
      </c>
      <c r="F82" s="1">
        <v>42614</v>
      </c>
      <c r="G82" s="1">
        <v>718806</v>
      </c>
      <c r="H82" s="1">
        <v>75064</v>
      </c>
      <c r="I82" s="1">
        <v>28811</v>
      </c>
      <c r="J82" s="1">
        <v>661322</v>
      </c>
      <c r="K82" s="1">
        <v>8291</v>
      </c>
      <c r="L82" s="1">
        <v>203</v>
      </c>
      <c r="M82" s="1">
        <v>2534</v>
      </c>
      <c r="N82" s="1">
        <v>4</v>
      </c>
      <c r="O82" s="1">
        <v>123282</v>
      </c>
      <c r="P82" s="1">
        <v>2015835</v>
      </c>
      <c r="Q82" s="1">
        <v>748819</v>
      </c>
    </row>
    <row r="83" spans="1:17">
      <c r="A83">
        <v>2006</v>
      </c>
      <c r="B83">
        <v>9</v>
      </c>
      <c r="C83" s="1">
        <v>32151</v>
      </c>
      <c r="D83" s="1">
        <v>419333</v>
      </c>
      <c r="E83" s="1">
        <v>667228</v>
      </c>
      <c r="F83" s="1">
        <v>38993</v>
      </c>
      <c r="G83" s="1">
        <v>615700</v>
      </c>
      <c r="H83" s="1">
        <v>75277</v>
      </c>
      <c r="I83" s="1">
        <v>26275</v>
      </c>
      <c r="J83" s="1">
        <v>595648</v>
      </c>
      <c r="K83" s="1">
        <v>8296</v>
      </c>
      <c r="L83" s="1">
        <v>192</v>
      </c>
      <c r="M83" s="1">
        <v>2424</v>
      </c>
      <c r="N83" s="1">
        <v>4</v>
      </c>
      <c r="O83" s="1">
        <v>97611</v>
      </c>
      <c r="P83" s="1">
        <v>1633105</v>
      </c>
      <c r="Q83" s="1">
        <v>750805</v>
      </c>
    </row>
    <row r="84" spans="1:17">
      <c r="A84">
        <v>2006</v>
      </c>
      <c r="B84">
        <v>10</v>
      </c>
      <c r="C84" s="1">
        <v>29603</v>
      </c>
      <c r="D84" s="1">
        <v>414991</v>
      </c>
      <c r="E84" s="1">
        <v>669313</v>
      </c>
      <c r="F84" s="1">
        <v>38273</v>
      </c>
      <c r="G84" s="1">
        <v>621996</v>
      </c>
      <c r="H84" s="1">
        <v>75545</v>
      </c>
      <c r="I84" s="1">
        <v>24645</v>
      </c>
      <c r="J84" s="1">
        <v>588489</v>
      </c>
      <c r="K84" s="1">
        <v>8291</v>
      </c>
      <c r="L84" s="1">
        <v>175</v>
      </c>
      <c r="M84" s="1">
        <v>2436</v>
      </c>
      <c r="N84" s="1">
        <v>5</v>
      </c>
      <c r="O84" s="1">
        <v>92696</v>
      </c>
      <c r="P84" s="1">
        <v>1627912</v>
      </c>
      <c r="Q84" s="1">
        <v>753154</v>
      </c>
    </row>
    <row r="85" spans="1:17">
      <c r="A85">
        <v>2006</v>
      </c>
      <c r="B85">
        <v>11</v>
      </c>
      <c r="C85" s="1">
        <v>32936</v>
      </c>
      <c r="D85" s="1">
        <v>478708</v>
      </c>
      <c r="E85" s="1">
        <v>671668</v>
      </c>
      <c r="F85" s="1">
        <v>31096</v>
      </c>
      <c r="G85" s="1">
        <v>600099</v>
      </c>
      <c r="H85" s="1">
        <v>75897</v>
      </c>
      <c r="I85" s="1">
        <v>21686</v>
      </c>
      <c r="J85" s="1">
        <v>609640</v>
      </c>
      <c r="K85" s="1">
        <v>8289</v>
      </c>
      <c r="L85" s="1">
        <v>168</v>
      </c>
      <c r="M85" s="1">
        <v>2377</v>
      </c>
      <c r="N85" s="1">
        <v>4</v>
      </c>
      <c r="O85" s="1">
        <v>85886</v>
      </c>
      <c r="P85" s="1">
        <v>1690824</v>
      </c>
      <c r="Q85" s="1">
        <v>755858</v>
      </c>
    </row>
    <row r="86" spans="1:17">
      <c r="A86">
        <v>2006</v>
      </c>
      <c r="B86">
        <v>12</v>
      </c>
      <c r="C86" s="1">
        <v>43828</v>
      </c>
      <c r="D86" s="1">
        <v>607532</v>
      </c>
      <c r="E86" s="1">
        <v>673896</v>
      </c>
      <c r="F86" s="1">
        <v>33663</v>
      </c>
      <c r="G86" s="1">
        <v>625191</v>
      </c>
      <c r="H86" s="1">
        <v>76147</v>
      </c>
      <c r="I86" s="1">
        <v>28411</v>
      </c>
      <c r="J86" s="1">
        <v>803889</v>
      </c>
      <c r="K86" s="1">
        <v>8278</v>
      </c>
      <c r="L86" s="1">
        <v>193</v>
      </c>
      <c r="M86" s="1">
        <v>2886</v>
      </c>
      <c r="N86" s="1">
        <v>5</v>
      </c>
      <c r="O86" s="1">
        <v>106095</v>
      </c>
      <c r="P86" s="1">
        <v>2039498</v>
      </c>
      <c r="Q86" s="1">
        <v>758326</v>
      </c>
    </row>
    <row r="87" spans="1:17">
      <c r="A87">
        <v>2007</v>
      </c>
      <c r="B87">
        <v>1</v>
      </c>
      <c r="C87" s="1">
        <v>45819</v>
      </c>
      <c r="D87" s="1">
        <v>606313</v>
      </c>
      <c r="E87" s="1">
        <v>676113</v>
      </c>
      <c r="F87" s="1">
        <v>34760</v>
      </c>
      <c r="G87" s="1">
        <v>626391</v>
      </c>
      <c r="H87" s="1">
        <v>76350</v>
      </c>
      <c r="I87" s="1">
        <v>26516</v>
      </c>
      <c r="J87" s="1">
        <v>688949</v>
      </c>
      <c r="K87" s="1">
        <v>8272</v>
      </c>
      <c r="L87" s="1">
        <v>205</v>
      </c>
      <c r="M87" s="1">
        <v>2982</v>
      </c>
      <c r="N87" s="1">
        <v>5</v>
      </c>
      <c r="O87" s="1">
        <v>107300</v>
      </c>
      <c r="P87" s="1">
        <v>1924635</v>
      </c>
      <c r="Q87" s="1">
        <v>760740</v>
      </c>
    </row>
    <row r="88" spans="1:17">
      <c r="A88">
        <v>2007</v>
      </c>
      <c r="B88">
        <v>2</v>
      </c>
      <c r="C88" s="1">
        <v>33429</v>
      </c>
      <c r="D88" s="1">
        <v>416506</v>
      </c>
      <c r="E88" s="1">
        <v>677572</v>
      </c>
      <c r="F88" s="1">
        <v>35048</v>
      </c>
      <c r="G88" s="1">
        <v>572220</v>
      </c>
      <c r="H88" s="1">
        <v>76515</v>
      </c>
      <c r="I88" s="1">
        <v>26348</v>
      </c>
      <c r="J88" s="1">
        <v>649037</v>
      </c>
      <c r="K88" s="1">
        <v>8264</v>
      </c>
      <c r="L88" s="1">
        <v>221</v>
      </c>
      <c r="M88" s="1">
        <v>3243</v>
      </c>
      <c r="N88" s="1">
        <v>5</v>
      </c>
      <c r="O88" s="1">
        <v>95046</v>
      </c>
      <c r="P88" s="1">
        <v>1641006</v>
      </c>
      <c r="Q88" s="1">
        <v>762356</v>
      </c>
    </row>
    <row r="89" spans="1:17">
      <c r="A89">
        <v>2007</v>
      </c>
      <c r="B89">
        <v>3</v>
      </c>
      <c r="C89" s="1">
        <v>34843</v>
      </c>
      <c r="D89" s="1">
        <v>454643</v>
      </c>
      <c r="E89" s="1">
        <v>678548</v>
      </c>
      <c r="F89" s="1">
        <v>37016</v>
      </c>
      <c r="G89" s="1">
        <v>615975</v>
      </c>
      <c r="H89" s="1">
        <v>76721</v>
      </c>
      <c r="I89" s="1">
        <v>23100</v>
      </c>
      <c r="J89" s="1">
        <v>578262</v>
      </c>
      <c r="K89" s="1">
        <v>8268</v>
      </c>
      <c r="L89" s="1">
        <v>218</v>
      </c>
      <c r="M89" s="1">
        <v>3209</v>
      </c>
      <c r="N89" s="1">
        <v>5</v>
      </c>
      <c r="O89" s="1">
        <v>95177</v>
      </c>
      <c r="P89" s="1">
        <v>1652089</v>
      </c>
      <c r="Q89" s="1">
        <v>763542</v>
      </c>
    </row>
    <row r="90" spans="1:17">
      <c r="A90">
        <v>2007</v>
      </c>
      <c r="B90">
        <v>4</v>
      </c>
      <c r="C90" s="1">
        <v>31663</v>
      </c>
      <c r="D90" s="1">
        <v>409798</v>
      </c>
      <c r="E90" s="1">
        <v>679478</v>
      </c>
      <c r="F90" s="1">
        <v>35161</v>
      </c>
      <c r="G90" s="1">
        <v>584218</v>
      </c>
      <c r="H90" s="1">
        <v>76909</v>
      </c>
      <c r="I90" s="1">
        <v>24482</v>
      </c>
      <c r="J90" s="1">
        <v>589520</v>
      </c>
      <c r="K90" s="1">
        <v>8261</v>
      </c>
      <c r="L90" s="1">
        <v>200</v>
      </c>
      <c r="M90" s="1">
        <v>2883</v>
      </c>
      <c r="N90" s="1">
        <v>5</v>
      </c>
      <c r="O90" s="1">
        <v>91506</v>
      </c>
      <c r="P90" s="1">
        <v>1586419</v>
      </c>
      <c r="Q90" s="1">
        <v>764653</v>
      </c>
    </row>
    <row r="91" spans="1:17">
      <c r="A91">
        <v>2007</v>
      </c>
      <c r="B91">
        <v>5</v>
      </c>
      <c r="C91" s="1">
        <v>39424</v>
      </c>
      <c r="D91" s="1">
        <v>486936</v>
      </c>
      <c r="E91" s="1">
        <v>679905</v>
      </c>
      <c r="F91" s="1">
        <v>46524</v>
      </c>
      <c r="G91" s="1">
        <v>685087</v>
      </c>
      <c r="H91" s="1">
        <v>77066</v>
      </c>
      <c r="I91" s="1">
        <v>29328</v>
      </c>
      <c r="J91" s="1">
        <v>685310</v>
      </c>
      <c r="K91" s="1">
        <v>8287</v>
      </c>
      <c r="L91" s="1">
        <v>204</v>
      </c>
      <c r="M91" s="1">
        <v>2654</v>
      </c>
      <c r="N91" s="1">
        <v>5</v>
      </c>
      <c r="O91" s="1">
        <v>115480</v>
      </c>
      <c r="P91" s="1">
        <v>1859987</v>
      </c>
      <c r="Q91" s="1">
        <v>765263</v>
      </c>
    </row>
    <row r="92" spans="1:17">
      <c r="A92">
        <v>2007</v>
      </c>
      <c r="B92">
        <v>6</v>
      </c>
      <c r="C92" s="1">
        <v>50945</v>
      </c>
      <c r="D92" s="1">
        <v>582247</v>
      </c>
      <c r="E92" s="1">
        <v>680572</v>
      </c>
      <c r="F92" s="1">
        <v>49302</v>
      </c>
      <c r="G92" s="1">
        <v>694262</v>
      </c>
      <c r="H92" s="1">
        <v>77142</v>
      </c>
      <c r="I92" s="1">
        <v>33270</v>
      </c>
      <c r="J92" s="1">
        <v>669060</v>
      </c>
      <c r="K92" s="1">
        <v>8306</v>
      </c>
      <c r="L92" s="1">
        <v>210</v>
      </c>
      <c r="M92" s="1">
        <v>2639</v>
      </c>
      <c r="N92" s="1">
        <v>5</v>
      </c>
      <c r="O92" s="1">
        <v>133727</v>
      </c>
      <c r="P92" s="1">
        <v>1948208</v>
      </c>
      <c r="Q92" s="1">
        <v>766025</v>
      </c>
    </row>
    <row r="93" spans="1:17">
      <c r="A93">
        <v>2007</v>
      </c>
      <c r="B93">
        <v>7</v>
      </c>
      <c r="C93" s="1">
        <v>77874</v>
      </c>
      <c r="D93" s="1">
        <v>864415</v>
      </c>
      <c r="E93" s="1">
        <v>682030</v>
      </c>
      <c r="F93" s="1">
        <v>53841</v>
      </c>
      <c r="G93" s="1">
        <v>808209</v>
      </c>
      <c r="H93" s="1">
        <v>77378</v>
      </c>
      <c r="I93" s="1">
        <v>34761</v>
      </c>
      <c r="J93" s="1">
        <v>666435</v>
      </c>
      <c r="K93" s="1">
        <v>8310</v>
      </c>
      <c r="L93" s="1">
        <v>214</v>
      </c>
      <c r="M93" s="1">
        <v>2668</v>
      </c>
      <c r="N93" s="1">
        <v>5</v>
      </c>
      <c r="O93" s="1">
        <v>166690</v>
      </c>
      <c r="P93" s="1">
        <v>2341727</v>
      </c>
      <c r="Q93" s="1">
        <v>767723</v>
      </c>
    </row>
    <row r="94" spans="1:17">
      <c r="A94">
        <v>2007</v>
      </c>
      <c r="B94">
        <v>8</v>
      </c>
      <c r="C94" s="1">
        <v>67483</v>
      </c>
      <c r="D94" s="1">
        <v>752585</v>
      </c>
      <c r="E94" s="1">
        <v>683173</v>
      </c>
      <c r="F94" s="1">
        <v>50015</v>
      </c>
      <c r="G94" s="1">
        <v>779141</v>
      </c>
      <c r="H94" s="1">
        <v>77655</v>
      </c>
      <c r="I94" s="1">
        <v>32365</v>
      </c>
      <c r="J94" s="1">
        <v>680473</v>
      </c>
      <c r="K94" s="1">
        <v>8298</v>
      </c>
      <c r="L94" s="1">
        <v>218</v>
      </c>
      <c r="M94" s="1">
        <v>2760</v>
      </c>
      <c r="N94" s="1">
        <v>5</v>
      </c>
      <c r="O94" s="1">
        <v>150081</v>
      </c>
      <c r="P94" s="1">
        <v>2214959</v>
      </c>
      <c r="Q94" s="1">
        <v>769131</v>
      </c>
    </row>
    <row r="95" spans="1:17">
      <c r="A95">
        <v>2007</v>
      </c>
      <c r="B95">
        <v>9</v>
      </c>
      <c r="C95" s="1">
        <v>40690</v>
      </c>
      <c r="D95" s="1">
        <v>472494</v>
      </c>
      <c r="E95" s="1">
        <v>684058</v>
      </c>
      <c r="F95" s="1">
        <v>46284</v>
      </c>
      <c r="G95" s="1">
        <v>651214</v>
      </c>
      <c r="H95" s="1">
        <v>78268</v>
      </c>
      <c r="I95" s="1">
        <v>30157</v>
      </c>
      <c r="J95" s="1">
        <v>611245</v>
      </c>
      <c r="K95" s="1">
        <v>8299</v>
      </c>
      <c r="L95" s="1">
        <v>218</v>
      </c>
      <c r="M95" s="1">
        <v>2796</v>
      </c>
      <c r="N95" s="1">
        <v>5</v>
      </c>
      <c r="O95" s="1">
        <v>117349</v>
      </c>
      <c r="P95" s="1">
        <v>1737749</v>
      </c>
      <c r="Q95" s="1">
        <v>770630</v>
      </c>
    </row>
    <row r="96" spans="1:17">
      <c r="A96">
        <v>2007</v>
      </c>
      <c r="B96">
        <v>10</v>
      </c>
      <c r="C96" s="1">
        <v>31458</v>
      </c>
      <c r="D96" s="1">
        <v>403062</v>
      </c>
      <c r="E96" s="1">
        <v>684496</v>
      </c>
      <c r="F96" s="1">
        <v>43298</v>
      </c>
      <c r="G96" s="1">
        <v>649387</v>
      </c>
      <c r="H96" s="1">
        <v>79536</v>
      </c>
      <c r="I96" s="1">
        <v>27357</v>
      </c>
      <c r="J96" s="1">
        <v>577101</v>
      </c>
      <c r="K96" s="1">
        <v>8283</v>
      </c>
      <c r="L96" s="1">
        <v>201.28100000000001</v>
      </c>
      <c r="M96" s="1">
        <v>2540.759</v>
      </c>
      <c r="N96" s="1">
        <v>5</v>
      </c>
      <c r="O96" s="1">
        <v>102314</v>
      </c>
      <c r="P96" s="1">
        <v>1632091</v>
      </c>
      <c r="Q96" s="1">
        <v>772320</v>
      </c>
    </row>
    <row r="97" spans="1:17">
      <c r="A97">
        <v>2007</v>
      </c>
      <c r="B97">
        <v>11</v>
      </c>
      <c r="C97" s="1">
        <v>39120</v>
      </c>
      <c r="D97" s="1">
        <v>512319</v>
      </c>
      <c r="E97" s="1">
        <v>685815</v>
      </c>
      <c r="F97" s="1">
        <v>35552</v>
      </c>
      <c r="G97" s="1">
        <v>631541</v>
      </c>
      <c r="H97" s="1">
        <v>79932</v>
      </c>
      <c r="I97" s="1">
        <v>23803</v>
      </c>
      <c r="J97" s="1">
        <v>648803</v>
      </c>
      <c r="K97" s="1">
        <v>8276</v>
      </c>
      <c r="L97" s="1">
        <v>202.078</v>
      </c>
      <c r="M97" s="1">
        <v>2638.85</v>
      </c>
      <c r="N97" s="1">
        <v>5</v>
      </c>
      <c r="O97" s="1">
        <v>98678</v>
      </c>
      <c r="P97" s="1">
        <v>1795301</v>
      </c>
      <c r="Q97" s="1">
        <v>774028</v>
      </c>
    </row>
    <row r="98" spans="1:17">
      <c r="A98" s="1">
        <v>2007</v>
      </c>
      <c r="B98" s="1">
        <v>12</v>
      </c>
      <c r="C98" s="1">
        <v>46452</v>
      </c>
      <c r="D98" s="1">
        <v>599659</v>
      </c>
      <c r="E98" s="1">
        <v>687283</v>
      </c>
      <c r="F98" s="1">
        <v>36247</v>
      </c>
      <c r="G98" s="1">
        <v>640858</v>
      </c>
      <c r="H98" s="1">
        <v>80284</v>
      </c>
      <c r="I98" s="1">
        <v>27839</v>
      </c>
      <c r="J98" s="1">
        <v>774529</v>
      </c>
      <c r="K98" s="1">
        <v>8279</v>
      </c>
      <c r="L98" s="1">
        <v>216.86500000000001</v>
      </c>
      <c r="M98" s="1">
        <v>2943.1779999999999</v>
      </c>
      <c r="N98" s="1">
        <v>6</v>
      </c>
      <c r="O98" s="1">
        <v>110756</v>
      </c>
      <c r="P98" s="1">
        <v>2017989</v>
      </c>
      <c r="Q98" s="1">
        <v>775852</v>
      </c>
    </row>
    <row r="99" spans="1:17">
      <c r="A99" s="1">
        <v>2008</v>
      </c>
      <c r="B99">
        <v>1</v>
      </c>
      <c r="C99" s="2">
        <v>49863.082999999999</v>
      </c>
      <c r="D99" s="2">
        <v>643414.73600000003</v>
      </c>
      <c r="E99">
        <v>688600</v>
      </c>
      <c r="F99" s="2">
        <v>37612.951000000001</v>
      </c>
      <c r="G99" s="2">
        <v>658428.76399999997</v>
      </c>
      <c r="H99">
        <v>80445</v>
      </c>
      <c r="I99" s="2">
        <v>29217.294000000002</v>
      </c>
      <c r="J99" s="2">
        <v>732825.91</v>
      </c>
      <c r="K99">
        <v>8277</v>
      </c>
      <c r="L99" s="2">
        <v>220.358</v>
      </c>
      <c r="M99" s="2">
        <v>3095.529</v>
      </c>
      <c r="N99">
        <v>8</v>
      </c>
      <c r="O99" s="2">
        <v>116913.686</v>
      </c>
      <c r="P99" s="2">
        <v>2037764.939</v>
      </c>
      <c r="Q99">
        <v>777330</v>
      </c>
    </row>
    <row r="100" spans="1:17">
      <c r="A100">
        <v>2008</v>
      </c>
      <c r="B100">
        <v>2</v>
      </c>
      <c r="C100" s="2">
        <v>34658.127</v>
      </c>
      <c r="D100" s="2">
        <v>442292.53600000002</v>
      </c>
      <c r="E100">
        <v>689215</v>
      </c>
      <c r="F100" s="2">
        <v>37101.211000000003</v>
      </c>
      <c r="G100" s="2">
        <v>616221.478</v>
      </c>
      <c r="H100">
        <v>80558</v>
      </c>
      <c r="I100" s="2">
        <v>27935.861000000001</v>
      </c>
      <c r="J100" s="2">
        <v>692955.20400000003</v>
      </c>
      <c r="K100">
        <v>8283</v>
      </c>
      <c r="L100" s="2">
        <v>218.61800000000002</v>
      </c>
      <c r="M100" s="2">
        <v>2897.4430000000002</v>
      </c>
      <c r="N100">
        <v>8</v>
      </c>
      <c r="O100" s="2">
        <v>99913.816999999995</v>
      </c>
      <c r="P100" s="2">
        <v>1754366.6610000001</v>
      </c>
      <c r="Q100">
        <v>778064</v>
      </c>
    </row>
    <row r="101" spans="1:17">
      <c r="A101">
        <v>2008</v>
      </c>
      <c r="B101">
        <v>3</v>
      </c>
      <c r="C101" s="2">
        <v>38658.413</v>
      </c>
      <c r="D101" s="2">
        <v>492384.19199999998</v>
      </c>
      <c r="E101">
        <v>689669</v>
      </c>
      <c r="F101" s="2">
        <v>33960.118999999999</v>
      </c>
      <c r="G101" s="2">
        <v>562444.89500000002</v>
      </c>
      <c r="H101">
        <v>80593</v>
      </c>
      <c r="I101" s="2">
        <v>27909.255000000001</v>
      </c>
      <c r="J101" s="2">
        <v>714802.90399999998</v>
      </c>
      <c r="K101">
        <v>8271</v>
      </c>
      <c r="L101" s="2">
        <v>224.88499999999999</v>
      </c>
      <c r="M101" s="2">
        <v>2881.7510000000002</v>
      </c>
      <c r="N101">
        <v>8</v>
      </c>
      <c r="O101" s="2">
        <v>100752.67200000001</v>
      </c>
      <c r="P101" s="2">
        <v>1772513.7420000001</v>
      </c>
      <c r="Q101">
        <v>778541</v>
      </c>
    </row>
    <row r="102" spans="1:17">
      <c r="A102">
        <v>2008</v>
      </c>
      <c r="B102">
        <v>4</v>
      </c>
      <c r="C102" s="2">
        <v>36839.849000000002</v>
      </c>
      <c r="D102" s="2">
        <v>467989.712</v>
      </c>
      <c r="E102">
        <v>689868</v>
      </c>
      <c r="F102" s="2">
        <v>39264.014999999999</v>
      </c>
      <c r="G102" s="2">
        <v>639461.47199999995</v>
      </c>
      <c r="H102">
        <v>80693</v>
      </c>
      <c r="I102" s="2">
        <v>25044.521000000001</v>
      </c>
      <c r="J102" s="2">
        <v>578278.272</v>
      </c>
      <c r="K102">
        <v>8272</v>
      </c>
      <c r="L102" s="2">
        <v>205.55800000000002</v>
      </c>
      <c r="M102" s="2">
        <v>2608.3589999999999</v>
      </c>
      <c r="N102">
        <v>8</v>
      </c>
      <c r="O102" s="2">
        <v>101353.943</v>
      </c>
      <c r="P102" s="2">
        <v>1688337.8149999999</v>
      </c>
      <c r="Q102">
        <v>778841</v>
      </c>
    </row>
    <row r="103" spans="1:17">
      <c r="A103">
        <v>2008</v>
      </c>
      <c r="B103">
        <v>5</v>
      </c>
      <c r="C103" s="2">
        <v>34972.536999999997</v>
      </c>
      <c r="D103" s="2">
        <v>420796.03499999997</v>
      </c>
      <c r="E103">
        <v>689581</v>
      </c>
      <c r="F103" s="2">
        <v>43677.803</v>
      </c>
      <c r="G103" s="2">
        <v>629811.14300000004</v>
      </c>
      <c r="H103">
        <v>80830</v>
      </c>
      <c r="I103" s="2">
        <v>30394.982</v>
      </c>
      <c r="J103" s="2">
        <v>705312.55</v>
      </c>
      <c r="K103">
        <v>8287</v>
      </c>
      <c r="L103" s="2">
        <v>217.315</v>
      </c>
      <c r="M103" s="2">
        <v>2561.462</v>
      </c>
      <c r="N103">
        <v>9</v>
      </c>
      <c r="O103" s="2">
        <v>109262.637</v>
      </c>
      <c r="P103" s="2">
        <v>1758481.19</v>
      </c>
      <c r="Q103">
        <v>778707</v>
      </c>
    </row>
    <row r="104" spans="1:17">
      <c r="A104">
        <v>2008</v>
      </c>
      <c r="B104">
        <v>6</v>
      </c>
      <c r="C104" s="2">
        <v>47242.214999999997</v>
      </c>
      <c r="D104" s="2">
        <v>542739.87300000002</v>
      </c>
      <c r="E104">
        <v>689831</v>
      </c>
      <c r="F104" s="2">
        <v>50648.523000000001</v>
      </c>
      <c r="G104" s="2">
        <v>681070.51599999995</v>
      </c>
      <c r="H104">
        <v>81040</v>
      </c>
      <c r="I104" s="2">
        <v>36730.508000000002</v>
      </c>
      <c r="J104" s="2">
        <v>719960.78599999996</v>
      </c>
      <c r="K104">
        <v>8305</v>
      </c>
      <c r="L104" s="2">
        <v>210.81900000000002</v>
      </c>
      <c r="M104" s="2">
        <v>2671.7510000000002</v>
      </c>
      <c r="N104">
        <v>8</v>
      </c>
      <c r="O104" s="2">
        <v>134832.065</v>
      </c>
      <c r="P104" s="2">
        <v>1946442.926</v>
      </c>
      <c r="Q104">
        <v>779184</v>
      </c>
    </row>
    <row r="105" spans="1:17">
      <c r="A105">
        <v>2008</v>
      </c>
      <c r="B105">
        <v>7</v>
      </c>
      <c r="C105" s="2">
        <v>76048.069000000003</v>
      </c>
      <c r="D105" s="2">
        <v>854201.97</v>
      </c>
      <c r="E105">
        <v>690334</v>
      </c>
      <c r="F105" s="2">
        <v>53126.957000000002</v>
      </c>
      <c r="G105" s="2">
        <v>809469.80599999998</v>
      </c>
      <c r="H105">
        <v>81250</v>
      </c>
      <c r="I105" s="2">
        <v>33572.449999999997</v>
      </c>
      <c r="J105" s="2">
        <v>654489.16799999995</v>
      </c>
      <c r="K105">
        <v>8314</v>
      </c>
      <c r="L105" s="2">
        <v>216.65300000000002</v>
      </c>
      <c r="M105" s="2">
        <v>2700.241</v>
      </c>
      <c r="N105">
        <v>8</v>
      </c>
      <c r="O105" s="2">
        <v>162964.12899999999</v>
      </c>
      <c r="P105" s="2">
        <v>2320861.1850000001</v>
      </c>
      <c r="Q105">
        <v>779906</v>
      </c>
    </row>
    <row r="106" spans="1:17">
      <c r="A106">
        <v>2008</v>
      </c>
      <c r="B106">
        <v>8</v>
      </c>
      <c r="C106" s="2">
        <v>63273.694000000003</v>
      </c>
      <c r="D106" s="2">
        <v>699283.10499999998</v>
      </c>
      <c r="E106">
        <v>691332</v>
      </c>
      <c r="F106" s="2">
        <v>52210.97</v>
      </c>
      <c r="G106" s="2">
        <v>778892.20600000001</v>
      </c>
      <c r="H106">
        <v>81428</v>
      </c>
      <c r="I106" s="2">
        <v>34259.724999999999</v>
      </c>
      <c r="J106" s="2">
        <v>696931.58299999998</v>
      </c>
      <c r="K106">
        <v>8321</v>
      </c>
      <c r="L106" s="2">
        <v>221.27800000000002</v>
      </c>
      <c r="M106" s="2">
        <v>2785.5750000000003</v>
      </c>
      <c r="N106">
        <v>8</v>
      </c>
      <c r="O106" s="2">
        <v>149965.66700000002</v>
      </c>
      <c r="P106" s="2">
        <v>2177892.469</v>
      </c>
      <c r="Q106">
        <v>781089</v>
      </c>
    </row>
    <row r="107" spans="1:17">
      <c r="A107">
        <v>2008</v>
      </c>
      <c r="B107">
        <v>9</v>
      </c>
      <c r="C107" s="2">
        <v>38086.008000000002</v>
      </c>
      <c r="D107" s="2">
        <v>432879.40500000003</v>
      </c>
      <c r="E107">
        <v>691828</v>
      </c>
      <c r="F107" s="2">
        <v>46339.224000000002</v>
      </c>
      <c r="G107" s="2">
        <v>635535.88399999996</v>
      </c>
      <c r="H107">
        <v>81592</v>
      </c>
      <c r="I107" s="2">
        <v>31539.202000000001</v>
      </c>
      <c r="J107" s="2">
        <v>638440.14899999998</v>
      </c>
      <c r="K107">
        <v>8307</v>
      </c>
      <c r="L107" s="2">
        <v>209.53</v>
      </c>
      <c r="M107" s="2">
        <v>2499.0460000000003</v>
      </c>
      <c r="N107">
        <v>8</v>
      </c>
      <c r="O107" s="2">
        <v>116173.96400000001</v>
      </c>
      <c r="P107" s="2">
        <v>1709354.4839999999</v>
      </c>
      <c r="Q107">
        <v>781735</v>
      </c>
    </row>
    <row r="108" spans="1:17">
      <c r="A108">
        <v>2008</v>
      </c>
      <c r="B108">
        <v>10</v>
      </c>
      <c r="C108" s="2">
        <v>37427.851999999999</v>
      </c>
      <c r="D108" s="2">
        <v>456627.24800000002</v>
      </c>
      <c r="E108">
        <v>692794</v>
      </c>
      <c r="F108" s="2">
        <v>47800.881999999998</v>
      </c>
      <c r="G108" s="2">
        <v>695452.09499999997</v>
      </c>
      <c r="H108">
        <v>81797</v>
      </c>
      <c r="I108" s="2">
        <v>30346.948</v>
      </c>
      <c r="J108" s="2">
        <v>637785.08100000001</v>
      </c>
      <c r="K108">
        <v>8291</v>
      </c>
      <c r="L108" s="2">
        <v>222.85900000000001</v>
      </c>
      <c r="M108" s="2">
        <v>2730.3870000000002</v>
      </c>
      <c r="N108">
        <v>8</v>
      </c>
      <c r="O108" s="2">
        <v>115798.541</v>
      </c>
      <c r="P108" s="2">
        <v>1792594.811</v>
      </c>
      <c r="Q108">
        <v>782890</v>
      </c>
    </row>
    <row r="109" spans="1:17">
      <c r="A109">
        <v>2008</v>
      </c>
      <c r="B109">
        <v>11</v>
      </c>
      <c r="C109" s="2">
        <v>37540.858999999997</v>
      </c>
      <c r="D109" s="2">
        <v>478888.625</v>
      </c>
      <c r="E109">
        <v>693150</v>
      </c>
      <c r="F109" s="2">
        <v>38971.783000000003</v>
      </c>
      <c r="G109" s="2">
        <v>647322.05900000001</v>
      </c>
      <c r="H109">
        <v>82134</v>
      </c>
      <c r="I109" s="2">
        <v>24264.154999999999</v>
      </c>
      <c r="J109" s="2">
        <v>625606.06299999997</v>
      </c>
      <c r="K109">
        <v>8273</v>
      </c>
      <c r="L109" s="2">
        <v>200.82400000000001</v>
      </c>
      <c r="M109" s="2">
        <v>2536.998</v>
      </c>
      <c r="N109">
        <v>8</v>
      </c>
      <c r="O109" s="2">
        <v>100977.621</v>
      </c>
      <c r="P109" s="2">
        <v>1754353.7450000001</v>
      </c>
      <c r="Q109">
        <v>783565</v>
      </c>
    </row>
    <row r="110" spans="1:17">
      <c r="A110">
        <v>2008</v>
      </c>
      <c r="B110">
        <v>12</v>
      </c>
      <c r="C110" s="2">
        <v>50192.627999999997</v>
      </c>
      <c r="D110" s="2">
        <v>629081.08100000001</v>
      </c>
      <c r="E110">
        <v>693642</v>
      </c>
      <c r="F110" s="2">
        <v>32639.312000000002</v>
      </c>
      <c r="G110" s="2">
        <v>582696.73899999994</v>
      </c>
      <c r="H110">
        <v>82324</v>
      </c>
      <c r="I110" s="2">
        <v>27009.383000000002</v>
      </c>
      <c r="J110" s="2">
        <v>728619.43</v>
      </c>
      <c r="K110">
        <v>8255</v>
      </c>
      <c r="L110" s="2">
        <v>218.67400000000001</v>
      </c>
      <c r="M110" s="2">
        <v>3005.53</v>
      </c>
      <c r="N110">
        <v>8</v>
      </c>
      <c r="O110" s="2">
        <v>110059.997</v>
      </c>
      <c r="P110" s="2">
        <v>1943402.78</v>
      </c>
      <c r="Q110">
        <v>784229</v>
      </c>
    </row>
    <row r="111" spans="1:17">
      <c r="A111">
        <v>2009</v>
      </c>
      <c r="B111">
        <v>1</v>
      </c>
      <c r="C111">
        <v>48293.534</v>
      </c>
      <c r="D111">
        <v>606061.647</v>
      </c>
      <c r="E111">
        <v>694561</v>
      </c>
      <c r="F111">
        <v>39167.728999999999</v>
      </c>
      <c r="G111">
        <v>653238.09600000002</v>
      </c>
      <c r="H111">
        <v>82462</v>
      </c>
      <c r="I111">
        <v>28382.482</v>
      </c>
      <c r="J111">
        <v>692475.61899999995</v>
      </c>
      <c r="K111">
        <v>8242</v>
      </c>
      <c r="L111">
        <v>225.648</v>
      </c>
      <c r="M111">
        <v>2958.87</v>
      </c>
      <c r="N111">
        <v>8</v>
      </c>
      <c r="O111">
        <v>116069.393</v>
      </c>
      <c r="P111">
        <v>1954734.2320000001</v>
      </c>
      <c r="Q111">
        <v>785273</v>
      </c>
    </row>
    <row r="112" spans="1:17">
      <c r="A112">
        <v>2009</v>
      </c>
      <c r="B112">
        <v>2</v>
      </c>
      <c r="C112">
        <v>37760.370000000003</v>
      </c>
      <c r="D112">
        <v>467584.45500000002</v>
      </c>
      <c r="E112">
        <v>694882</v>
      </c>
      <c r="F112">
        <v>36064.396000000001</v>
      </c>
      <c r="G112">
        <v>582000.098</v>
      </c>
      <c r="H112">
        <v>82627</v>
      </c>
      <c r="I112">
        <v>26142.579000000002</v>
      </c>
      <c r="J112">
        <v>637718.18599999999</v>
      </c>
      <c r="K112">
        <v>8235</v>
      </c>
      <c r="L112">
        <v>225.42400000000001</v>
      </c>
      <c r="M112">
        <v>2668.5129999999999</v>
      </c>
      <c r="N112">
        <v>8</v>
      </c>
      <c r="O112">
        <v>100192.769</v>
      </c>
      <c r="P112">
        <v>1689971.2520000001</v>
      </c>
      <c r="Q112">
        <v>785752</v>
      </c>
    </row>
    <row r="113" spans="1:17">
      <c r="A113">
        <v>2009</v>
      </c>
      <c r="B113">
        <v>3</v>
      </c>
      <c r="C113">
        <v>39496.114999999998</v>
      </c>
      <c r="D113">
        <v>488919.02799999999</v>
      </c>
      <c r="E113">
        <v>694870</v>
      </c>
      <c r="F113">
        <v>41152.885000000002</v>
      </c>
      <c r="G113">
        <v>649358.95400000003</v>
      </c>
      <c r="H113">
        <v>82754</v>
      </c>
      <c r="I113">
        <v>26492.315999999999</v>
      </c>
      <c r="J113">
        <v>629335.06799999997</v>
      </c>
      <c r="K113">
        <v>8215</v>
      </c>
      <c r="L113">
        <v>230.12</v>
      </c>
      <c r="M113">
        <v>2842.8180000000002</v>
      </c>
      <c r="N113">
        <v>8</v>
      </c>
      <c r="O113">
        <v>107371.436</v>
      </c>
      <c r="P113">
        <v>1770455.868</v>
      </c>
      <c r="Q113">
        <v>785847</v>
      </c>
    </row>
    <row r="114" spans="1:17">
      <c r="A114">
        <v>2009</v>
      </c>
      <c r="B114">
        <v>4</v>
      </c>
      <c r="C114">
        <v>37094.364000000001</v>
      </c>
      <c r="D114">
        <v>457807.65100000001</v>
      </c>
      <c r="E114">
        <v>695066</v>
      </c>
      <c r="F114">
        <v>39361.781000000003</v>
      </c>
      <c r="G114">
        <v>611315.473</v>
      </c>
      <c r="H114">
        <v>82845</v>
      </c>
      <c r="I114">
        <v>23110.364000000001</v>
      </c>
      <c r="J114">
        <v>510175.429</v>
      </c>
      <c r="K114">
        <v>8219</v>
      </c>
      <c r="L114">
        <v>202.56299999999999</v>
      </c>
      <c r="M114">
        <v>2596.1460000000002</v>
      </c>
      <c r="N114">
        <v>8</v>
      </c>
      <c r="O114">
        <v>99769.072</v>
      </c>
      <c r="P114">
        <v>1581894.699</v>
      </c>
      <c r="Q114">
        <v>786138</v>
      </c>
    </row>
    <row r="115" spans="1:17">
      <c r="A115">
        <v>2009</v>
      </c>
      <c r="B115">
        <v>5</v>
      </c>
      <c r="C115">
        <v>37073.828000000001</v>
      </c>
      <c r="D115">
        <v>429456.76400000002</v>
      </c>
      <c r="E115">
        <v>694808</v>
      </c>
      <c r="F115">
        <v>48076.345000000001</v>
      </c>
      <c r="G115">
        <v>662430.09600000002</v>
      </c>
      <c r="H115">
        <v>83076</v>
      </c>
      <c r="I115">
        <v>28258.079000000002</v>
      </c>
      <c r="J115">
        <v>606289.53799999994</v>
      </c>
      <c r="K115">
        <v>8251</v>
      </c>
      <c r="L115">
        <v>214.51</v>
      </c>
      <c r="M115">
        <v>2425.4380000000001</v>
      </c>
      <c r="N115">
        <v>8</v>
      </c>
      <c r="O115">
        <v>113622.762</v>
      </c>
      <c r="P115">
        <v>1700601.8359999999</v>
      </c>
      <c r="Q115">
        <v>786143</v>
      </c>
    </row>
    <row r="116" spans="1:17">
      <c r="A116">
        <v>2009</v>
      </c>
      <c r="B116">
        <v>6</v>
      </c>
      <c r="C116">
        <v>42215.591</v>
      </c>
      <c r="D116">
        <v>454226.38900000002</v>
      </c>
      <c r="E116">
        <v>694764</v>
      </c>
      <c r="F116">
        <v>50147.45</v>
      </c>
      <c r="G116">
        <v>632684.77500000002</v>
      </c>
      <c r="H116">
        <v>83189</v>
      </c>
      <c r="I116">
        <v>33081.339</v>
      </c>
      <c r="J116">
        <v>590937.11899999995</v>
      </c>
      <c r="K116">
        <v>8249</v>
      </c>
      <c r="L116">
        <v>223.90199999999999</v>
      </c>
      <c r="M116">
        <v>2478.1550000000002</v>
      </c>
      <c r="N116">
        <v>8</v>
      </c>
      <c r="O116">
        <v>125668.28200000001</v>
      </c>
      <c r="P116">
        <v>1680326.4380000001</v>
      </c>
      <c r="Q116">
        <v>786210</v>
      </c>
    </row>
    <row r="117" spans="1:17">
      <c r="A117">
        <v>2009</v>
      </c>
      <c r="B117">
        <v>7</v>
      </c>
      <c r="C117">
        <v>75029.358999999997</v>
      </c>
      <c r="D117">
        <v>814520.70799999998</v>
      </c>
      <c r="E117">
        <v>695084</v>
      </c>
      <c r="F117">
        <v>59462.758000000002</v>
      </c>
      <c r="G117">
        <v>807721.23199999996</v>
      </c>
      <c r="H117">
        <v>83338</v>
      </c>
      <c r="I117">
        <v>35849.387000000002</v>
      </c>
      <c r="J117">
        <v>669282.64300000004</v>
      </c>
      <c r="K117">
        <v>8256</v>
      </c>
      <c r="L117">
        <v>236.29300000000001</v>
      </c>
      <c r="M117">
        <v>2718.288</v>
      </c>
      <c r="N117">
        <v>8</v>
      </c>
      <c r="O117">
        <v>170577.79699999999</v>
      </c>
      <c r="P117">
        <v>2294242.8709999998</v>
      </c>
      <c r="Q117">
        <v>786686</v>
      </c>
    </row>
    <row r="118" spans="1:17">
      <c r="A118">
        <v>2009</v>
      </c>
      <c r="B118">
        <v>8</v>
      </c>
      <c r="C118">
        <v>65209.572999999997</v>
      </c>
      <c r="D118">
        <v>687625.74199999997</v>
      </c>
      <c r="E118">
        <v>695722</v>
      </c>
      <c r="F118">
        <v>49692.582000000002</v>
      </c>
      <c r="G118">
        <v>689919.72199999995</v>
      </c>
      <c r="H118">
        <v>83454</v>
      </c>
      <c r="I118">
        <v>33905.146000000001</v>
      </c>
      <c r="J118">
        <v>673302.08299999998</v>
      </c>
      <c r="K118">
        <v>8242</v>
      </c>
      <c r="L118">
        <v>230.727</v>
      </c>
      <c r="M118">
        <v>2689.6329999999998</v>
      </c>
      <c r="N118">
        <v>8</v>
      </c>
      <c r="O118">
        <v>149038.02799999999</v>
      </c>
      <c r="P118">
        <v>2053537.18</v>
      </c>
      <c r="Q118">
        <v>787426</v>
      </c>
    </row>
    <row r="119" spans="1:17">
      <c r="A119">
        <v>2009</v>
      </c>
      <c r="B119">
        <v>9</v>
      </c>
      <c r="C119">
        <v>48764.27</v>
      </c>
      <c r="D119">
        <v>541421.772</v>
      </c>
      <c r="E119">
        <v>696396</v>
      </c>
      <c r="F119">
        <v>55924.987000000001</v>
      </c>
      <c r="G119">
        <v>747903.85600000003</v>
      </c>
      <c r="H119">
        <v>83474</v>
      </c>
      <c r="I119">
        <v>32473.978999999999</v>
      </c>
      <c r="J119">
        <v>655394.80599999998</v>
      </c>
      <c r="K119">
        <v>8236</v>
      </c>
      <c r="L119">
        <v>235.49799999999999</v>
      </c>
      <c r="M119">
        <v>2739.299</v>
      </c>
      <c r="N119">
        <v>9</v>
      </c>
      <c r="O119">
        <v>137398.734</v>
      </c>
      <c r="P119">
        <v>1947459.733</v>
      </c>
      <c r="Q119">
        <v>788115</v>
      </c>
    </row>
    <row r="120" spans="1:17">
      <c r="A120">
        <v>2009</v>
      </c>
      <c r="B120">
        <v>10</v>
      </c>
      <c r="C120">
        <v>36971.572</v>
      </c>
      <c r="D120">
        <v>447266.24099999998</v>
      </c>
      <c r="E120">
        <v>697273</v>
      </c>
      <c r="F120">
        <v>45370.985000000001</v>
      </c>
      <c r="G120">
        <v>636678.05799999996</v>
      </c>
      <c r="H120">
        <v>83758</v>
      </c>
      <c r="I120">
        <v>29458.093000000001</v>
      </c>
      <c r="J120">
        <v>599455.29599999997</v>
      </c>
      <c r="K120">
        <v>8209</v>
      </c>
      <c r="L120">
        <v>210.25200000000001</v>
      </c>
      <c r="M120">
        <v>2489.0909999999999</v>
      </c>
      <c r="N120">
        <v>10</v>
      </c>
      <c r="O120">
        <v>112010.902</v>
      </c>
      <c r="P120">
        <v>1685888.686</v>
      </c>
      <c r="Q120">
        <v>789250</v>
      </c>
    </row>
    <row r="121" spans="1:17">
      <c r="A121">
        <v>2009</v>
      </c>
      <c r="B121">
        <v>11</v>
      </c>
      <c r="C121">
        <v>35104.993999999999</v>
      </c>
      <c r="D121">
        <v>443999.50599999999</v>
      </c>
      <c r="E121">
        <v>698519</v>
      </c>
      <c r="F121">
        <v>37776.65</v>
      </c>
      <c r="G121">
        <v>614141.37100000004</v>
      </c>
      <c r="H121">
        <v>84425</v>
      </c>
      <c r="I121">
        <v>23019.852999999999</v>
      </c>
      <c r="J121">
        <v>585898.022</v>
      </c>
      <c r="K121">
        <v>8178</v>
      </c>
      <c r="L121">
        <v>218.85599999999999</v>
      </c>
      <c r="M121">
        <v>2769.3490000000002</v>
      </c>
      <c r="N121">
        <v>10</v>
      </c>
      <c r="O121">
        <v>96120.353000000003</v>
      </c>
      <c r="P121">
        <v>1646808.2479999999</v>
      </c>
      <c r="Q121">
        <v>791132</v>
      </c>
    </row>
    <row r="122" spans="1:17">
      <c r="A122">
        <v>2009</v>
      </c>
      <c r="B122">
        <v>12</v>
      </c>
      <c r="C122">
        <v>53115.841</v>
      </c>
      <c r="D122">
        <v>656796.95499999996</v>
      </c>
      <c r="E122">
        <v>699480</v>
      </c>
      <c r="F122">
        <v>40610.892</v>
      </c>
      <c r="G122">
        <v>684230.21900000004</v>
      </c>
      <c r="H122">
        <v>84977</v>
      </c>
      <c r="I122">
        <v>30462.669000000002</v>
      </c>
      <c r="J122">
        <v>747900.57200000004</v>
      </c>
      <c r="K122">
        <v>8163</v>
      </c>
      <c r="L122">
        <v>232.39699999999999</v>
      </c>
      <c r="M122">
        <v>2966.38</v>
      </c>
      <c r="N122">
        <v>10</v>
      </c>
      <c r="O122">
        <v>124421.799</v>
      </c>
      <c r="P122">
        <v>2091894.1259999999</v>
      </c>
      <c r="Q122">
        <v>792630</v>
      </c>
    </row>
    <row r="123" spans="1:17">
      <c r="A123">
        <v>2010</v>
      </c>
      <c r="B123">
        <v>1</v>
      </c>
      <c r="C123">
        <v>50644.790999999997</v>
      </c>
      <c r="D123">
        <v>623962.272</v>
      </c>
      <c r="E123">
        <v>700526</v>
      </c>
      <c r="F123">
        <v>41149.995999999999</v>
      </c>
      <c r="G123">
        <v>664796.83299999998</v>
      </c>
      <c r="H123">
        <v>85178</v>
      </c>
      <c r="I123">
        <v>25540.991000000002</v>
      </c>
      <c r="J123">
        <v>610702.27300000004</v>
      </c>
      <c r="K123">
        <v>8145</v>
      </c>
      <c r="L123">
        <v>236.86799999999999</v>
      </c>
      <c r="M123">
        <v>3257.4169999999999</v>
      </c>
      <c r="N123">
        <v>10</v>
      </c>
      <c r="O123">
        <v>117572.64599999999</v>
      </c>
      <c r="P123">
        <v>1902718.7949999999</v>
      </c>
      <c r="Q123">
        <v>793859</v>
      </c>
    </row>
    <row r="124" spans="1:17">
      <c r="A124">
        <v>2010</v>
      </c>
      <c r="B124">
        <v>2</v>
      </c>
      <c r="C124">
        <v>41820.137999999999</v>
      </c>
      <c r="D124">
        <v>503439.26400000002</v>
      </c>
      <c r="E124">
        <v>700114</v>
      </c>
      <c r="F124">
        <v>37639.614000000001</v>
      </c>
      <c r="G124">
        <v>576712.32900000003</v>
      </c>
      <c r="H124">
        <v>86258</v>
      </c>
      <c r="I124">
        <v>28252.552</v>
      </c>
      <c r="J124">
        <v>670360.73499999999</v>
      </c>
      <c r="K124">
        <v>8134</v>
      </c>
      <c r="L124">
        <v>238.48099999999999</v>
      </c>
      <c r="M124">
        <v>3089.779</v>
      </c>
      <c r="N124">
        <v>10</v>
      </c>
      <c r="O124">
        <v>107950.785</v>
      </c>
      <c r="P124">
        <v>1753602.1070000001</v>
      </c>
      <c r="Q124">
        <v>794516</v>
      </c>
    </row>
    <row r="125" spans="1:17">
      <c r="A125">
        <v>2010</v>
      </c>
      <c r="B125">
        <v>3</v>
      </c>
      <c r="C125">
        <v>39444.794999999998</v>
      </c>
      <c r="D125">
        <v>465686.04300000001</v>
      </c>
      <c r="E125">
        <v>699236</v>
      </c>
      <c r="F125">
        <v>43487.534</v>
      </c>
      <c r="G125">
        <v>651324.76300000004</v>
      </c>
      <c r="H125">
        <v>87716</v>
      </c>
      <c r="I125">
        <v>28640.731</v>
      </c>
      <c r="J125">
        <v>634396.23400000005</v>
      </c>
      <c r="K125">
        <v>8123</v>
      </c>
      <c r="L125">
        <v>234.904</v>
      </c>
      <c r="M125">
        <v>2907.01</v>
      </c>
      <c r="N125">
        <v>10</v>
      </c>
      <c r="O125">
        <v>111807.96400000001</v>
      </c>
      <c r="P125">
        <v>1754314.05</v>
      </c>
      <c r="Q125">
        <v>795085</v>
      </c>
    </row>
    <row r="126" spans="1:17">
      <c r="A126">
        <v>2010</v>
      </c>
      <c r="B126">
        <v>4</v>
      </c>
      <c r="C126">
        <v>37194.131000000001</v>
      </c>
      <c r="D126">
        <v>438097.18300000002</v>
      </c>
      <c r="E126">
        <v>699675</v>
      </c>
      <c r="F126">
        <v>41333.415000000001</v>
      </c>
      <c r="G126">
        <v>604742.32999999996</v>
      </c>
      <c r="H126">
        <v>87748</v>
      </c>
      <c r="I126">
        <v>25652.403999999999</v>
      </c>
      <c r="J126">
        <v>556349.85699999996</v>
      </c>
      <c r="K126">
        <v>8129</v>
      </c>
      <c r="L126">
        <v>225.875</v>
      </c>
      <c r="M126">
        <v>2709.7939999999999</v>
      </c>
      <c r="N126">
        <v>10</v>
      </c>
      <c r="O126">
        <v>104405.825</v>
      </c>
      <c r="P126">
        <v>1601899.1640000001</v>
      </c>
      <c r="Q126">
        <v>795562</v>
      </c>
    </row>
    <row r="127" spans="1:17">
      <c r="A127">
        <v>2010</v>
      </c>
      <c r="B127">
        <v>5</v>
      </c>
      <c r="C127">
        <v>38355.099000000002</v>
      </c>
      <c r="D127">
        <v>431481.47499999998</v>
      </c>
      <c r="E127">
        <v>699798</v>
      </c>
      <c r="F127">
        <v>48935.654999999999</v>
      </c>
      <c r="G127">
        <v>644232.47100000002</v>
      </c>
      <c r="H127">
        <v>87798</v>
      </c>
      <c r="I127">
        <v>30160.383000000002</v>
      </c>
      <c r="J127">
        <v>625588.92200000002</v>
      </c>
      <c r="K127">
        <v>8148</v>
      </c>
      <c r="L127">
        <v>250.529</v>
      </c>
      <c r="M127">
        <v>2587.4290000000001</v>
      </c>
      <c r="N127">
        <v>10</v>
      </c>
      <c r="O127">
        <v>117701.666</v>
      </c>
      <c r="P127">
        <v>1703890.297</v>
      </c>
      <c r="Q127">
        <v>795754</v>
      </c>
    </row>
    <row r="128" spans="1:17">
      <c r="A128">
        <v>2010</v>
      </c>
      <c r="B128">
        <v>6</v>
      </c>
      <c r="C128">
        <v>47713.046000000002</v>
      </c>
      <c r="D128">
        <v>512969.745</v>
      </c>
      <c r="E128">
        <v>699990</v>
      </c>
      <c r="F128">
        <v>53827.430999999997</v>
      </c>
      <c r="G128">
        <v>671122.52099999995</v>
      </c>
      <c r="H128">
        <v>87931</v>
      </c>
      <c r="I128">
        <v>36019.076000000001</v>
      </c>
      <c r="J128">
        <v>652633.54399999999</v>
      </c>
      <c r="K128">
        <v>8174</v>
      </c>
      <c r="L128">
        <v>235.92400000000001</v>
      </c>
      <c r="M128">
        <v>2505.942</v>
      </c>
      <c r="N128">
        <v>10</v>
      </c>
      <c r="O128">
        <v>137795.47700000001</v>
      </c>
      <c r="P128">
        <v>1839231.7520000001</v>
      </c>
      <c r="Q128">
        <v>796105</v>
      </c>
    </row>
    <row r="129" spans="1:17">
      <c r="A129">
        <v>2010</v>
      </c>
      <c r="B129">
        <v>7</v>
      </c>
      <c r="C129">
        <v>79775.067999999999</v>
      </c>
      <c r="D129">
        <v>827250.09400000004</v>
      </c>
      <c r="E129">
        <v>700532</v>
      </c>
      <c r="F129">
        <v>61293.252999999997</v>
      </c>
      <c r="G129">
        <v>831536.42099999997</v>
      </c>
      <c r="H129">
        <v>88047</v>
      </c>
      <c r="I129">
        <v>38526.69</v>
      </c>
      <c r="J129">
        <v>695968.66099999996</v>
      </c>
      <c r="K129">
        <v>8191</v>
      </c>
      <c r="L129">
        <v>235.30099999999999</v>
      </c>
      <c r="M129">
        <v>2573.5039999999999</v>
      </c>
      <c r="N129">
        <v>10</v>
      </c>
      <c r="O129">
        <v>179830.31200000001</v>
      </c>
      <c r="P129">
        <v>2357328.6800000002</v>
      </c>
      <c r="Q129">
        <v>796780</v>
      </c>
    </row>
    <row r="130" spans="1:17">
      <c r="A130">
        <v>2010</v>
      </c>
      <c r="B130">
        <v>8</v>
      </c>
      <c r="C130">
        <v>71771.531000000003</v>
      </c>
      <c r="D130">
        <v>729452.71100000001</v>
      </c>
      <c r="E130">
        <v>700789</v>
      </c>
      <c r="F130">
        <v>51083.504999999997</v>
      </c>
      <c r="G130">
        <v>706527.40800000005</v>
      </c>
      <c r="H130">
        <v>88475</v>
      </c>
      <c r="I130">
        <v>34770.127</v>
      </c>
      <c r="J130">
        <v>681136.902</v>
      </c>
      <c r="K130">
        <v>8192</v>
      </c>
      <c r="L130">
        <v>252.13900000000001</v>
      </c>
      <c r="M130">
        <v>2831.337</v>
      </c>
      <c r="N130">
        <v>10</v>
      </c>
      <c r="O130">
        <v>157877.302</v>
      </c>
      <c r="P130">
        <v>2119948.358</v>
      </c>
      <c r="Q130">
        <v>797466</v>
      </c>
    </row>
    <row r="131" spans="1:17">
      <c r="A131">
        <v>2010</v>
      </c>
      <c r="B131">
        <v>9</v>
      </c>
      <c r="C131">
        <v>44627.883999999998</v>
      </c>
      <c r="D131">
        <v>488723.34700000001</v>
      </c>
      <c r="E131">
        <v>701216</v>
      </c>
      <c r="F131">
        <v>55418.936000000002</v>
      </c>
      <c r="G131">
        <v>717858.05500000005</v>
      </c>
      <c r="H131">
        <v>88626</v>
      </c>
      <c r="I131">
        <v>33801.925000000003</v>
      </c>
      <c r="J131">
        <v>642432.56999999995</v>
      </c>
      <c r="K131">
        <v>8155</v>
      </c>
      <c r="L131">
        <v>259.565</v>
      </c>
      <c r="M131">
        <v>2676.5770000000002</v>
      </c>
      <c r="N131">
        <v>10</v>
      </c>
      <c r="O131">
        <v>134108.31</v>
      </c>
      <c r="P131">
        <v>1851690.5490000001</v>
      </c>
      <c r="Q131">
        <v>798007</v>
      </c>
    </row>
    <row r="132" spans="1:17">
      <c r="A132">
        <v>2010</v>
      </c>
      <c r="B132">
        <v>10</v>
      </c>
      <c r="C132">
        <v>36798.461000000003</v>
      </c>
      <c r="D132">
        <v>437904.484</v>
      </c>
      <c r="E132">
        <v>701873</v>
      </c>
      <c r="F132">
        <v>50506.326000000001</v>
      </c>
      <c r="G132">
        <v>700377.08700000006</v>
      </c>
      <c r="H132">
        <v>88787</v>
      </c>
      <c r="I132">
        <v>32951.85</v>
      </c>
      <c r="J132">
        <v>643644.07999999996</v>
      </c>
      <c r="K132">
        <v>8128</v>
      </c>
      <c r="L132">
        <v>254.999</v>
      </c>
      <c r="M132">
        <v>2565.7020000000002</v>
      </c>
      <c r="N132">
        <v>10</v>
      </c>
      <c r="O132">
        <v>120511.636</v>
      </c>
      <c r="P132">
        <v>1784491.3529999999</v>
      </c>
      <c r="Q132">
        <v>798798</v>
      </c>
    </row>
    <row r="133" spans="1:17">
      <c r="A133">
        <v>2010</v>
      </c>
      <c r="B133">
        <v>11</v>
      </c>
      <c r="C133">
        <v>38287.275999999998</v>
      </c>
      <c r="D133">
        <v>476795.32799999998</v>
      </c>
      <c r="E133">
        <v>702858</v>
      </c>
      <c r="F133">
        <v>40117.478000000003</v>
      </c>
      <c r="G133">
        <v>624029.64899999998</v>
      </c>
      <c r="H133">
        <v>89062</v>
      </c>
      <c r="I133">
        <v>28299.492999999999</v>
      </c>
      <c r="J133">
        <v>723130.32400000002</v>
      </c>
      <c r="K133">
        <v>8118</v>
      </c>
      <c r="L133">
        <v>245.43100000000001</v>
      </c>
      <c r="M133">
        <v>2836.9989999999998</v>
      </c>
      <c r="N133">
        <v>11</v>
      </c>
      <c r="O133">
        <v>106949.678</v>
      </c>
      <c r="P133">
        <v>1826792.3</v>
      </c>
      <c r="Q133">
        <v>800049</v>
      </c>
    </row>
    <row r="134" spans="1:17">
      <c r="A134">
        <v>2010</v>
      </c>
      <c r="B134">
        <v>12</v>
      </c>
      <c r="C134">
        <v>50068.773999999998</v>
      </c>
      <c r="D134">
        <v>613387.027</v>
      </c>
      <c r="E134">
        <v>703617</v>
      </c>
      <c r="F134">
        <v>40167.752999999997</v>
      </c>
      <c r="G134">
        <v>664183.33700000006</v>
      </c>
      <c r="H134">
        <v>89178</v>
      </c>
      <c r="I134">
        <v>29291.508999999998</v>
      </c>
      <c r="J134">
        <v>700056.18799999997</v>
      </c>
      <c r="K134">
        <v>8110</v>
      </c>
      <c r="L134">
        <v>258</v>
      </c>
      <c r="M134">
        <v>3172.0010000000002</v>
      </c>
      <c r="N134">
        <v>11</v>
      </c>
      <c r="O134">
        <v>119786.03599999999</v>
      </c>
      <c r="P134">
        <v>1980798.5530000001</v>
      </c>
      <c r="Q134">
        <v>800916</v>
      </c>
    </row>
    <row r="135" spans="1:17" s="8" customFormat="1">
      <c r="A135" s="8">
        <v>2011</v>
      </c>
      <c r="B135" s="8">
        <v>1</v>
      </c>
      <c r="C135" s="11">
        <v>52344.682999999997</v>
      </c>
      <c r="D135" s="11">
        <v>645074.15599999996</v>
      </c>
      <c r="E135" s="11">
        <v>704526</v>
      </c>
      <c r="F135" s="11">
        <v>42927.703000000001</v>
      </c>
      <c r="G135" s="11">
        <v>687149.41200000001</v>
      </c>
      <c r="H135" s="11">
        <v>89325</v>
      </c>
      <c r="I135" s="11">
        <v>27295.205000000002</v>
      </c>
      <c r="J135" s="11">
        <v>647782.19200000004</v>
      </c>
      <c r="K135" s="11">
        <v>8100</v>
      </c>
      <c r="L135" s="11">
        <v>249.02600000000001</v>
      </c>
      <c r="M135" s="11">
        <v>3154.886</v>
      </c>
      <c r="N135" s="11">
        <v>11</v>
      </c>
      <c r="O135" s="11">
        <v>122816.617</v>
      </c>
      <c r="P135" s="11">
        <v>1983160.6459999999</v>
      </c>
      <c r="Q135" s="11">
        <v>801962</v>
      </c>
    </row>
    <row r="136" spans="1:17" s="8" customFormat="1">
      <c r="A136" s="8">
        <v>2011</v>
      </c>
      <c r="B136" s="8">
        <v>2</v>
      </c>
      <c r="C136" s="11">
        <v>41416.241000000002</v>
      </c>
      <c r="D136" s="11">
        <v>495833.61099999998</v>
      </c>
      <c r="E136" s="11">
        <v>704923</v>
      </c>
      <c r="F136" s="11">
        <v>39397.057999999997</v>
      </c>
      <c r="G136" s="11">
        <v>595144.67099999997</v>
      </c>
      <c r="H136" s="11">
        <v>89383</v>
      </c>
      <c r="I136" s="11">
        <v>30644.73</v>
      </c>
      <c r="J136" s="11">
        <v>676796.05799999996</v>
      </c>
      <c r="K136" s="11">
        <v>8084</v>
      </c>
      <c r="L136" s="11">
        <v>235.35400000000001</v>
      </c>
      <c r="M136" s="11">
        <v>2668.8409999999999</v>
      </c>
      <c r="N136" s="11">
        <v>11</v>
      </c>
      <c r="O136" s="11">
        <v>111693.383</v>
      </c>
      <c r="P136" s="11">
        <v>1770443.1810000001</v>
      </c>
      <c r="Q136" s="11">
        <v>802401</v>
      </c>
    </row>
    <row r="137" spans="1:17" s="8" customFormat="1">
      <c r="A137" s="8">
        <v>2011</v>
      </c>
      <c r="B137" s="8">
        <v>3</v>
      </c>
      <c r="C137" s="11">
        <v>40430.067999999999</v>
      </c>
      <c r="D137" s="11">
        <v>484780.946</v>
      </c>
      <c r="E137" s="11">
        <v>705194</v>
      </c>
      <c r="F137" s="11">
        <v>45599.040999999997</v>
      </c>
      <c r="G137" s="11">
        <v>685856.62699999998</v>
      </c>
      <c r="H137" s="11">
        <v>89528</v>
      </c>
      <c r="I137" s="11">
        <v>31215.441999999999</v>
      </c>
      <c r="J137" s="11">
        <v>680412.93400000001</v>
      </c>
      <c r="K137" s="11">
        <v>8076</v>
      </c>
      <c r="L137" s="11">
        <v>222.25200000000001</v>
      </c>
      <c r="M137" s="11">
        <v>2539.8739999999998</v>
      </c>
      <c r="N137" s="11">
        <v>11</v>
      </c>
      <c r="O137" s="11">
        <v>117466.803</v>
      </c>
      <c r="P137" s="11">
        <v>1853590.3810000001</v>
      </c>
      <c r="Q137" s="11">
        <v>802809</v>
      </c>
    </row>
    <row r="138" spans="1:17" s="8" customFormat="1">
      <c r="A138" s="8">
        <v>2011</v>
      </c>
      <c r="B138" s="8">
        <v>4</v>
      </c>
      <c r="C138" s="11">
        <v>38957.071000000004</v>
      </c>
      <c r="D138" s="11">
        <v>463979.549</v>
      </c>
      <c r="E138" s="11">
        <v>705089</v>
      </c>
      <c r="F138" s="11">
        <v>41798.120999999999</v>
      </c>
      <c r="G138" s="11">
        <v>622754.38600000006</v>
      </c>
      <c r="H138" s="11">
        <v>89665</v>
      </c>
      <c r="I138" s="11">
        <v>30352.814999999999</v>
      </c>
      <c r="J138" s="11">
        <v>680745.62899999996</v>
      </c>
      <c r="K138" s="11">
        <v>8080</v>
      </c>
      <c r="L138" s="11">
        <v>214.791</v>
      </c>
      <c r="M138" s="11">
        <v>2407.2539999999999</v>
      </c>
      <c r="N138" s="11">
        <v>11</v>
      </c>
      <c r="O138" s="11">
        <v>111322.798</v>
      </c>
      <c r="P138" s="11">
        <v>1769886.818</v>
      </c>
      <c r="Q138" s="11">
        <v>802845</v>
      </c>
    </row>
    <row r="139" spans="1:17" s="8" customFormat="1">
      <c r="A139" s="8">
        <v>2011</v>
      </c>
      <c r="B139" s="8">
        <v>5</v>
      </c>
      <c r="C139" s="11">
        <v>37237.911999999997</v>
      </c>
      <c r="D139" s="11">
        <v>416358.65600000002</v>
      </c>
      <c r="E139" s="11">
        <v>704918</v>
      </c>
      <c r="F139" s="11">
        <v>47694.875</v>
      </c>
      <c r="G139" s="11">
        <v>637215.32400000002</v>
      </c>
      <c r="H139" s="11">
        <v>89749</v>
      </c>
      <c r="I139" s="11">
        <v>34333.324000000001</v>
      </c>
      <c r="J139" s="11">
        <v>723486.701</v>
      </c>
      <c r="K139" s="11">
        <v>8092</v>
      </c>
      <c r="L139" s="11">
        <v>230.37299999999999</v>
      </c>
      <c r="M139" s="11">
        <v>2221.73</v>
      </c>
      <c r="N139" s="11">
        <v>11</v>
      </c>
      <c r="O139" s="11">
        <v>119496.484</v>
      </c>
      <c r="P139" s="11">
        <v>1779282.4110000001</v>
      </c>
      <c r="Q139" s="11">
        <v>802770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8" s="8" customFormat="1">
      <c r="A145" s="8">
        <v>2011</v>
      </c>
      <c r="B145" s="8">
        <v>11</v>
      </c>
    </row>
    <row r="146" spans="1:18" s="8" customFormat="1">
      <c r="A146" s="8">
        <v>2011</v>
      </c>
      <c r="B146" s="8">
        <v>12</v>
      </c>
    </row>
    <row r="147" spans="1:18" s="8" customFormat="1"/>
    <row r="149" spans="1:18">
      <c r="A149" s="11" t="s">
        <v>31</v>
      </c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>
      <c r="A151" s="11">
        <v>2000</v>
      </c>
      <c r="B151" s="11"/>
      <c r="C151" s="11"/>
      <c r="D151" s="12">
        <f>SUM(D3:D14)</f>
        <v>4911697</v>
      </c>
      <c r="E151" s="11"/>
      <c r="F151" s="11"/>
      <c r="G151" s="12">
        <f>SUM(G3:G14)</f>
        <v>6051214</v>
      </c>
      <c r="H151" s="11"/>
      <c r="I151" s="11"/>
      <c r="J151" s="12">
        <f>SUM(J3:J14)</f>
        <v>7323974</v>
      </c>
      <c r="K151" s="11"/>
      <c r="L151" s="11"/>
      <c r="M151" s="12">
        <f>SUM(M3:M14)</f>
        <v>571789</v>
      </c>
      <c r="N151" s="11"/>
      <c r="O151" s="11"/>
      <c r="P151" s="12">
        <f>SUM(P3:P14)</f>
        <v>18858674</v>
      </c>
      <c r="Q151" s="11"/>
      <c r="R151" s="11"/>
    </row>
    <row r="152" spans="1:18">
      <c r="A152" s="11">
        <v>2001</v>
      </c>
      <c r="B152" s="11"/>
      <c r="C152" s="11"/>
      <c r="D152" s="12">
        <f>SUM(D15:D26)</f>
        <v>5080079</v>
      </c>
      <c r="E152" s="15">
        <f>D152/D151-1</f>
        <v>3.4281837825093753E-2</v>
      </c>
      <c r="F152" s="11"/>
      <c r="G152" s="12">
        <f>SUM(G15:G26)</f>
        <v>6348218</v>
      </c>
      <c r="H152" s="15">
        <f>G152/G151-1</f>
        <v>4.9081721452918448E-2</v>
      </c>
      <c r="I152" s="11"/>
      <c r="J152" s="12">
        <f>SUM(J15:J26)</f>
        <v>6771836</v>
      </c>
      <c r="K152" s="15">
        <f>J152/J151-1</f>
        <v>-7.5387760797621661E-2</v>
      </c>
      <c r="L152" s="11"/>
      <c r="M152" s="12">
        <f>SUM(M15:M26)</f>
        <v>570761</v>
      </c>
      <c r="N152" s="15">
        <f>M152/M151-1</f>
        <v>-1.7978659960230514E-3</v>
      </c>
      <c r="O152" s="11"/>
      <c r="P152" s="12">
        <f>SUM(P15:P26)</f>
        <v>18770894</v>
      </c>
      <c r="Q152" s="15">
        <f>P152/P151-1</f>
        <v>-4.6546220587937448E-3</v>
      </c>
      <c r="R152" s="11"/>
    </row>
    <row r="153" spans="1:18">
      <c r="A153" s="11">
        <v>2002</v>
      </c>
      <c r="B153" s="11"/>
      <c r="C153" s="11"/>
      <c r="D153" s="12">
        <f>SUM(D27:D38)</f>
        <v>5250613</v>
      </c>
      <c r="E153" s="15">
        <f t="shared" ref="E153:E161" si="0">D153/D152-1</f>
        <v>3.3569162999236735E-2</v>
      </c>
      <c r="F153" s="11"/>
      <c r="G153" s="12">
        <f>SUM(G27:G38)</f>
        <v>6517051</v>
      </c>
      <c r="H153" s="15">
        <f t="shared" ref="H153:H161" si="1">G153/G152-1</f>
        <v>2.6595337463206192E-2</v>
      </c>
      <c r="I153" s="11"/>
      <c r="J153" s="12">
        <f>SUM(J27:J38)</f>
        <v>6403495</v>
      </c>
      <c r="K153" s="15">
        <f t="shared" ref="K153:K161" si="2">J153/J152-1</f>
        <v>-5.4393077446057481E-2</v>
      </c>
      <c r="L153" s="11"/>
      <c r="M153" s="12">
        <f>SUM(M27:M38)</f>
        <v>548701</v>
      </c>
      <c r="N153" s="15">
        <f t="shared" ref="N153:N161" si="3">M153/M152-1</f>
        <v>-3.8650153041290491E-2</v>
      </c>
      <c r="O153" s="11"/>
      <c r="P153" s="12">
        <f>SUM(P27:P38)</f>
        <v>18719860</v>
      </c>
      <c r="Q153" s="15">
        <f t="shared" ref="Q153:Q161" si="4">P153/P152-1</f>
        <v>-2.7187836658179032E-3</v>
      </c>
      <c r="R153" s="11"/>
    </row>
    <row r="154" spans="1:18">
      <c r="A154" s="11">
        <v>2003</v>
      </c>
      <c r="B154" s="11"/>
      <c r="C154" s="11"/>
      <c r="D154" s="12">
        <f>SUM(D39:D50)</f>
        <v>5407852</v>
      </c>
      <c r="E154" s="15">
        <f t="shared" si="0"/>
        <v>2.9946789070152358E-2</v>
      </c>
      <c r="F154" s="11"/>
      <c r="G154" s="12">
        <f>SUM(G39:G50)</f>
        <v>6371609</v>
      </c>
      <c r="H154" s="15">
        <f t="shared" si="1"/>
        <v>-2.2317149275032477E-2</v>
      </c>
      <c r="I154" s="11"/>
      <c r="J154" s="12">
        <f>SUM(J39:J50)</f>
        <v>6860409</v>
      </c>
      <c r="K154" s="15">
        <f t="shared" si="2"/>
        <v>7.135384661032762E-2</v>
      </c>
      <c r="L154" s="11"/>
      <c r="M154" s="12">
        <f>SUM(M39:M50)</f>
        <v>564464</v>
      </c>
      <c r="N154" s="15">
        <f t="shared" si="3"/>
        <v>2.8727849958356089E-2</v>
      </c>
      <c r="O154" s="11"/>
      <c r="P154" s="12">
        <f>SUM(P39:P50)</f>
        <v>19204334</v>
      </c>
      <c r="Q154" s="15">
        <f t="shared" si="4"/>
        <v>2.5880214916137234E-2</v>
      </c>
      <c r="R154" s="11"/>
    </row>
    <row r="155" spans="1:18">
      <c r="A155" s="11">
        <v>2004</v>
      </c>
      <c r="B155" s="11"/>
      <c r="C155" s="11"/>
      <c r="D155" s="12">
        <f>SUM(D51:D62)</f>
        <v>5530304</v>
      </c>
      <c r="E155" s="15">
        <f t="shared" si="0"/>
        <v>2.2643371157346825E-2</v>
      </c>
      <c r="F155" s="11"/>
      <c r="G155" s="12">
        <f>SUM(G51:G62)</f>
        <v>7103257</v>
      </c>
      <c r="H155" s="15">
        <f t="shared" si="1"/>
        <v>0.11482939395684832</v>
      </c>
      <c r="I155" s="11"/>
      <c r="J155" s="12">
        <f>SUM(J51:J62)</f>
        <v>7072611</v>
      </c>
      <c r="K155" s="15">
        <f t="shared" si="2"/>
        <v>3.0931391991352086E-2</v>
      </c>
      <c r="L155" s="11"/>
      <c r="M155" s="12">
        <f>SUM(M51:M62)</f>
        <v>25354</v>
      </c>
      <c r="N155" s="15">
        <f t="shared" si="3"/>
        <v>-0.95508305224070977</v>
      </c>
      <c r="O155" s="11"/>
      <c r="P155" s="12">
        <f>SUM(P51:P62)</f>
        <v>19731526</v>
      </c>
      <c r="Q155" s="15">
        <f t="shared" si="4"/>
        <v>2.7451720012784619E-2</v>
      </c>
      <c r="R155" s="11"/>
    </row>
    <row r="156" spans="1:18">
      <c r="A156" s="11">
        <v>2005</v>
      </c>
      <c r="B156" s="11"/>
      <c r="C156" s="11"/>
      <c r="D156" s="12">
        <f>SUM(D63:D74)</f>
        <v>5706611</v>
      </c>
      <c r="E156" s="15">
        <f t="shared" si="0"/>
        <v>3.1880164273067058E-2</v>
      </c>
      <c r="F156" s="11"/>
      <c r="G156" s="12">
        <f>SUM(G63:G74)</f>
        <v>7294976</v>
      </c>
      <c r="H156" s="15">
        <f t="shared" si="1"/>
        <v>2.6990294733810094E-2</v>
      </c>
      <c r="I156" s="11"/>
      <c r="J156" s="12">
        <f>SUM(J63:J74)</f>
        <v>7094794</v>
      </c>
      <c r="K156" s="15">
        <f t="shared" si="2"/>
        <v>3.136465443949854E-3</v>
      </c>
      <c r="L156" s="11"/>
      <c r="M156" s="12">
        <f>SUM(M63:M74)</f>
        <v>27800</v>
      </c>
      <c r="N156" s="15">
        <f t="shared" si="3"/>
        <v>9.6473929163051197E-2</v>
      </c>
      <c r="O156" s="11"/>
      <c r="P156" s="12">
        <f>SUM(P63:P74)</f>
        <v>20124181</v>
      </c>
      <c r="Q156" s="15">
        <f t="shared" si="4"/>
        <v>1.989988001941656E-2</v>
      </c>
      <c r="R156" s="11"/>
    </row>
    <row r="157" spans="1:18">
      <c r="A157" s="11">
        <v>2006</v>
      </c>
      <c r="B157" s="11"/>
      <c r="C157" s="11"/>
      <c r="D157" s="12">
        <f>SUM(D75:D86)</f>
        <v>6139297</v>
      </c>
      <c r="E157" s="15">
        <f t="shared" si="0"/>
        <v>7.5821884477494716E-2</v>
      </c>
      <c r="F157" s="11"/>
      <c r="G157" s="12">
        <f>SUM(G75:G86)</f>
        <v>7575699</v>
      </c>
      <c r="H157" s="15">
        <f t="shared" si="1"/>
        <v>3.8481689316044454E-2</v>
      </c>
      <c r="I157" s="11"/>
      <c r="J157" s="12">
        <f>SUM(J75:J86)</f>
        <v>7482943</v>
      </c>
      <c r="K157" s="15">
        <f t="shared" si="2"/>
        <v>5.4708988026995531E-2</v>
      </c>
      <c r="L157" s="11"/>
      <c r="M157" s="12">
        <f>SUM(M75:M86)</f>
        <v>29205</v>
      </c>
      <c r="N157" s="15">
        <f t="shared" si="3"/>
        <v>5.0539568345323804E-2</v>
      </c>
      <c r="O157" s="11"/>
      <c r="P157" s="12">
        <f>SUM(P75:P86)</f>
        <v>21227144</v>
      </c>
      <c r="Q157" s="15">
        <f t="shared" si="4"/>
        <v>5.4807845347842887E-2</v>
      </c>
      <c r="R157" s="11"/>
    </row>
    <row r="158" spans="1:18">
      <c r="A158" s="11">
        <v>2007</v>
      </c>
      <c r="B158" s="11"/>
      <c r="C158" s="11"/>
      <c r="D158" s="12">
        <f>SUM(D87:D98)</f>
        <v>6560977</v>
      </c>
      <c r="E158" s="15">
        <f t="shared" si="0"/>
        <v>6.8685388571362527E-2</v>
      </c>
      <c r="F158" s="11"/>
      <c r="G158" s="12">
        <f>SUM(G87:G98)</f>
        <v>7938503</v>
      </c>
      <c r="H158" s="15">
        <f t="shared" si="1"/>
        <v>4.7890498289332672E-2</v>
      </c>
      <c r="I158" s="11"/>
      <c r="J158" s="12">
        <f>SUM(J87:J98)</f>
        <v>7818724</v>
      </c>
      <c r="K158" s="15">
        <f t="shared" si="2"/>
        <v>4.4872852833437227E-2</v>
      </c>
      <c r="L158" s="11"/>
      <c r="M158" s="12">
        <f>SUM(M87:M98)</f>
        <v>33956.786999999997</v>
      </c>
      <c r="N158" s="15">
        <f t="shared" si="3"/>
        <v>0.16270457113507941</v>
      </c>
      <c r="O158" s="11"/>
      <c r="P158" s="12">
        <f>SUM(P87:P98)</f>
        <v>22352160</v>
      </c>
      <c r="Q158" s="15">
        <f t="shared" si="4"/>
        <v>5.2998933817945515E-2</v>
      </c>
      <c r="R158" s="11"/>
    </row>
    <row r="159" spans="1:18">
      <c r="A159" s="11">
        <v>2008</v>
      </c>
      <c r="B159" s="11"/>
      <c r="C159" s="11"/>
      <c r="D159" s="12">
        <f>SUM(D99:D110)</f>
        <v>6560578.5180000002</v>
      </c>
      <c r="E159" s="15">
        <f t="shared" si="0"/>
        <v>-6.0735161851677155E-5</v>
      </c>
      <c r="F159" s="11"/>
      <c r="G159" s="12">
        <f>SUM(G99:G110)</f>
        <v>7936807.057</v>
      </c>
      <c r="H159" s="15">
        <f t="shared" si="1"/>
        <v>-2.1363511483207809E-4</v>
      </c>
      <c r="I159" s="11"/>
      <c r="J159" s="12">
        <f>SUM(J99:J110)</f>
        <v>8126007.0999999996</v>
      </c>
      <c r="K159" s="15">
        <f t="shared" si="2"/>
        <v>3.9300926852002815E-2</v>
      </c>
      <c r="L159" s="11"/>
      <c r="M159" s="12">
        <f>SUM(M99:M110)</f>
        <v>32974.072</v>
      </c>
      <c r="N159" s="15">
        <f t="shared" si="3"/>
        <v>-2.894016445077674E-2</v>
      </c>
      <c r="O159" s="11"/>
      <c r="P159" s="12">
        <f>SUM(P99:P110)</f>
        <v>22656366.747000001</v>
      </c>
      <c r="Q159" s="15">
        <f t="shared" si="4"/>
        <v>1.3609724831962655E-2</v>
      </c>
      <c r="R159" s="11"/>
    </row>
    <row r="160" spans="1:18">
      <c r="A160" s="11">
        <v>2009</v>
      </c>
      <c r="B160" s="11"/>
      <c r="C160" s="11"/>
      <c r="D160" s="12">
        <f>SUM(D111:D122)</f>
        <v>6495686.858</v>
      </c>
      <c r="E160" s="15">
        <f t="shared" si="0"/>
        <v>-9.8911490536939262E-3</v>
      </c>
      <c r="F160" s="11"/>
      <c r="G160" s="12">
        <f>SUM(G111:G122)</f>
        <v>7971621.9500000011</v>
      </c>
      <c r="H160" s="15">
        <f t="shared" si="1"/>
        <v>4.3865111939813684E-3</v>
      </c>
      <c r="I160" s="11"/>
      <c r="J160" s="12">
        <f>SUM(J111:J122)</f>
        <v>7598164.3809999991</v>
      </c>
      <c r="K160" s="15">
        <f t="shared" si="2"/>
        <v>-6.4957206227397979E-2</v>
      </c>
      <c r="L160" s="11"/>
      <c r="M160" s="12">
        <f>SUM(M111:M122)</f>
        <v>32341.980000000007</v>
      </c>
      <c r="N160" s="15">
        <f t="shared" si="3"/>
        <v>-1.9169364341777184E-2</v>
      </c>
      <c r="O160" s="11"/>
      <c r="P160" s="12">
        <f>SUM(P111:P122)</f>
        <v>22097815.168999996</v>
      </c>
      <c r="Q160" s="15">
        <f t="shared" si="4"/>
        <v>-2.4653183991822702E-2</v>
      </c>
      <c r="R160" s="11"/>
    </row>
    <row r="161" spans="1:18">
      <c r="A161" s="11">
        <v>2010</v>
      </c>
      <c r="B161" s="11"/>
      <c r="C161" s="11"/>
      <c r="D161" s="12">
        <f>SUM(D123:D134)</f>
        <v>6549148.9730000002</v>
      </c>
      <c r="E161" s="15">
        <f t="shared" si="0"/>
        <v>8.2304021374055569E-3</v>
      </c>
      <c r="F161" s="11"/>
      <c r="G161" s="12">
        <f>SUM(G123:G134)</f>
        <v>8057443.2039999999</v>
      </c>
      <c r="H161" s="15">
        <f t="shared" si="1"/>
        <v>1.0765845964383569E-2</v>
      </c>
      <c r="I161" s="11"/>
      <c r="J161" s="12">
        <f>SUM(J123:J134)</f>
        <v>7836400.29</v>
      </c>
      <c r="K161" s="15">
        <f t="shared" si="2"/>
        <v>3.1354403123435182E-2</v>
      </c>
      <c r="L161" s="11"/>
      <c r="M161" s="12">
        <f>SUM(M123:M134)</f>
        <v>33713.491000000002</v>
      </c>
      <c r="N161" s="15">
        <f t="shared" si="3"/>
        <v>4.2406525512661775E-2</v>
      </c>
      <c r="O161" s="11"/>
      <c r="P161" s="12">
        <f>SUM(P123:P134)</f>
        <v>22476705.957999997</v>
      </c>
      <c r="Q161" s="15">
        <f t="shared" si="4"/>
        <v>1.7146074673098477E-2</v>
      </c>
      <c r="R161" s="11"/>
    </row>
    <row r="162" spans="1:18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>
      <c r="A163" s="16" t="s">
        <v>34</v>
      </c>
      <c r="B163" s="11"/>
      <c r="C163" s="11"/>
      <c r="D163" s="15">
        <f>RATE(($A$161-$A$155),,-D155,D161)</f>
        <v>2.8582925444971839E-2</v>
      </c>
      <c r="E163" s="11"/>
      <c r="F163" s="11"/>
      <c r="G163" s="15">
        <f t="shared" ref="G163:P163" si="5">RATE(($A$161-$A$155),,-G155,G161)</f>
        <v>2.1229349076400068E-2</v>
      </c>
      <c r="H163" s="15"/>
      <c r="I163" s="15"/>
      <c r="J163" s="15">
        <f t="shared" si="5"/>
        <v>1.7238541790779008E-2</v>
      </c>
      <c r="K163" s="15"/>
      <c r="L163" s="15"/>
      <c r="M163" s="15">
        <f t="shared" si="5"/>
        <v>4.8639485462885421E-2</v>
      </c>
      <c r="N163" s="15"/>
      <c r="O163" s="15"/>
      <c r="P163" s="15">
        <f t="shared" si="5"/>
        <v>2.1947686912076887E-2</v>
      </c>
      <c r="Q163" s="11"/>
      <c r="R163" s="11"/>
    </row>
    <row r="164" spans="1:18">
      <c r="A164" s="11"/>
      <c r="B164" s="11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1"/>
      <c r="R164" s="11"/>
    </row>
    <row r="165" spans="1:18">
      <c r="A165" s="11"/>
      <c r="B165" s="11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1"/>
      <c r="R165" s="11"/>
    </row>
    <row r="166" spans="1:18">
      <c r="A166" s="11" t="s">
        <v>20</v>
      </c>
      <c r="B166" s="11"/>
      <c r="C166" s="17"/>
      <c r="D166" s="17">
        <f>SUM(D87:D91)</f>
        <v>2374196</v>
      </c>
      <c r="E166" s="17"/>
      <c r="F166" s="17"/>
      <c r="G166" s="17">
        <f t="shared" ref="G166" si="6">SUM(G87:G91)</f>
        <v>3083891</v>
      </c>
      <c r="H166" s="17"/>
      <c r="I166" s="17"/>
      <c r="J166" s="17">
        <f t="shared" ref="J166" si="7">SUM(J87:J91)</f>
        <v>3191078</v>
      </c>
      <c r="K166" s="17"/>
      <c r="L166" s="17"/>
      <c r="M166" s="17">
        <f t="shared" ref="M166" si="8">SUM(M87:M91)</f>
        <v>14971</v>
      </c>
      <c r="N166" s="17"/>
      <c r="O166" s="17"/>
      <c r="P166" s="17">
        <f t="shared" ref="P166" si="9">SUM(P87:P91)</f>
        <v>8664136</v>
      </c>
      <c r="Q166" s="11"/>
      <c r="R166" s="11"/>
    </row>
    <row r="167" spans="1:18">
      <c r="A167" s="11" t="s">
        <v>21</v>
      </c>
      <c r="B167" s="11"/>
      <c r="C167" s="17"/>
      <c r="D167" s="17">
        <f>SUM(D99:D103)</f>
        <v>2466877.2110000001</v>
      </c>
      <c r="E167" s="15">
        <f t="shared" ref="E167:E170" si="10">D167/D166-1</f>
        <v>3.9036882801588568E-2</v>
      </c>
      <c r="F167" s="17"/>
      <c r="G167" s="17">
        <f t="shared" ref="G167" si="11">SUM(G99:G103)</f>
        <v>3106367.7520000003</v>
      </c>
      <c r="H167" s="15">
        <f t="shared" ref="H167:H170" si="12">G167/G166-1</f>
        <v>7.2884391828376138E-3</v>
      </c>
      <c r="I167" s="17"/>
      <c r="J167" s="17">
        <f t="shared" ref="J167" si="13">SUM(J99:J103)</f>
        <v>3424174.84</v>
      </c>
      <c r="K167" s="15">
        <f t="shared" ref="K167:K170" si="14">J167/J166-1</f>
        <v>7.3046425063881149E-2</v>
      </c>
      <c r="L167" s="17"/>
      <c r="M167" s="17">
        <f t="shared" ref="M167" si="15">SUM(M99:M103)</f>
        <v>14044.544</v>
      </c>
      <c r="N167" s="15">
        <f t="shared" ref="N167:N170" si="16">M167/M166-1</f>
        <v>-6.1883374524079882E-2</v>
      </c>
      <c r="O167" s="17"/>
      <c r="P167" s="17">
        <f t="shared" ref="P167" si="17">SUM(P99:P103)</f>
        <v>9011464.3469999991</v>
      </c>
      <c r="Q167" s="15">
        <f t="shared" ref="Q167:Q170" si="18">P167/P166-1</f>
        <v>4.0088053442374205E-2</v>
      </c>
      <c r="R167" s="11"/>
    </row>
    <row r="168" spans="1:18">
      <c r="A168" s="11" t="s">
        <v>22</v>
      </c>
      <c r="B168" s="11"/>
      <c r="C168" s="17"/>
      <c r="D168" s="17">
        <f>SUM(D111:D115)</f>
        <v>2449829.5449999999</v>
      </c>
      <c r="E168" s="15">
        <f t="shared" si="10"/>
        <v>-6.9106260838533995E-3</v>
      </c>
      <c r="F168" s="17"/>
      <c r="G168" s="17">
        <f t="shared" ref="G168" si="19">SUM(G111:G115)</f>
        <v>3158342.7170000002</v>
      </c>
      <c r="H168" s="15">
        <f t="shared" si="12"/>
        <v>1.6731748829975635E-2</v>
      </c>
      <c r="I168" s="17"/>
      <c r="J168" s="17">
        <f t="shared" ref="J168" si="20">SUM(J111:J115)</f>
        <v>3075993.84</v>
      </c>
      <c r="K168" s="15">
        <f t="shared" si="14"/>
        <v>-0.10168318391125142</v>
      </c>
      <c r="L168" s="17"/>
      <c r="M168" s="17">
        <f t="shared" ref="M168" si="21">SUM(M111:M115)</f>
        <v>13491.785000000002</v>
      </c>
      <c r="N168" s="15">
        <f t="shared" si="16"/>
        <v>-3.9357561199566016E-2</v>
      </c>
      <c r="O168" s="17"/>
      <c r="P168" s="17">
        <f t="shared" ref="P168" si="22">SUM(P111:P115)</f>
        <v>8697657.8870000001</v>
      </c>
      <c r="Q168" s="15">
        <f t="shared" si="18"/>
        <v>-3.4823026304761195E-2</v>
      </c>
      <c r="R168" s="11"/>
    </row>
    <row r="169" spans="1:18">
      <c r="A169" s="11" t="s">
        <v>24</v>
      </c>
      <c r="B169" s="11"/>
      <c r="C169" s="17"/>
      <c r="D169" s="17">
        <f>SUM(D123:D127)</f>
        <v>2462666.2370000002</v>
      </c>
      <c r="E169" s="15">
        <f t="shared" si="10"/>
        <v>5.2398306756482604E-3</v>
      </c>
      <c r="F169" s="17"/>
      <c r="G169" s="17">
        <f t="shared" ref="G169" si="23">SUM(G123:G127)</f>
        <v>3141808.7259999998</v>
      </c>
      <c r="H169" s="15">
        <f t="shared" si="12"/>
        <v>-5.2350211745562092E-3</v>
      </c>
      <c r="I169" s="17"/>
      <c r="J169" s="17">
        <f t="shared" ref="J169" si="24">SUM(J123:J127)</f>
        <v>3097398.0209999997</v>
      </c>
      <c r="K169" s="15">
        <f t="shared" si="14"/>
        <v>6.9584602939256612E-3</v>
      </c>
      <c r="L169" s="17"/>
      <c r="M169" s="17">
        <f t="shared" ref="M169" si="25">SUM(M123:M127)</f>
        <v>14551.429</v>
      </c>
      <c r="N169" s="15">
        <f t="shared" si="16"/>
        <v>7.8539941156785309E-2</v>
      </c>
      <c r="O169" s="17"/>
      <c r="P169" s="17">
        <f t="shared" ref="P169" si="26">SUM(P123:P127)</f>
        <v>8716424.4129999988</v>
      </c>
      <c r="Q169" s="15">
        <f t="shared" si="18"/>
        <v>2.1576528122644323E-3</v>
      </c>
      <c r="R169" s="11"/>
    </row>
    <row r="170" spans="1:18">
      <c r="A170" s="11" t="s">
        <v>26</v>
      </c>
      <c r="B170" s="11"/>
      <c r="C170" s="17"/>
      <c r="D170" s="17">
        <f>SUM(D135:D139)</f>
        <v>2506026.9180000001</v>
      </c>
      <c r="E170" s="15">
        <f t="shared" si="10"/>
        <v>1.7607209758485842E-2</v>
      </c>
      <c r="F170" s="17"/>
      <c r="G170" s="17">
        <f t="shared" ref="G170" si="27">SUM(G135:G139)</f>
        <v>3228120.42</v>
      </c>
      <c r="H170" s="15">
        <f t="shared" si="12"/>
        <v>2.7471976026334444E-2</v>
      </c>
      <c r="I170" s="17"/>
      <c r="J170" s="17">
        <f t="shared" ref="J170" si="28">SUM(J135:J139)</f>
        <v>3409223.514</v>
      </c>
      <c r="K170" s="15">
        <f t="shared" si="14"/>
        <v>0.10067336870684995</v>
      </c>
      <c r="L170" s="17"/>
      <c r="M170" s="17">
        <f t="shared" ref="M170" si="29">SUM(M135:M139)</f>
        <v>12992.584999999999</v>
      </c>
      <c r="N170" s="15">
        <f t="shared" si="16"/>
        <v>-0.10712652345003371</v>
      </c>
      <c r="O170" s="17"/>
      <c r="P170" s="17">
        <f t="shared" ref="P170" si="30">SUM(P135:P139)</f>
        <v>9156363.4370000008</v>
      </c>
      <c r="Q170" s="15">
        <f t="shared" si="18"/>
        <v>5.0472418867518742E-2</v>
      </c>
      <c r="R170" s="11"/>
    </row>
    <row r="171" spans="1:18">
      <c r="A171" s="11"/>
      <c r="B171" s="11"/>
      <c r="C171" s="5"/>
      <c r="D171" s="14"/>
      <c r="E171" s="11"/>
      <c r="F171" s="5"/>
      <c r="G171" s="5"/>
      <c r="H171" s="11"/>
      <c r="I171" s="5"/>
      <c r="J171" s="5"/>
      <c r="K171" s="11"/>
      <c r="L171" s="11"/>
      <c r="M171" s="5"/>
      <c r="N171" s="11"/>
      <c r="O171" s="5"/>
      <c r="P171" s="5"/>
      <c r="Q171" s="11"/>
      <c r="R171" s="11"/>
    </row>
    <row r="172" spans="1:18">
      <c r="A172" s="19" t="s">
        <v>33</v>
      </c>
      <c r="D172" s="15">
        <f>RATE((2011-2007),,-D166,D170)</f>
        <v>1.3601607540406659E-2</v>
      </c>
      <c r="G172" s="15">
        <f>RATE((2011-2007),,-G166,G170)</f>
        <v>1.1492523190310347E-2</v>
      </c>
      <c r="J172" s="15">
        <f>RATE((2011-2007),,-J166,J170)</f>
        <v>1.6668841906439569E-2</v>
      </c>
      <c r="M172" s="15">
        <f>RATE((2011-2007),,-M166,M170)</f>
        <v>-3.4813610533738375E-2</v>
      </c>
      <c r="P172" s="15">
        <f>RATE((2011-2007),,-P166,P170)</f>
        <v>1.3910079368354051E-2</v>
      </c>
    </row>
    <row r="173" spans="1:18">
      <c r="C173" s="1"/>
      <c r="D173" s="1"/>
      <c r="F173" s="1"/>
      <c r="G173" s="1"/>
      <c r="I173" s="1"/>
      <c r="J173" s="1"/>
      <c r="L173" s="1"/>
      <c r="M173" s="1"/>
      <c r="O173" s="1"/>
      <c r="P173" s="1"/>
    </row>
    <row r="174" spans="1:18">
      <c r="C174" s="1"/>
      <c r="D174" s="1"/>
      <c r="F174" s="1"/>
      <c r="G174" s="1"/>
      <c r="I174" s="1"/>
      <c r="J174" s="1"/>
      <c r="L174" s="1"/>
      <c r="M174" s="1"/>
      <c r="O174" s="1"/>
      <c r="P174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50" sqref="C150:P154"/>
    </sheetView>
  </sheetViews>
  <sheetFormatPr defaultRowHeight="12.75"/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>
        <v>4622</v>
      </c>
      <c r="D3">
        <v>74718</v>
      </c>
      <c r="E3">
        <v>43538</v>
      </c>
      <c r="F3">
        <v>1806</v>
      </c>
      <c r="G3">
        <v>29319</v>
      </c>
      <c r="H3">
        <v>6103</v>
      </c>
      <c r="I3">
        <v>3356</v>
      </c>
      <c r="J3">
        <v>147745</v>
      </c>
      <c r="K3">
        <v>5308</v>
      </c>
      <c r="L3">
        <v>22</v>
      </c>
      <c r="M3">
        <v>168</v>
      </c>
      <c r="N3">
        <v>145</v>
      </c>
      <c r="O3">
        <v>9806</v>
      </c>
      <c r="P3">
        <v>251950</v>
      </c>
      <c r="Q3">
        <v>55094</v>
      </c>
    </row>
    <row r="4" spans="1:17">
      <c r="A4">
        <v>2000</v>
      </c>
      <c r="B4">
        <v>2</v>
      </c>
      <c r="C4">
        <v>3303</v>
      </c>
      <c r="D4">
        <v>53510</v>
      </c>
      <c r="E4">
        <v>43595</v>
      </c>
      <c r="F4">
        <v>1546</v>
      </c>
      <c r="G4">
        <v>24591</v>
      </c>
      <c r="H4">
        <v>6113</v>
      </c>
      <c r="I4">
        <v>3114</v>
      </c>
      <c r="J4">
        <v>145832</v>
      </c>
      <c r="K4">
        <v>5304</v>
      </c>
      <c r="L4">
        <v>34</v>
      </c>
      <c r="M4">
        <v>171</v>
      </c>
      <c r="N4">
        <v>145</v>
      </c>
      <c r="O4">
        <v>7997</v>
      </c>
      <c r="P4">
        <v>224104</v>
      </c>
      <c r="Q4">
        <v>55157</v>
      </c>
    </row>
    <row r="5" spans="1:17">
      <c r="A5">
        <v>2000</v>
      </c>
      <c r="B5">
        <v>3</v>
      </c>
      <c r="C5">
        <v>2790</v>
      </c>
      <c r="D5">
        <v>49631</v>
      </c>
      <c r="E5">
        <v>43661</v>
      </c>
      <c r="F5">
        <v>1565</v>
      </c>
      <c r="G5">
        <v>24645</v>
      </c>
      <c r="H5">
        <v>6125</v>
      </c>
      <c r="I5">
        <v>2202</v>
      </c>
      <c r="J5">
        <v>111154</v>
      </c>
      <c r="K5">
        <v>5219</v>
      </c>
      <c r="L5">
        <v>4</v>
      </c>
      <c r="M5">
        <v>169</v>
      </c>
      <c r="N5">
        <v>145</v>
      </c>
      <c r="O5">
        <v>6561</v>
      </c>
      <c r="P5">
        <v>185599</v>
      </c>
      <c r="Q5">
        <v>55150</v>
      </c>
    </row>
    <row r="6" spans="1:17">
      <c r="A6">
        <v>2000</v>
      </c>
      <c r="B6">
        <v>4</v>
      </c>
      <c r="C6">
        <v>2707</v>
      </c>
      <c r="D6">
        <v>45853</v>
      </c>
      <c r="E6">
        <v>43704</v>
      </c>
      <c r="F6">
        <v>1545</v>
      </c>
      <c r="G6">
        <v>24558</v>
      </c>
      <c r="H6">
        <v>6123</v>
      </c>
      <c r="I6">
        <v>2762</v>
      </c>
      <c r="J6">
        <v>124221</v>
      </c>
      <c r="K6">
        <v>5212</v>
      </c>
      <c r="L6">
        <v>31</v>
      </c>
      <c r="M6">
        <v>175</v>
      </c>
      <c r="N6">
        <v>146</v>
      </c>
      <c r="O6">
        <v>7045</v>
      </c>
      <c r="P6">
        <v>194807</v>
      </c>
      <c r="Q6">
        <v>55185</v>
      </c>
    </row>
    <row r="7" spans="1:17">
      <c r="A7">
        <v>2000</v>
      </c>
      <c r="B7">
        <v>5</v>
      </c>
      <c r="C7">
        <v>2704</v>
      </c>
      <c r="D7">
        <v>37915</v>
      </c>
      <c r="E7">
        <v>43708</v>
      </c>
      <c r="F7">
        <v>1681</v>
      </c>
      <c r="G7">
        <v>24206</v>
      </c>
      <c r="H7">
        <v>6134</v>
      </c>
      <c r="I7">
        <v>5222</v>
      </c>
      <c r="J7">
        <v>192139</v>
      </c>
      <c r="K7">
        <v>5297</v>
      </c>
      <c r="L7">
        <v>26</v>
      </c>
      <c r="M7">
        <v>190</v>
      </c>
      <c r="N7">
        <v>149</v>
      </c>
      <c r="O7">
        <v>9633</v>
      </c>
      <c r="P7">
        <v>254450</v>
      </c>
      <c r="Q7">
        <v>55288</v>
      </c>
    </row>
    <row r="8" spans="1:17">
      <c r="A8">
        <v>2000</v>
      </c>
      <c r="B8">
        <v>6</v>
      </c>
      <c r="C8">
        <v>3412</v>
      </c>
      <c r="D8">
        <v>35037</v>
      </c>
      <c r="E8">
        <v>43762</v>
      </c>
      <c r="F8">
        <v>1688</v>
      </c>
      <c r="G8">
        <v>22766</v>
      </c>
      <c r="H8">
        <v>6140</v>
      </c>
      <c r="I8">
        <v>11053</v>
      </c>
      <c r="J8">
        <v>316652</v>
      </c>
      <c r="K8">
        <v>5361</v>
      </c>
      <c r="L8">
        <v>20</v>
      </c>
      <c r="M8">
        <v>141</v>
      </c>
      <c r="N8">
        <v>149</v>
      </c>
      <c r="O8">
        <v>16173</v>
      </c>
      <c r="P8">
        <v>374596</v>
      </c>
      <c r="Q8">
        <v>55412</v>
      </c>
    </row>
    <row r="9" spans="1:17">
      <c r="A9">
        <v>2000</v>
      </c>
      <c r="B9">
        <v>7</v>
      </c>
      <c r="C9">
        <v>3493</v>
      </c>
      <c r="D9">
        <v>33120</v>
      </c>
      <c r="E9">
        <v>43866</v>
      </c>
      <c r="F9">
        <v>1565</v>
      </c>
      <c r="G9">
        <v>21413</v>
      </c>
      <c r="H9">
        <v>6167</v>
      </c>
      <c r="I9">
        <v>13142</v>
      </c>
      <c r="J9">
        <v>335324</v>
      </c>
      <c r="K9">
        <v>5385</v>
      </c>
      <c r="L9">
        <v>93</v>
      </c>
      <c r="M9">
        <v>496</v>
      </c>
      <c r="N9">
        <v>152</v>
      </c>
      <c r="O9">
        <v>18293</v>
      </c>
      <c r="P9">
        <v>390353</v>
      </c>
      <c r="Q9">
        <v>55570</v>
      </c>
    </row>
    <row r="10" spans="1:17">
      <c r="A10">
        <v>2000</v>
      </c>
      <c r="B10">
        <v>8</v>
      </c>
      <c r="C10">
        <v>3444</v>
      </c>
      <c r="D10">
        <v>35328</v>
      </c>
      <c r="E10">
        <v>43991</v>
      </c>
      <c r="F10">
        <v>1677</v>
      </c>
      <c r="G10">
        <v>24375</v>
      </c>
      <c r="H10">
        <v>6184</v>
      </c>
      <c r="I10">
        <v>9163</v>
      </c>
      <c r="J10">
        <v>271566</v>
      </c>
      <c r="K10">
        <v>5394</v>
      </c>
      <c r="L10">
        <v>33</v>
      </c>
      <c r="M10">
        <v>263</v>
      </c>
      <c r="N10">
        <v>153</v>
      </c>
      <c r="O10">
        <v>14317</v>
      </c>
      <c r="P10">
        <v>331532</v>
      </c>
      <c r="Q10">
        <v>55722</v>
      </c>
    </row>
    <row r="11" spans="1:17">
      <c r="A11">
        <v>2000</v>
      </c>
      <c r="B11">
        <v>9</v>
      </c>
      <c r="C11">
        <v>2890</v>
      </c>
      <c r="D11">
        <v>32867</v>
      </c>
      <c r="E11">
        <v>44104</v>
      </c>
      <c r="F11">
        <v>1585</v>
      </c>
      <c r="G11">
        <v>21047</v>
      </c>
      <c r="H11">
        <v>6193</v>
      </c>
      <c r="I11">
        <v>7778</v>
      </c>
      <c r="J11">
        <v>226698</v>
      </c>
      <c r="K11">
        <v>5388</v>
      </c>
      <c r="L11">
        <v>31</v>
      </c>
      <c r="M11">
        <v>176</v>
      </c>
      <c r="N11">
        <v>154</v>
      </c>
      <c r="O11">
        <v>12284</v>
      </c>
      <c r="P11">
        <v>280788</v>
      </c>
      <c r="Q11">
        <v>55839</v>
      </c>
    </row>
    <row r="12" spans="1:17">
      <c r="A12">
        <v>2000</v>
      </c>
      <c r="B12">
        <v>10</v>
      </c>
      <c r="C12">
        <v>3242</v>
      </c>
      <c r="D12">
        <v>40623</v>
      </c>
      <c r="E12">
        <v>44177</v>
      </c>
      <c r="F12">
        <v>1872</v>
      </c>
      <c r="G12">
        <v>24789</v>
      </c>
      <c r="H12">
        <v>6228</v>
      </c>
      <c r="I12">
        <v>2515</v>
      </c>
      <c r="J12">
        <v>140263</v>
      </c>
      <c r="K12">
        <v>5381</v>
      </c>
      <c r="L12">
        <v>23</v>
      </c>
      <c r="M12">
        <v>156</v>
      </c>
      <c r="N12">
        <v>154</v>
      </c>
      <c r="O12">
        <v>7652</v>
      </c>
      <c r="P12">
        <v>205831</v>
      </c>
      <c r="Q12">
        <v>55940</v>
      </c>
    </row>
    <row r="13" spans="1:17">
      <c r="A13">
        <v>2000</v>
      </c>
      <c r="B13">
        <v>11</v>
      </c>
      <c r="C13">
        <v>4054</v>
      </c>
      <c r="D13">
        <v>53451</v>
      </c>
      <c r="E13">
        <v>44247</v>
      </c>
      <c r="F13">
        <v>1924</v>
      </c>
      <c r="G13">
        <v>30870</v>
      </c>
      <c r="H13">
        <v>6266</v>
      </c>
      <c r="I13">
        <v>1473</v>
      </c>
      <c r="J13">
        <v>89263</v>
      </c>
      <c r="K13">
        <v>5374</v>
      </c>
      <c r="L13">
        <v>29</v>
      </c>
      <c r="M13">
        <v>232</v>
      </c>
      <c r="N13">
        <v>154</v>
      </c>
      <c r="O13">
        <v>7480</v>
      </c>
      <c r="P13">
        <v>173816</v>
      </c>
      <c r="Q13">
        <v>56041</v>
      </c>
    </row>
    <row r="14" spans="1:17">
      <c r="A14">
        <v>2000</v>
      </c>
      <c r="B14">
        <v>12</v>
      </c>
      <c r="C14">
        <v>5142</v>
      </c>
      <c r="D14">
        <v>81503</v>
      </c>
      <c r="E14">
        <v>44285</v>
      </c>
      <c r="F14">
        <v>2043</v>
      </c>
      <c r="G14">
        <v>35720</v>
      </c>
      <c r="H14">
        <v>6282</v>
      </c>
      <c r="I14">
        <v>2631</v>
      </c>
      <c r="J14">
        <v>129085</v>
      </c>
      <c r="K14">
        <v>5365</v>
      </c>
      <c r="L14">
        <v>16</v>
      </c>
      <c r="M14">
        <v>123</v>
      </c>
      <c r="N14">
        <v>155</v>
      </c>
      <c r="O14">
        <v>9832</v>
      </c>
      <c r="P14">
        <v>246431</v>
      </c>
      <c r="Q14">
        <v>56087</v>
      </c>
    </row>
    <row r="15" spans="1:17">
      <c r="A15">
        <v>2001</v>
      </c>
      <c r="B15">
        <v>1</v>
      </c>
      <c r="C15">
        <v>4198</v>
      </c>
      <c r="D15">
        <v>71275</v>
      </c>
      <c r="E15">
        <v>44357</v>
      </c>
      <c r="F15">
        <v>1710</v>
      </c>
      <c r="G15">
        <v>28088</v>
      </c>
      <c r="H15">
        <v>6298</v>
      </c>
      <c r="I15">
        <v>3382</v>
      </c>
      <c r="J15">
        <v>155135</v>
      </c>
      <c r="K15">
        <v>5365</v>
      </c>
      <c r="L15">
        <v>24</v>
      </c>
      <c r="M15">
        <v>178</v>
      </c>
      <c r="N15">
        <v>156</v>
      </c>
      <c r="O15">
        <v>9314</v>
      </c>
      <c r="P15">
        <v>254676</v>
      </c>
      <c r="Q15">
        <v>56176</v>
      </c>
    </row>
    <row r="16" spans="1:17">
      <c r="A16">
        <v>2001</v>
      </c>
      <c r="B16">
        <v>2</v>
      </c>
      <c r="C16">
        <v>3761</v>
      </c>
      <c r="D16">
        <v>57231</v>
      </c>
      <c r="E16">
        <v>44410</v>
      </c>
      <c r="F16">
        <v>1843</v>
      </c>
      <c r="G16">
        <v>29460</v>
      </c>
      <c r="H16">
        <v>6304</v>
      </c>
      <c r="I16">
        <v>2882</v>
      </c>
      <c r="J16">
        <v>124087</v>
      </c>
      <c r="K16">
        <v>5358</v>
      </c>
      <c r="L16">
        <v>24</v>
      </c>
      <c r="M16">
        <v>169</v>
      </c>
      <c r="N16">
        <v>156</v>
      </c>
      <c r="O16">
        <v>8510</v>
      </c>
      <c r="P16">
        <v>210947</v>
      </c>
      <c r="Q16">
        <v>56228</v>
      </c>
    </row>
    <row r="17" spans="1:17">
      <c r="A17">
        <v>2001</v>
      </c>
      <c r="B17">
        <v>3</v>
      </c>
      <c r="C17">
        <v>3394</v>
      </c>
      <c r="D17">
        <v>53752</v>
      </c>
      <c r="E17">
        <v>44435</v>
      </c>
      <c r="F17">
        <v>1802</v>
      </c>
      <c r="G17">
        <v>28661</v>
      </c>
      <c r="H17">
        <v>6328</v>
      </c>
      <c r="I17">
        <v>2835</v>
      </c>
      <c r="J17">
        <v>130407</v>
      </c>
      <c r="K17">
        <v>5351</v>
      </c>
      <c r="L17">
        <v>25</v>
      </c>
      <c r="M17">
        <v>189</v>
      </c>
      <c r="N17">
        <v>157</v>
      </c>
      <c r="O17">
        <v>8056</v>
      </c>
      <c r="P17">
        <v>213009</v>
      </c>
      <c r="Q17">
        <v>56271</v>
      </c>
    </row>
    <row r="18" spans="1:17">
      <c r="A18">
        <v>2001</v>
      </c>
      <c r="B18">
        <v>4</v>
      </c>
      <c r="C18">
        <v>2825</v>
      </c>
      <c r="D18">
        <v>42728</v>
      </c>
      <c r="E18">
        <v>44472</v>
      </c>
      <c r="F18">
        <v>1811</v>
      </c>
      <c r="G18">
        <v>27185</v>
      </c>
      <c r="H18">
        <v>6331</v>
      </c>
      <c r="I18">
        <v>3322</v>
      </c>
      <c r="J18">
        <v>148989</v>
      </c>
      <c r="K18">
        <v>5368</v>
      </c>
      <c r="L18">
        <v>23</v>
      </c>
      <c r="M18">
        <v>177</v>
      </c>
      <c r="N18">
        <v>160</v>
      </c>
      <c r="O18">
        <v>7981</v>
      </c>
      <c r="P18">
        <v>219079</v>
      </c>
      <c r="Q18">
        <v>56331</v>
      </c>
    </row>
    <row r="19" spans="1:17">
      <c r="A19">
        <v>2001</v>
      </c>
      <c r="B19">
        <v>5</v>
      </c>
      <c r="C19">
        <v>3296</v>
      </c>
      <c r="D19">
        <v>41151</v>
      </c>
      <c r="E19">
        <v>44464</v>
      </c>
      <c r="F19">
        <v>1809</v>
      </c>
      <c r="G19">
        <v>26960</v>
      </c>
      <c r="H19">
        <v>6342</v>
      </c>
      <c r="I19">
        <v>6331</v>
      </c>
      <c r="J19">
        <v>211184</v>
      </c>
      <c r="K19">
        <v>5412</v>
      </c>
      <c r="L19">
        <v>31</v>
      </c>
      <c r="M19">
        <v>219</v>
      </c>
      <c r="N19">
        <v>161</v>
      </c>
      <c r="O19">
        <v>11467</v>
      </c>
      <c r="P19">
        <v>279514</v>
      </c>
      <c r="Q19">
        <v>56379</v>
      </c>
    </row>
    <row r="20" spans="1:17">
      <c r="A20">
        <v>2001</v>
      </c>
      <c r="B20">
        <v>6</v>
      </c>
      <c r="C20">
        <v>3688</v>
      </c>
      <c r="D20">
        <v>34424</v>
      </c>
      <c r="E20">
        <v>44507</v>
      </c>
      <c r="F20">
        <v>2021</v>
      </c>
      <c r="G20">
        <v>28007</v>
      </c>
      <c r="H20">
        <v>6346</v>
      </c>
      <c r="I20">
        <v>5870</v>
      </c>
      <c r="J20">
        <v>239255</v>
      </c>
      <c r="K20">
        <v>5455</v>
      </c>
      <c r="L20">
        <v>18</v>
      </c>
      <c r="M20">
        <v>134</v>
      </c>
      <c r="N20">
        <v>163</v>
      </c>
      <c r="O20">
        <v>11597</v>
      </c>
      <c r="P20">
        <v>301820</v>
      </c>
      <c r="Q20">
        <v>56471</v>
      </c>
    </row>
    <row r="21" spans="1:17">
      <c r="A21">
        <v>2001</v>
      </c>
      <c r="B21">
        <v>7</v>
      </c>
      <c r="C21">
        <v>2429</v>
      </c>
      <c r="D21">
        <v>30688</v>
      </c>
      <c r="E21">
        <v>44591</v>
      </c>
      <c r="F21">
        <v>1516</v>
      </c>
      <c r="G21">
        <v>22965</v>
      </c>
      <c r="H21">
        <v>6364</v>
      </c>
      <c r="I21">
        <v>10289</v>
      </c>
      <c r="J21">
        <v>317038</v>
      </c>
      <c r="K21">
        <v>5468</v>
      </c>
      <c r="L21">
        <v>28</v>
      </c>
      <c r="M21">
        <v>205</v>
      </c>
      <c r="N21">
        <v>164</v>
      </c>
      <c r="O21">
        <v>14262</v>
      </c>
      <c r="P21">
        <v>370896</v>
      </c>
      <c r="Q21">
        <v>56587</v>
      </c>
    </row>
    <row r="22" spans="1:17">
      <c r="A22">
        <v>2001</v>
      </c>
      <c r="B22">
        <v>8</v>
      </c>
      <c r="C22">
        <v>2644</v>
      </c>
      <c r="D22">
        <v>33444</v>
      </c>
      <c r="E22">
        <v>44696</v>
      </c>
      <c r="F22">
        <v>1758</v>
      </c>
      <c r="G22">
        <v>25781</v>
      </c>
      <c r="H22">
        <v>6395</v>
      </c>
      <c r="I22">
        <v>10024</v>
      </c>
      <c r="J22">
        <v>268284</v>
      </c>
      <c r="K22">
        <v>5462</v>
      </c>
      <c r="L22">
        <v>21</v>
      </c>
      <c r="M22">
        <v>155</v>
      </c>
      <c r="N22">
        <v>167</v>
      </c>
      <c r="O22">
        <v>14447</v>
      </c>
      <c r="P22">
        <v>327664</v>
      </c>
      <c r="Q22">
        <v>56720</v>
      </c>
    </row>
    <row r="23" spans="1:17">
      <c r="A23">
        <v>2001</v>
      </c>
      <c r="B23">
        <v>9</v>
      </c>
      <c r="C23">
        <v>2405</v>
      </c>
      <c r="D23">
        <v>34152</v>
      </c>
      <c r="E23">
        <v>44790</v>
      </c>
      <c r="F23">
        <v>1596</v>
      </c>
      <c r="G23">
        <v>21826</v>
      </c>
      <c r="H23">
        <v>6438</v>
      </c>
      <c r="I23">
        <v>1935</v>
      </c>
      <c r="J23">
        <v>180831</v>
      </c>
      <c r="K23">
        <v>5450</v>
      </c>
      <c r="L23">
        <v>22</v>
      </c>
      <c r="M23">
        <v>167</v>
      </c>
      <c r="N23">
        <v>169</v>
      </c>
      <c r="O23">
        <v>5958</v>
      </c>
      <c r="P23">
        <v>236976</v>
      </c>
      <c r="Q23">
        <v>56847</v>
      </c>
    </row>
    <row r="24" spans="1:17">
      <c r="A24">
        <v>2001</v>
      </c>
      <c r="B24">
        <v>10</v>
      </c>
      <c r="C24">
        <v>2054</v>
      </c>
      <c r="D24">
        <v>38525</v>
      </c>
      <c r="E24">
        <v>44882</v>
      </c>
      <c r="F24">
        <v>2097</v>
      </c>
      <c r="G24">
        <v>29644</v>
      </c>
      <c r="H24">
        <v>6446</v>
      </c>
      <c r="I24">
        <v>1934</v>
      </c>
      <c r="J24">
        <v>160387</v>
      </c>
      <c r="K24">
        <v>5429</v>
      </c>
      <c r="L24">
        <v>20</v>
      </c>
      <c r="M24">
        <v>136</v>
      </c>
      <c r="N24">
        <v>170</v>
      </c>
      <c r="O24">
        <v>6105</v>
      </c>
      <c r="P24">
        <v>228692</v>
      </c>
      <c r="Q24">
        <v>56927</v>
      </c>
    </row>
    <row r="25" spans="1:17">
      <c r="A25">
        <v>2001</v>
      </c>
      <c r="B25">
        <v>11</v>
      </c>
      <c r="C25">
        <v>2545</v>
      </c>
      <c r="D25">
        <v>51114</v>
      </c>
      <c r="E25">
        <v>45019</v>
      </c>
      <c r="F25">
        <v>1980</v>
      </c>
      <c r="G25">
        <v>33566</v>
      </c>
      <c r="H25">
        <v>6469</v>
      </c>
      <c r="I25">
        <v>1031</v>
      </c>
      <c r="J25">
        <v>143695</v>
      </c>
      <c r="K25">
        <v>5408</v>
      </c>
      <c r="L25">
        <v>25</v>
      </c>
      <c r="M25">
        <v>195</v>
      </c>
      <c r="N25">
        <v>173</v>
      </c>
      <c r="O25">
        <v>5581</v>
      </c>
      <c r="P25">
        <v>228570</v>
      </c>
      <c r="Q25">
        <v>57069</v>
      </c>
    </row>
    <row r="26" spans="1:17">
      <c r="A26">
        <v>2001</v>
      </c>
      <c r="B26">
        <v>12</v>
      </c>
      <c r="C26">
        <v>2516</v>
      </c>
      <c r="D26">
        <v>73996</v>
      </c>
      <c r="E26">
        <v>45019</v>
      </c>
      <c r="F26">
        <v>1641</v>
      </c>
      <c r="G26">
        <v>31124</v>
      </c>
      <c r="H26">
        <v>6487</v>
      </c>
      <c r="I26">
        <v>2476</v>
      </c>
      <c r="J26">
        <v>104538</v>
      </c>
      <c r="K26">
        <v>5406</v>
      </c>
      <c r="L26">
        <v>33</v>
      </c>
      <c r="M26">
        <v>236</v>
      </c>
      <c r="N26">
        <v>174</v>
      </c>
      <c r="O26">
        <v>6666</v>
      </c>
      <c r="P26">
        <v>209894</v>
      </c>
      <c r="Q26">
        <v>57086</v>
      </c>
    </row>
    <row r="27" spans="1:17">
      <c r="A27">
        <v>2002</v>
      </c>
      <c r="B27">
        <v>1</v>
      </c>
      <c r="C27">
        <v>2859</v>
      </c>
      <c r="D27">
        <v>70060</v>
      </c>
      <c r="E27">
        <v>45163</v>
      </c>
      <c r="F27">
        <v>1777</v>
      </c>
      <c r="G27">
        <v>31527</v>
      </c>
      <c r="H27">
        <v>6491</v>
      </c>
      <c r="I27">
        <v>3838</v>
      </c>
      <c r="J27">
        <v>175504</v>
      </c>
      <c r="K27">
        <v>5401</v>
      </c>
      <c r="L27">
        <v>16</v>
      </c>
      <c r="M27">
        <v>138</v>
      </c>
      <c r="N27">
        <v>183</v>
      </c>
      <c r="O27">
        <v>8490</v>
      </c>
      <c r="P27">
        <v>277229</v>
      </c>
      <c r="Q27">
        <v>57238</v>
      </c>
    </row>
    <row r="28" spans="1:17">
      <c r="A28">
        <v>2002</v>
      </c>
      <c r="B28">
        <v>2</v>
      </c>
      <c r="C28">
        <v>1661</v>
      </c>
      <c r="D28">
        <v>62544</v>
      </c>
      <c r="E28">
        <v>45248</v>
      </c>
      <c r="F28">
        <v>1688</v>
      </c>
      <c r="G28">
        <v>29233</v>
      </c>
      <c r="H28">
        <v>6499</v>
      </c>
      <c r="I28">
        <v>3059</v>
      </c>
      <c r="J28">
        <v>145105</v>
      </c>
      <c r="K28">
        <v>5394</v>
      </c>
      <c r="L28">
        <v>22</v>
      </c>
      <c r="M28">
        <v>169</v>
      </c>
      <c r="N28">
        <v>183</v>
      </c>
      <c r="O28">
        <v>6430</v>
      </c>
      <c r="P28">
        <v>237051</v>
      </c>
      <c r="Q28">
        <v>57324</v>
      </c>
    </row>
    <row r="29" spans="1:17">
      <c r="A29">
        <v>2002</v>
      </c>
      <c r="B29">
        <v>3</v>
      </c>
      <c r="C29">
        <v>-98</v>
      </c>
      <c r="D29">
        <v>64371</v>
      </c>
      <c r="E29">
        <v>45269</v>
      </c>
      <c r="F29">
        <v>1841</v>
      </c>
      <c r="G29">
        <v>31872</v>
      </c>
      <c r="H29">
        <v>6505</v>
      </c>
      <c r="I29">
        <v>2806</v>
      </c>
      <c r="J29">
        <v>123366</v>
      </c>
      <c r="K29">
        <v>5387</v>
      </c>
      <c r="L29">
        <v>25</v>
      </c>
      <c r="M29">
        <v>187</v>
      </c>
      <c r="N29">
        <v>185</v>
      </c>
      <c r="O29">
        <v>4574</v>
      </c>
      <c r="P29">
        <v>219796</v>
      </c>
      <c r="Q29">
        <v>57346</v>
      </c>
    </row>
    <row r="30" spans="1:17">
      <c r="A30">
        <v>2002</v>
      </c>
      <c r="B30">
        <v>4</v>
      </c>
      <c r="C30">
        <v>418</v>
      </c>
      <c r="D30">
        <v>42681</v>
      </c>
      <c r="E30">
        <v>45364</v>
      </c>
      <c r="F30">
        <v>1535</v>
      </c>
      <c r="G30">
        <v>26267</v>
      </c>
      <c r="H30">
        <v>6523</v>
      </c>
      <c r="I30">
        <v>3257</v>
      </c>
      <c r="J30">
        <v>151963</v>
      </c>
      <c r="K30">
        <v>5407</v>
      </c>
      <c r="L30">
        <v>23</v>
      </c>
      <c r="M30">
        <v>183</v>
      </c>
      <c r="N30">
        <v>186</v>
      </c>
      <c r="O30">
        <v>5233</v>
      </c>
      <c r="P30">
        <v>221094</v>
      </c>
      <c r="Q30">
        <v>57480</v>
      </c>
    </row>
    <row r="31" spans="1:17">
      <c r="A31">
        <v>2002</v>
      </c>
      <c r="B31">
        <v>5</v>
      </c>
      <c r="C31">
        <v>2316</v>
      </c>
      <c r="D31">
        <v>48186</v>
      </c>
      <c r="E31">
        <v>45381</v>
      </c>
      <c r="F31">
        <v>1816</v>
      </c>
      <c r="G31">
        <v>27697</v>
      </c>
      <c r="H31">
        <v>6542</v>
      </c>
      <c r="I31">
        <v>4416</v>
      </c>
      <c r="J31">
        <v>172803</v>
      </c>
      <c r="K31">
        <v>5434</v>
      </c>
      <c r="L31">
        <v>24</v>
      </c>
      <c r="M31">
        <v>154</v>
      </c>
      <c r="N31">
        <v>186</v>
      </c>
      <c r="O31">
        <v>8572</v>
      </c>
      <c r="P31">
        <v>248840</v>
      </c>
      <c r="Q31">
        <v>57543</v>
      </c>
    </row>
    <row r="32" spans="1:17">
      <c r="A32">
        <v>2002</v>
      </c>
      <c r="B32">
        <v>6</v>
      </c>
      <c r="C32">
        <v>2583</v>
      </c>
      <c r="D32">
        <v>35159</v>
      </c>
      <c r="E32">
        <v>45436</v>
      </c>
      <c r="F32">
        <v>1777</v>
      </c>
      <c r="G32">
        <v>31190</v>
      </c>
      <c r="H32">
        <v>6569</v>
      </c>
      <c r="I32">
        <v>7374</v>
      </c>
      <c r="J32">
        <v>256003</v>
      </c>
      <c r="K32">
        <v>5443</v>
      </c>
      <c r="L32">
        <v>21</v>
      </c>
      <c r="M32">
        <v>232</v>
      </c>
      <c r="N32">
        <v>188</v>
      </c>
      <c r="O32">
        <v>11755</v>
      </c>
      <c r="P32">
        <v>322584</v>
      </c>
      <c r="Q32">
        <v>57636</v>
      </c>
    </row>
    <row r="33" spans="1:17">
      <c r="A33">
        <v>2002</v>
      </c>
      <c r="B33">
        <v>7</v>
      </c>
      <c r="C33">
        <v>3121</v>
      </c>
      <c r="D33">
        <v>40386</v>
      </c>
      <c r="E33">
        <v>45552</v>
      </c>
      <c r="F33">
        <v>1857</v>
      </c>
      <c r="G33">
        <v>30010</v>
      </c>
      <c r="H33">
        <v>6590</v>
      </c>
      <c r="I33">
        <v>13144</v>
      </c>
      <c r="J33">
        <v>305773</v>
      </c>
      <c r="K33">
        <v>5450</v>
      </c>
      <c r="L33">
        <v>28</v>
      </c>
      <c r="M33">
        <v>171</v>
      </c>
      <c r="N33">
        <v>187</v>
      </c>
      <c r="O33">
        <v>18150</v>
      </c>
      <c r="P33">
        <v>376340</v>
      </c>
      <c r="Q33">
        <v>57779</v>
      </c>
    </row>
    <row r="34" spans="1:17">
      <c r="A34">
        <v>2002</v>
      </c>
      <c r="B34">
        <v>8</v>
      </c>
      <c r="C34">
        <v>3071</v>
      </c>
      <c r="D34">
        <v>34758</v>
      </c>
      <c r="E34">
        <v>45729</v>
      </c>
      <c r="F34">
        <v>2215</v>
      </c>
      <c r="G34">
        <v>27108</v>
      </c>
      <c r="H34">
        <v>6601</v>
      </c>
      <c r="I34">
        <v>14411</v>
      </c>
      <c r="J34">
        <v>288974</v>
      </c>
      <c r="K34">
        <v>5443</v>
      </c>
      <c r="L34">
        <v>8</v>
      </c>
      <c r="M34">
        <v>103</v>
      </c>
      <c r="N34">
        <v>187</v>
      </c>
      <c r="O34">
        <v>19705</v>
      </c>
      <c r="P34">
        <v>350943</v>
      </c>
      <c r="Q34">
        <v>57960</v>
      </c>
    </row>
    <row r="35" spans="1:17">
      <c r="A35">
        <v>2002</v>
      </c>
      <c r="B35">
        <v>9</v>
      </c>
      <c r="C35">
        <v>1481</v>
      </c>
      <c r="D35">
        <v>26673</v>
      </c>
      <c r="E35">
        <v>45771</v>
      </c>
      <c r="F35">
        <v>905</v>
      </c>
      <c r="G35">
        <v>19778</v>
      </c>
      <c r="H35">
        <v>6625</v>
      </c>
      <c r="I35">
        <v>3327</v>
      </c>
      <c r="J35">
        <v>191523</v>
      </c>
      <c r="K35">
        <v>5424</v>
      </c>
      <c r="L35">
        <v>23</v>
      </c>
      <c r="M35">
        <v>151</v>
      </c>
      <c r="N35">
        <v>188</v>
      </c>
      <c r="O35">
        <v>5736</v>
      </c>
      <c r="P35">
        <v>238125</v>
      </c>
      <c r="Q35">
        <v>58008</v>
      </c>
    </row>
    <row r="36" spans="1:17">
      <c r="A36">
        <v>2002</v>
      </c>
      <c r="B36">
        <v>10</v>
      </c>
      <c r="C36">
        <v>1879</v>
      </c>
      <c r="D36">
        <v>36105</v>
      </c>
      <c r="E36">
        <v>45899</v>
      </c>
      <c r="F36">
        <v>2036</v>
      </c>
      <c r="G36">
        <v>33511</v>
      </c>
      <c r="H36">
        <v>6639</v>
      </c>
      <c r="I36">
        <v>-438</v>
      </c>
      <c r="J36">
        <v>162533</v>
      </c>
      <c r="K36">
        <v>5401</v>
      </c>
      <c r="L36">
        <v>30</v>
      </c>
      <c r="M36">
        <v>246</v>
      </c>
      <c r="N36">
        <v>190</v>
      </c>
      <c r="O36">
        <v>3507</v>
      </c>
      <c r="P36">
        <v>232395</v>
      </c>
      <c r="Q36">
        <v>58129</v>
      </c>
    </row>
    <row r="37" spans="1:17">
      <c r="A37">
        <v>2002</v>
      </c>
      <c r="B37">
        <v>11</v>
      </c>
      <c r="C37">
        <v>2430</v>
      </c>
      <c r="D37">
        <v>63578</v>
      </c>
      <c r="E37">
        <v>46130</v>
      </c>
      <c r="F37">
        <v>1709</v>
      </c>
      <c r="G37">
        <v>31273</v>
      </c>
      <c r="H37">
        <v>6676</v>
      </c>
      <c r="I37">
        <v>2289</v>
      </c>
      <c r="J37">
        <v>162729</v>
      </c>
      <c r="K37">
        <v>5376</v>
      </c>
      <c r="L37">
        <v>23</v>
      </c>
      <c r="M37">
        <v>120</v>
      </c>
      <c r="N37">
        <v>193</v>
      </c>
      <c r="O37">
        <v>6451</v>
      </c>
      <c r="P37">
        <v>257700</v>
      </c>
      <c r="Q37">
        <v>58375</v>
      </c>
    </row>
    <row r="38" spans="1:17">
      <c r="A38">
        <v>2002</v>
      </c>
      <c r="B38">
        <v>12</v>
      </c>
      <c r="C38">
        <v>885</v>
      </c>
      <c r="D38">
        <v>58466</v>
      </c>
      <c r="E38">
        <v>46324</v>
      </c>
      <c r="F38">
        <v>1424</v>
      </c>
      <c r="G38">
        <v>35374</v>
      </c>
      <c r="H38">
        <v>6671</v>
      </c>
      <c r="I38">
        <v>3331</v>
      </c>
      <c r="J38">
        <v>149207</v>
      </c>
      <c r="K38">
        <v>5365</v>
      </c>
      <c r="L38">
        <v>23</v>
      </c>
      <c r="M38">
        <v>227</v>
      </c>
      <c r="N38">
        <v>195</v>
      </c>
      <c r="O38">
        <v>5663</v>
      </c>
      <c r="P38">
        <v>243274</v>
      </c>
      <c r="Q38">
        <v>58555</v>
      </c>
    </row>
    <row r="39" spans="1:17">
      <c r="A39">
        <v>2003</v>
      </c>
      <c r="B39">
        <v>1</v>
      </c>
      <c r="C39">
        <v>2375</v>
      </c>
      <c r="D39">
        <v>74853</v>
      </c>
      <c r="E39">
        <v>46433</v>
      </c>
      <c r="F39">
        <v>1519</v>
      </c>
      <c r="G39">
        <v>30426</v>
      </c>
      <c r="H39">
        <v>6693</v>
      </c>
      <c r="I39">
        <v>4706</v>
      </c>
      <c r="J39">
        <v>152845</v>
      </c>
      <c r="K39">
        <v>5361</v>
      </c>
      <c r="L39">
        <v>14</v>
      </c>
      <c r="M39">
        <v>106</v>
      </c>
      <c r="N39">
        <v>196</v>
      </c>
      <c r="O39">
        <v>8614</v>
      </c>
      <c r="P39">
        <v>258230</v>
      </c>
      <c r="Q39">
        <v>58683</v>
      </c>
    </row>
    <row r="40" spans="1:17">
      <c r="A40">
        <v>2003</v>
      </c>
      <c r="B40">
        <v>2</v>
      </c>
      <c r="C40">
        <v>1527</v>
      </c>
      <c r="D40">
        <v>56977</v>
      </c>
      <c r="E40">
        <v>46584</v>
      </c>
      <c r="F40">
        <v>1603</v>
      </c>
      <c r="G40">
        <v>31593</v>
      </c>
      <c r="H40">
        <v>6701</v>
      </c>
      <c r="I40">
        <v>4095</v>
      </c>
      <c r="J40">
        <v>134303</v>
      </c>
      <c r="K40">
        <v>5349</v>
      </c>
      <c r="L40">
        <v>23</v>
      </c>
      <c r="M40">
        <v>197</v>
      </c>
      <c r="N40">
        <v>197</v>
      </c>
      <c r="O40">
        <v>7248</v>
      </c>
      <c r="P40">
        <v>223070</v>
      </c>
      <c r="Q40">
        <v>58831</v>
      </c>
    </row>
    <row r="41" spans="1:17">
      <c r="A41">
        <v>2003</v>
      </c>
      <c r="B41">
        <v>3</v>
      </c>
      <c r="C41">
        <v>1367</v>
      </c>
      <c r="D41">
        <v>51964</v>
      </c>
      <c r="E41">
        <v>46803</v>
      </c>
      <c r="F41">
        <v>1756</v>
      </c>
      <c r="G41">
        <v>33290</v>
      </c>
      <c r="H41">
        <v>6712</v>
      </c>
      <c r="I41">
        <v>4452</v>
      </c>
      <c r="J41">
        <v>149113</v>
      </c>
      <c r="K41">
        <v>5357</v>
      </c>
      <c r="L41">
        <v>34</v>
      </c>
      <c r="M41">
        <v>267</v>
      </c>
      <c r="N41">
        <v>199</v>
      </c>
      <c r="O41">
        <v>7609</v>
      </c>
      <c r="P41">
        <v>234634</v>
      </c>
      <c r="Q41">
        <v>59071</v>
      </c>
    </row>
    <row r="42" spans="1:17">
      <c r="A42">
        <v>2003</v>
      </c>
      <c r="B42">
        <v>4</v>
      </c>
      <c r="C42">
        <v>1084</v>
      </c>
      <c r="D42">
        <v>47284</v>
      </c>
      <c r="E42">
        <v>46980</v>
      </c>
      <c r="F42">
        <v>1651</v>
      </c>
      <c r="G42">
        <v>32443</v>
      </c>
      <c r="H42">
        <v>6725</v>
      </c>
      <c r="I42">
        <v>4902</v>
      </c>
      <c r="J42">
        <v>140751</v>
      </c>
      <c r="K42">
        <v>5360</v>
      </c>
      <c r="L42">
        <v>15</v>
      </c>
      <c r="M42">
        <v>105</v>
      </c>
      <c r="N42">
        <v>200</v>
      </c>
      <c r="O42">
        <v>7652</v>
      </c>
      <c r="P42">
        <v>220583</v>
      </c>
      <c r="Q42">
        <v>59265</v>
      </c>
    </row>
    <row r="43" spans="1:17">
      <c r="A43">
        <v>2003</v>
      </c>
      <c r="B43">
        <v>5</v>
      </c>
      <c r="C43">
        <v>2381</v>
      </c>
      <c r="D43">
        <v>47374</v>
      </c>
      <c r="E43">
        <v>47062</v>
      </c>
      <c r="F43">
        <v>1921</v>
      </c>
      <c r="G43">
        <v>32719</v>
      </c>
      <c r="H43">
        <v>6732</v>
      </c>
      <c r="I43">
        <v>5101</v>
      </c>
      <c r="J43">
        <v>169915</v>
      </c>
      <c r="K43">
        <v>5410</v>
      </c>
      <c r="L43">
        <v>25</v>
      </c>
      <c r="M43">
        <v>231</v>
      </c>
      <c r="N43">
        <v>200</v>
      </c>
      <c r="O43">
        <v>9428</v>
      </c>
      <c r="P43">
        <v>250239</v>
      </c>
      <c r="Q43">
        <v>59404</v>
      </c>
    </row>
    <row r="44" spans="1:17">
      <c r="A44">
        <v>2003</v>
      </c>
      <c r="B44">
        <v>6</v>
      </c>
      <c r="C44">
        <v>1310</v>
      </c>
      <c r="D44">
        <v>14471</v>
      </c>
      <c r="E44">
        <v>47199</v>
      </c>
      <c r="F44">
        <v>898</v>
      </c>
      <c r="G44">
        <v>14418</v>
      </c>
      <c r="H44">
        <v>6731</v>
      </c>
      <c r="I44">
        <v>12884</v>
      </c>
      <c r="J44">
        <v>321953</v>
      </c>
      <c r="K44">
        <v>5422</v>
      </c>
      <c r="L44">
        <v>15</v>
      </c>
      <c r="M44">
        <v>99</v>
      </c>
      <c r="N44">
        <v>202</v>
      </c>
      <c r="O44">
        <v>15107</v>
      </c>
      <c r="P44">
        <v>350941</v>
      </c>
      <c r="Q44">
        <v>59554</v>
      </c>
    </row>
    <row r="45" spans="1:17">
      <c r="A45">
        <v>2003</v>
      </c>
      <c r="B45">
        <v>7</v>
      </c>
      <c r="C45">
        <v>3307</v>
      </c>
      <c r="D45">
        <v>42982</v>
      </c>
      <c r="E45">
        <v>47296</v>
      </c>
      <c r="F45">
        <v>2335</v>
      </c>
      <c r="G45">
        <v>35528</v>
      </c>
      <c r="H45">
        <v>6751</v>
      </c>
      <c r="I45">
        <v>14085</v>
      </c>
      <c r="J45">
        <v>311957</v>
      </c>
      <c r="K45">
        <v>5433</v>
      </c>
      <c r="L45">
        <v>24</v>
      </c>
      <c r="M45">
        <v>175</v>
      </c>
      <c r="N45">
        <v>203</v>
      </c>
      <c r="O45">
        <v>19751</v>
      </c>
      <c r="P45">
        <v>390642</v>
      </c>
      <c r="Q45">
        <v>59683</v>
      </c>
    </row>
    <row r="46" spans="1:17">
      <c r="A46">
        <v>2003</v>
      </c>
      <c r="B46">
        <v>8</v>
      </c>
      <c r="C46">
        <v>2932</v>
      </c>
      <c r="D46">
        <v>39047</v>
      </c>
      <c r="E46">
        <v>47571</v>
      </c>
      <c r="F46">
        <v>1636</v>
      </c>
      <c r="G46">
        <v>25760</v>
      </c>
      <c r="H46">
        <v>6788</v>
      </c>
      <c r="I46">
        <v>10438</v>
      </c>
      <c r="J46">
        <v>270738</v>
      </c>
      <c r="K46">
        <v>5435</v>
      </c>
      <c r="L46">
        <v>21</v>
      </c>
      <c r="M46">
        <v>164</v>
      </c>
      <c r="N46">
        <v>204</v>
      </c>
      <c r="O46">
        <v>15027</v>
      </c>
      <c r="P46">
        <v>335709</v>
      </c>
      <c r="Q46">
        <v>59998</v>
      </c>
    </row>
    <row r="47" spans="1:17">
      <c r="A47">
        <v>2003</v>
      </c>
      <c r="B47">
        <v>9</v>
      </c>
      <c r="C47">
        <v>2645</v>
      </c>
      <c r="D47">
        <v>36719</v>
      </c>
      <c r="E47">
        <v>47785</v>
      </c>
      <c r="F47">
        <v>2160</v>
      </c>
      <c r="G47">
        <v>31770</v>
      </c>
      <c r="H47">
        <v>6818</v>
      </c>
      <c r="I47">
        <v>8344</v>
      </c>
      <c r="J47">
        <v>217243</v>
      </c>
      <c r="K47">
        <v>5428</v>
      </c>
      <c r="L47">
        <v>29</v>
      </c>
      <c r="M47">
        <v>229</v>
      </c>
      <c r="N47">
        <v>207</v>
      </c>
      <c r="O47">
        <v>13178</v>
      </c>
      <c r="P47">
        <v>285961</v>
      </c>
      <c r="Q47">
        <v>60238</v>
      </c>
    </row>
    <row r="48" spans="1:17">
      <c r="A48">
        <v>2003</v>
      </c>
      <c r="B48">
        <v>10</v>
      </c>
      <c r="C48">
        <v>2311</v>
      </c>
      <c r="D48">
        <v>38187</v>
      </c>
      <c r="E48">
        <v>48036</v>
      </c>
      <c r="F48">
        <v>2834</v>
      </c>
      <c r="G48">
        <v>42870</v>
      </c>
      <c r="H48">
        <v>6844</v>
      </c>
      <c r="I48">
        <v>4242</v>
      </c>
      <c r="J48">
        <v>167615</v>
      </c>
      <c r="K48">
        <v>5412</v>
      </c>
      <c r="L48">
        <v>36</v>
      </c>
      <c r="M48">
        <v>293</v>
      </c>
      <c r="N48">
        <v>210</v>
      </c>
      <c r="O48">
        <v>9423</v>
      </c>
      <c r="P48">
        <v>248965</v>
      </c>
      <c r="Q48">
        <v>60502</v>
      </c>
    </row>
    <row r="49" spans="1:17">
      <c r="A49">
        <v>2003</v>
      </c>
      <c r="B49">
        <v>11</v>
      </c>
      <c r="C49">
        <v>2456</v>
      </c>
      <c r="D49">
        <v>61768</v>
      </c>
      <c r="E49">
        <v>48265</v>
      </c>
      <c r="F49">
        <v>878</v>
      </c>
      <c r="G49">
        <v>16678</v>
      </c>
      <c r="H49">
        <v>6893</v>
      </c>
      <c r="I49">
        <v>3773</v>
      </c>
      <c r="J49">
        <v>149878</v>
      </c>
      <c r="K49">
        <v>5400</v>
      </c>
      <c r="L49">
        <v>4</v>
      </c>
      <c r="M49">
        <v>16</v>
      </c>
      <c r="N49">
        <v>212</v>
      </c>
      <c r="O49">
        <v>7111</v>
      </c>
      <c r="P49">
        <v>228340</v>
      </c>
      <c r="Q49">
        <v>60770</v>
      </c>
    </row>
    <row r="50" spans="1:17">
      <c r="A50">
        <v>2003</v>
      </c>
      <c r="B50">
        <v>12</v>
      </c>
      <c r="C50">
        <v>1707</v>
      </c>
      <c r="D50">
        <v>74060</v>
      </c>
      <c r="E50">
        <v>48452</v>
      </c>
      <c r="F50">
        <v>1966</v>
      </c>
      <c r="G50">
        <v>39799</v>
      </c>
      <c r="H50">
        <v>6912</v>
      </c>
      <c r="I50">
        <v>4136</v>
      </c>
      <c r="J50">
        <v>138877</v>
      </c>
      <c r="K50">
        <v>5393</v>
      </c>
      <c r="L50">
        <v>39</v>
      </c>
      <c r="M50">
        <v>309</v>
      </c>
      <c r="N50">
        <v>213</v>
      </c>
      <c r="O50">
        <v>7848</v>
      </c>
      <c r="P50">
        <v>253045</v>
      </c>
      <c r="Q50">
        <v>60970</v>
      </c>
    </row>
    <row r="51" spans="1:17">
      <c r="A51">
        <v>2004</v>
      </c>
      <c r="B51">
        <v>1</v>
      </c>
      <c r="C51">
        <v>1957</v>
      </c>
      <c r="D51">
        <v>73880</v>
      </c>
      <c r="E51">
        <v>48592</v>
      </c>
      <c r="F51">
        <v>552</v>
      </c>
      <c r="G51">
        <v>37295</v>
      </c>
      <c r="H51">
        <v>7137</v>
      </c>
      <c r="I51">
        <v>5031</v>
      </c>
      <c r="J51">
        <v>161273</v>
      </c>
      <c r="K51">
        <v>5386</v>
      </c>
      <c r="L51">
        <v>0</v>
      </c>
      <c r="M51">
        <v>0</v>
      </c>
      <c r="N51">
        <v>0</v>
      </c>
      <c r="O51">
        <v>7540</v>
      </c>
      <c r="P51">
        <v>272448</v>
      </c>
      <c r="Q51">
        <v>61115</v>
      </c>
    </row>
    <row r="52" spans="1:17">
      <c r="A52">
        <v>2004</v>
      </c>
      <c r="B52">
        <v>2</v>
      </c>
      <c r="C52">
        <v>1317</v>
      </c>
      <c r="D52">
        <v>62601</v>
      </c>
      <c r="E52">
        <v>48779</v>
      </c>
      <c r="F52">
        <v>2842</v>
      </c>
      <c r="G52">
        <v>26007</v>
      </c>
      <c r="H52">
        <v>7144</v>
      </c>
      <c r="I52">
        <v>4458</v>
      </c>
      <c r="J52">
        <v>142471</v>
      </c>
      <c r="K52">
        <v>5391</v>
      </c>
      <c r="L52">
        <v>0</v>
      </c>
      <c r="M52">
        <v>0</v>
      </c>
      <c r="N52">
        <v>0</v>
      </c>
      <c r="O52">
        <v>8617</v>
      </c>
      <c r="P52">
        <v>231079</v>
      </c>
      <c r="Q52">
        <v>61314</v>
      </c>
    </row>
    <row r="53" spans="1:17">
      <c r="A53">
        <v>2004</v>
      </c>
      <c r="B53">
        <v>3</v>
      </c>
      <c r="C53">
        <v>975</v>
      </c>
      <c r="D53">
        <v>57248</v>
      </c>
      <c r="E53">
        <v>48882</v>
      </c>
      <c r="F53">
        <v>1745</v>
      </c>
      <c r="G53">
        <v>31811</v>
      </c>
      <c r="H53">
        <v>7157</v>
      </c>
      <c r="I53">
        <v>4853</v>
      </c>
      <c r="J53">
        <v>150006</v>
      </c>
      <c r="K53">
        <v>5386</v>
      </c>
      <c r="L53">
        <v>0</v>
      </c>
      <c r="M53">
        <v>0</v>
      </c>
      <c r="N53">
        <v>0</v>
      </c>
      <c r="O53">
        <v>7573</v>
      </c>
      <c r="P53">
        <v>239065</v>
      </c>
      <c r="Q53">
        <v>61425</v>
      </c>
    </row>
    <row r="54" spans="1:17">
      <c r="A54">
        <v>2004</v>
      </c>
      <c r="B54">
        <v>4</v>
      </c>
      <c r="C54">
        <v>200</v>
      </c>
      <c r="D54">
        <v>39188</v>
      </c>
      <c r="E54">
        <v>48970</v>
      </c>
      <c r="F54">
        <v>1444</v>
      </c>
      <c r="G54">
        <v>24839</v>
      </c>
      <c r="H54">
        <v>7171</v>
      </c>
      <c r="I54">
        <v>5228</v>
      </c>
      <c r="J54">
        <v>171662</v>
      </c>
      <c r="K54">
        <v>5397</v>
      </c>
      <c r="L54">
        <v>0</v>
      </c>
      <c r="M54">
        <v>0</v>
      </c>
      <c r="N54">
        <v>0</v>
      </c>
      <c r="O54">
        <v>6872</v>
      </c>
      <c r="P54">
        <v>235689</v>
      </c>
      <c r="Q54">
        <v>61538</v>
      </c>
    </row>
    <row r="55" spans="1:17">
      <c r="A55">
        <v>2004</v>
      </c>
      <c r="B55">
        <v>5</v>
      </c>
      <c r="C55">
        <v>2340</v>
      </c>
      <c r="D55">
        <v>44205</v>
      </c>
      <c r="E55">
        <v>49125</v>
      </c>
      <c r="F55">
        <v>2164</v>
      </c>
      <c r="G55">
        <v>34057</v>
      </c>
      <c r="H55">
        <v>7188</v>
      </c>
      <c r="I55">
        <v>6332</v>
      </c>
      <c r="J55">
        <v>204406</v>
      </c>
      <c r="K55">
        <v>5445</v>
      </c>
      <c r="L55">
        <v>0</v>
      </c>
      <c r="M55">
        <v>0</v>
      </c>
      <c r="N55">
        <v>0</v>
      </c>
      <c r="O55">
        <v>10836</v>
      </c>
      <c r="P55">
        <v>282668</v>
      </c>
      <c r="Q55">
        <v>61758</v>
      </c>
    </row>
    <row r="56" spans="1:17">
      <c r="A56">
        <v>2004</v>
      </c>
      <c r="B56">
        <v>6</v>
      </c>
      <c r="C56">
        <v>2745</v>
      </c>
      <c r="D56">
        <v>36264</v>
      </c>
      <c r="E56">
        <v>49280</v>
      </c>
      <c r="F56">
        <v>2014</v>
      </c>
      <c r="G56">
        <v>29146</v>
      </c>
      <c r="H56">
        <v>7224</v>
      </c>
      <c r="I56">
        <v>11260</v>
      </c>
      <c r="J56">
        <v>283749</v>
      </c>
      <c r="K56">
        <v>5476</v>
      </c>
      <c r="L56">
        <v>0</v>
      </c>
      <c r="M56">
        <v>0</v>
      </c>
      <c r="N56">
        <v>0</v>
      </c>
      <c r="O56">
        <v>16019</v>
      </c>
      <c r="P56">
        <v>349159</v>
      </c>
      <c r="Q56">
        <v>61980</v>
      </c>
    </row>
    <row r="57" spans="1:17">
      <c r="A57">
        <v>2004</v>
      </c>
      <c r="B57">
        <v>7</v>
      </c>
      <c r="C57">
        <v>3167</v>
      </c>
      <c r="D57">
        <v>41929</v>
      </c>
      <c r="E57">
        <v>49345</v>
      </c>
      <c r="F57">
        <v>1505</v>
      </c>
      <c r="G57">
        <v>23002</v>
      </c>
      <c r="H57">
        <v>7234</v>
      </c>
      <c r="I57">
        <v>13476</v>
      </c>
      <c r="J57">
        <v>331684</v>
      </c>
      <c r="K57">
        <v>5483</v>
      </c>
      <c r="L57">
        <v>0</v>
      </c>
      <c r="M57">
        <v>0</v>
      </c>
      <c r="N57">
        <v>0</v>
      </c>
      <c r="O57">
        <v>18148</v>
      </c>
      <c r="P57">
        <v>396615</v>
      </c>
      <c r="Q57">
        <v>62062</v>
      </c>
    </row>
    <row r="58" spans="1:17">
      <c r="A58">
        <v>2004</v>
      </c>
      <c r="B58">
        <v>8</v>
      </c>
      <c r="C58">
        <v>2817</v>
      </c>
      <c r="D58">
        <v>38822</v>
      </c>
      <c r="E58">
        <v>49605</v>
      </c>
      <c r="F58">
        <v>2097</v>
      </c>
      <c r="G58">
        <v>32950</v>
      </c>
      <c r="H58">
        <v>7235</v>
      </c>
      <c r="I58">
        <v>8040</v>
      </c>
      <c r="J58">
        <v>226511</v>
      </c>
      <c r="K58">
        <v>5479</v>
      </c>
      <c r="L58">
        <v>0</v>
      </c>
      <c r="M58">
        <v>0</v>
      </c>
      <c r="N58">
        <v>0</v>
      </c>
      <c r="O58">
        <v>12954</v>
      </c>
      <c r="P58">
        <v>298283</v>
      </c>
      <c r="Q58">
        <v>62319</v>
      </c>
    </row>
    <row r="59" spans="1:17">
      <c r="A59">
        <v>2004</v>
      </c>
      <c r="B59">
        <v>9</v>
      </c>
      <c r="C59">
        <v>2371</v>
      </c>
      <c r="D59">
        <v>36488</v>
      </c>
      <c r="E59">
        <v>49873</v>
      </c>
      <c r="F59">
        <v>2028</v>
      </c>
      <c r="G59">
        <v>29900</v>
      </c>
      <c r="H59">
        <v>7268</v>
      </c>
      <c r="I59">
        <v>7390</v>
      </c>
      <c r="J59">
        <v>179783</v>
      </c>
      <c r="K59">
        <v>5466</v>
      </c>
      <c r="L59">
        <v>0</v>
      </c>
      <c r="M59">
        <v>0</v>
      </c>
      <c r="N59">
        <v>0</v>
      </c>
      <c r="O59">
        <v>11789</v>
      </c>
      <c r="P59">
        <v>246171</v>
      </c>
      <c r="Q59">
        <v>62607</v>
      </c>
    </row>
    <row r="60" spans="1:17">
      <c r="A60">
        <v>2004</v>
      </c>
      <c r="B60">
        <v>10</v>
      </c>
      <c r="C60">
        <v>2556</v>
      </c>
      <c r="D60">
        <v>44176</v>
      </c>
      <c r="E60">
        <v>50039</v>
      </c>
      <c r="F60">
        <v>1745</v>
      </c>
      <c r="G60">
        <v>25257</v>
      </c>
      <c r="H60">
        <v>7284</v>
      </c>
      <c r="I60">
        <v>3115</v>
      </c>
      <c r="J60">
        <v>137831</v>
      </c>
      <c r="K60">
        <v>5447</v>
      </c>
      <c r="L60">
        <v>0</v>
      </c>
      <c r="M60">
        <v>0</v>
      </c>
      <c r="N60">
        <v>0</v>
      </c>
      <c r="O60">
        <v>7416</v>
      </c>
      <c r="P60">
        <v>207264</v>
      </c>
      <c r="Q60">
        <v>62770</v>
      </c>
    </row>
    <row r="61" spans="1:17">
      <c r="A61">
        <v>2004</v>
      </c>
      <c r="B61">
        <v>11</v>
      </c>
      <c r="C61">
        <v>2266</v>
      </c>
      <c r="D61">
        <v>59981</v>
      </c>
      <c r="E61">
        <v>50290</v>
      </c>
      <c r="F61">
        <v>1112</v>
      </c>
      <c r="G61">
        <v>21931</v>
      </c>
      <c r="H61">
        <v>7307</v>
      </c>
      <c r="I61">
        <v>3889</v>
      </c>
      <c r="J61">
        <v>138307</v>
      </c>
      <c r="K61">
        <v>5425</v>
      </c>
      <c r="L61">
        <v>0</v>
      </c>
      <c r="M61">
        <v>0</v>
      </c>
      <c r="N61">
        <v>0</v>
      </c>
      <c r="O61">
        <v>7267</v>
      </c>
      <c r="P61">
        <v>220219</v>
      </c>
      <c r="Q61">
        <v>63022</v>
      </c>
    </row>
    <row r="62" spans="1:17">
      <c r="A62">
        <v>2004</v>
      </c>
      <c r="B62">
        <v>12</v>
      </c>
      <c r="C62">
        <v>1958</v>
      </c>
      <c r="D62">
        <v>76387</v>
      </c>
      <c r="E62">
        <v>50491</v>
      </c>
      <c r="F62">
        <v>2950</v>
      </c>
      <c r="G62">
        <v>55113</v>
      </c>
      <c r="H62">
        <v>7345</v>
      </c>
      <c r="I62">
        <v>4669</v>
      </c>
      <c r="J62">
        <v>152258</v>
      </c>
      <c r="K62">
        <v>5420</v>
      </c>
      <c r="L62">
        <v>0</v>
      </c>
      <c r="M62">
        <v>0</v>
      </c>
      <c r="N62">
        <v>0</v>
      </c>
      <c r="O62">
        <v>9577</v>
      </c>
      <c r="P62">
        <v>283758</v>
      </c>
      <c r="Q62">
        <v>63256</v>
      </c>
    </row>
    <row r="63" spans="1:17">
      <c r="A63">
        <v>2005</v>
      </c>
      <c r="B63">
        <v>1</v>
      </c>
      <c r="C63">
        <v>1880</v>
      </c>
      <c r="D63">
        <v>72818</v>
      </c>
      <c r="E63">
        <v>50639</v>
      </c>
      <c r="F63">
        <v>1820</v>
      </c>
      <c r="G63">
        <v>34338</v>
      </c>
      <c r="H63">
        <v>7369</v>
      </c>
      <c r="I63">
        <v>5061</v>
      </c>
      <c r="J63">
        <v>162886</v>
      </c>
      <c r="K63">
        <v>5420</v>
      </c>
      <c r="L63">
        <v>0</v>
      </c>
      <c r="M63">
        <v>0</v>
      </c>
      <c r="N63">
        <v>0</v>
      </c>
      <c r="O63">
        <v>8761</v>
      </c>
      <c r="P63">
        <v>270042</v>
      </c>
      <c r="Q63">
        <v>63428</v>
      </c>
    </row>
    <row r="64" spans="1:17">
      <c r="A64">
        <v>2005</v>
      </c>
      <c r="B64">
        <v>2</v>
      </c>
      <c r="C64">
        <v>1133</v>
      </c>
      <c r="D64">
        <v>59502</v>
      </c>
      <c r="E64">
        <v>50810</v>
      </c>
      <c r="F64">
        <v>1749</v>
      </c>
      <c r="G64">
        <v>31999</v>
      </c>
      <c r="H64">
        <v>7400</v>
      </c>
      <c r="I64">
        <v>4802</v>
      </c>
      <c r="J64">
        <v>154925</v>
      </c>
      <c r="K64">
        <v>5409</v>
      </c>
      <c r="L64">
        <v>0</v>
      </c>
      <c r="M64">
        <v>0</v>
      </c>
      <c r="N64">
        <v>0</v>
      </c>
      <c r="O64">
        <v>7684</v>
      </c>
      <c r="P64">
        <v>246426</v>
      </c>
      <c r="Q64">
        <v>63619</v>
      </c>
    </row>
    <row r="65" spans="1:17">
      <c r="A65">
        <v>2005</v>
      </c>
      <c r="B65">
        <v>3</v>
      </c>
      <c r="C65">
        <v>1651</v>
      </c>
      <c r="D65">
        <v>68053</v>
      </c>
      <c r="E65">
        <v>50900</v>
      </c>
      <c r="F65">
        <v>2120</v>
      </c>
      <c r="G65">
        <v>38400</v>
      </c>
      <c r="H65">
        <v>7402</v>
      </c>
      <c r="I65">
        <v>4368</v>
      </c>
      <c r="J65">
        <v>124498</v>
      </c>
      <c r="K65">
        <v>5400</v>
      </c>
      <c r="L65">
        <v>0</v>
      </c>
      <c r="M65">
        <v>0</v>
      </c>
      <c r="N65">
        <v>0</v>
      </c>
      <c r="O65">
        <v>8139</v>
      </c>
      <c r="P65">
        <v>230951</v>
      </c>
      <c r="Q65">
        <v>63702</v>
      </c>
    </row>
    <row r="66" spans="1:17">
      <c r="A66">
        <v>2005</v>
      </c>
      <c r="B66">
        <v>4</v>
      </c>
      <c r="C66">
        <v>507</v>
      </c>
      <c r="D66">
        <v>46923</v>
      </c>
      <c r="E66">
        <v>50949</v>
      </c>
      <c r="F66">
        <v>1186</v>
      </c>
      <c r="G66">
        <v>21131</v>
      </c>
      <c r="H66">
        <v>7407</v>
      </c>
      <c r="I66">
        <v>3937</v>
      </c>
      <c r="J66">
        <v>141910</v>
      </c>
      <c r="K66">
        <v>5413</v>
      </c>
      <c r="L66">
        <v>0</v>
      </c>
      <c r="M66">
        <v>0</v>
      </c>
      <c r="N66">
        <v>0</v>
      </c>
      <c r="O66">
        <v>5630</v>
      </c>
      <c r="P66">
        <v>209964</v>
      </c>
      <c r="Q66">
        <v>63769</v>
      </c>
    </row>
    <row r="67" spans="1:17">
      <c r="A67">
        <v>2005</v>
      </c>
      <c r="B67">
        <v>5</v>
      </c>
      <c r="C67">
        <v>1691</v>
      </c>
      <c r="D67">
        <v>45647</v>
      </c>
      <c r="E67">
        <v>50927</v>
      </c>
      <c r="F67">
        <v>2292</v>
      </c>
      <c r="G67">
        <v>38090</v>
      </c>
      <c r="H67">
        <v>7438</v>
      </c>
      <c r="I67">
        <v>5144</v>
      </c>
      <c r="J67">
        <v>150148</v>
      </c>
      <c r="K67">
        <v>5436</v>
      </c>
      <c r="L67">
        <v>0</v>
      </c>
      <c r="M67">
        <v>0</v>
      </c>
      <c r="N67">
        <v>0</v>
      </c>
      <c r="O67">
        <v>9127</v>
      </c>
      <c r="P67">
        <v>233885</v>
      </c>
      <c r="Q67">
        <v>63801</v>
      </c>
    </row>
    <row r="68" spans="1:17">
      <c r="A68">
        <v>2005</v>
      </c>
      <c r="B68">
        <v>6</v>
      </c>
      <c r="C68">
        <v>2460</v>
      </c>
      <c r="D68">
        <v>37623</v>
      </c>
      <c r="E68">
        <v>51031</v>
      </c>
      <c r="F68">
        <v>1699</v>
      </c>
      <c r="G68">
        <v>24507</v>
      </c>
      <c r="H68">
        <v>7469</v>
      </c>
      <c r="I68">
        <v>8461</v>
      </c>
      <c r="J68">
        <v>250503</v>
      </c>
      <c r="K68">
        <v>5456</v>
      </c>
      <c r="L68">
        <v>0</v>
      </c>
      <c r="M68">
        <v>0</v>
      </c>
      <c r="N68">
        <v>0</v>
      </c>
      <c r="O68">
        <v>12620</v>
      </c>
      <c r="P68">
        <v>312633</v>
      </c>
      <c r="Q68">
        <v>63956</v>
      </c>
    </row>
    <row r="69" spans="1:17">
      <c r="A69">
        <v>2005</v>
      </c>
      <c r="B69">
        <v>7</v>
      </c>
      <c r="C69">
        <v>3119</v>
      </c>
      <c r="D69">
        <v>42962</v>
      </c>
      <c r="E69">
        <v>51185</v>
      </c>
      <c r="F69">
        <v>1561</v>
      </c>
      <c r="G69">
        <v>24096</v>
      </c>
      <c r="H69">
        <v>7483</v>
      </c>
      <c r="I69">
        <v>13075</v>
      </c>
      <c r="J69">
        <v>303841</v>
      </c>
      <c r="K69">
        <v>5466</v>
      </c>
      <c r="L69">
        <v>0</v>
      </c>
      <c r="M69">
        <v>0</v>
      </c>
      <c r="N69">
        <v>0</v>
      </c>
      <c r="O69">
        <v>17755</v>
      </c>
      <c r="P69">
        <v>370899</v>
      </c>
      <c r="Q69">
        <v>64134</v>
      </c>
    </row>
    <row r="70" spans="1:17">
      <c r="A70">
        <v>2005</v>
      </c>
      <c r="B70">
        <v>8</v>
      </c>
      <c r="C70">
        <v>3151</v>
      </c>
      <c r="D70">
        <v>42870</v>
      </c>
      <c r="E70">
        <v>51456</v>
      </c>
      <c r="F70">
        <v>2140</v>
      </c>
      <c r="G70">
        <v>33887</v>
      </c>
      <c r="H70">
        <v>7494</v>
      </c>
      <c r="I70">
        <v>9980</v>
      </c>
      <c r="J70">
        <v>272329</v>
      </c>
      <c r="K70">
        <v>5469</v>
      </c>
      <c r="L70">
        <v>0</v>
      </c>
      <c r="M70">
        <v>0</v>
      </c>
      <c r="N70">
        <v>0</v>
      </c>
      <c r="O70">
        <v>15271</v>
      </c>
      <c r="P70">
        <v>349086</v>
      </c>
      <c r="Q70">
        <v>64419</v>
      </c>
    </row>
    <row r="71" spans="1:17">
      <c r="A71">
        <v>2005</v>
      </c>
      <c r="B71">
        <v>9</v>
      </c>
      <c r="C71">
        <v>2430</v>
      </c>
      <c r="D71">
        <v>36475</v>
      </c>
      <c r="E71">
        <v>51625</v>
      </c>
      <c r="F71">
        <v>1887</v>
      </c>
      <c r="G71">
        <v>27353</v>
      </c>
      <c r="H71">
        <v>7511</v>
      </c>
      <c r="I71">
        <v>9068</v>
      </c>
      <c r="J71">
        <v>234792</v>
      </c>
      <c r="K71">
        <v>5457</v>
      </c>
      <c r="L71">
        <v>0</v>
      </c>
      <c r="M71">
        <v>0</v>
      </c>
      <c r="N71">
        <v>0</v>
      </c>
      <c r="O71">
        <v>13385</v>
      </c>
      <c r="P71">
        <v>298620</v>
      </c>
      <c r="Q71">
        <v>64593</v>
      </c>
    </row>
    <row r="72" spans="1:17">
      <c r="A72">
        <v>2005</v>
      </c>
      <c r="B72">
        <v>10</v>
      </c>
      <c r="C72">
        <v>3398</v>
      </c>
      <c r="D72">
        <v>51800</v>
      </c>
      <c r="E72">
        <v>51835</v>
      </c>
      <c r="F72">
        <v>2368</v>
      </c>
      <c r="G72">
        <v>33315</v>
      </c>
      <c r="H72">
        <v>7532</v>
      </c>
      <c r="I72">
        <v>3233</v>
      </c>
      <c r="J72">
        <v>117043</v>
      </c>
      <c r="K72">
        <v>5448</v>
      </c>
      <c r="L72">
        <v>0</v>
      </c>
      <c r="M72">
        <v>0</v>
      </c>
      <c r="N72">
        <v>0</v>
      </c>
      <c r="O72">
        <v>8999</v>
      </c>
      <c r="P72">
        <v>202158</v>
      </c>
      <c r="Q72">
        <v>64815</v>
      </c>
    </row>
    <row r="73" spans="1:17">
      <c r="A73">
        <v>2005</v>
      </c>
      <c r="B73">
        <v>11</v>
      </c>
      <c r="C73">
        <v>2027</v>
      </c>
      <c r="D73">
        <v>55495</v>
      </c>
      <c r="E73">
        <v>52116</v>
      </c>
      <c r="F73">
        <v>2451</v>
      </c>
      <c r="G73">
        <v>40386</v>
      </c>
      <c r="H73">
        <v>7549</v>
      </c>
      <c r="I73">
        <v>3463</v>
      </c>
      <c r="J73">
        <v>140117</v>
      </c>
      <c r="K73">
        <v>5430</v>
      </c>
      <c r="L73">
        <v>0</v>
      </c>
      <c r="M73">
        <v>0</v>
      </c>
      <c r="N73">
        <v>0</v>
      </c>
      <c r="O73">
        <v>7941</v>
      </c>
      <c r="P73">
        <v>235998</v>
      </c>
      <c r="Q73">
        <v>65095</v>
      </c>
    </row>
    <row r="74" spans="1:17">
      <c r="A74">
        <v>2005</v>
      </c>
      <c r="B74">
        <v>12</v>
      </c>
      <c r="C74">
        <v>3155</v>
      </c>
      <c r="D74">
        <v>92043</v>
      </c>
      <c r="E74">
        <v>52290</v>
      </c>
      <c r="F74">
        <v>1929</v>
      </c>
      <c r="G74">
        <v>37381</v>
      </c>
      <c r="H74">
        <v>7574</v>
      </c>
      <c r="I74">
        <v>4674</v>
      </c>
      <c r="J74">
        <v>131270</v>
      </c>
      <c r="K74">
        <v>5423</v>
      </c>
      <c r="L74">
        <v>0</v>
      </c>
      <c r="M74">
        <v>0</v>
      </c>
      <c r="N74">
        <v>0</v>
      </c>
      <c r="O74">
        <v>9758</v>
      </c>
      <c r="P74">
        <v>260694</v>
      </c>
      <c r="Q74">
        <v>65287</v>
      </c>
    </row>
    <row r="75" spans="1:17">
      <c r="A75">
        <v>2006</v>
      </c>
      <c r="B75">
        <v>1</v>
      </c>
      <c r="C75">
        <v>2041</v>
      </c>
      <c r="D75">
        <v>70839</v>
      </c>
      <c r="E75">
        <v>52529</v>
      </c>
      <c r="F75">
        <v>2183</v>
      </c>
      <c r="G75">
        <v>37705</v>
      </c>
      <c r="H75">
        <v>7598</v>
      </c>
      <c r="I75">
        <v>4285</v>
      </c>
      <c r="J75">
        <v>140975</v>
      </c>
      <c r="K75">
        <v>5420</v>
      </c>
      <c r="L75">
        <v>0</v>
      </c>
      <c r="M75">
        <v>0</v>
      </c>
      <c r="N75">
        <v>0</v>
      </c>
      <c r="O75">
        <v>8509</v>
      </c>
      <c r="P75">
        <v>249519</v>
      </c>
      <c r="Q75">
        <v>65547</v>
      </c>
    </row>
    <row r="76" spans="1:17">
      <c r="A76">
        <v>2006</v>
      </c>
      <c r="B76">
        <v>2</v>
      </c>
      <c r="C76">
        <v>2181</v>
      </c>
      <c r="D76">
        <v>71637</v>
      </c>
      <c r="E76">
        <v>52705</v>
      </c>
      <c r="F76">
        <v>2012</v>
      </c>
      <c r="G76">
        <v>34290</v>
      </c>
      <c r="H76">
        <v>7613</v>
      </c>
      <c r="I76">
        <v>3817</v>
      </c>
      <c r="J76">
        <v>122966</v>
      </c>
      <c r="K76">
        <v>5405</v>
      </c>
      <c r="L76">
        <v>0</v>
      </c>
      <c r="M76">
        <v>0</v>
      </c>
      <c r="N76">
        <v>0</v>
      </c>
      <c r="O76">
        <v>8010</v>
      </c>
      <c r="P76">
        <v>228893</v>
      </c>
      <c r="Q76">
        <v>65723</v>
      </c>
    </row>
    <row r="77" spans="1:17">
      <c r="A77">
        <v>2006</v>
      </c>
      <c r="B77">
        <v>3</v>
      </c>
      <c r="C77">
        <v>1925</v>
      </c>
      <c r="D77">
        <v>69425</v>
      </c>
      <c r="E77">
        <v>52849</v>
      </c>
      <c r="F77">
        <v>1950</v>
      </c>
      <c r="G77">
        <v>33188</v>
      </c>
      <c r="H77">
        <v>7629</v>
      </c>
      <c r="I77">
        <v>3837</v>
      </c>
      <c r="J77">
        <v>121602</v>
      </c>
      <c r="K77">
        <v>5407</v>
      </c>
      <c r="L77">
        <v>0</v>
      </c>
      <c r="M77">
        <v>0</v>
      </c>
      <c r="N77">
        <v>0</v>
      </c>
      <c r="O77">
        <v>7712</v>
      </c>
      <c r="P77">
        <v>224215</v>
      </c>
      <c r="Q77">
        <v>65885</v>
      </c>
    </row>
    <row r="78" spans="1:17">
      <c r="A78">
        <v>2006</v>
      </c>
      <c r="B78">
        <v>4</v>
      </c>
      <c r="C78">
        <v>789</v>
      </c>
      <c r="D78">
        <v>50400</v>
      </c>
      <c r="E78">
        <v>52865</v>
      </c>
      <c r="F78">
        <v>1632</v>
      </c>
      <c r="G78">
        <v>27785</v>
      </c>
      <c r="H78">
        <v>7640</v>
      </c>
      <c r="I78">
        <v>5083</v>
      </c>
      <c r="J78">
        <v>159905</v>
      </c>
      <c r="K78">
        <v>5387</v>
      </c>
      <c r="L78">
        <v>0</v>
      </c>
      <c r="M78">
        <v>0</v>
      </c>
      <c r="N78">
        <v>0</v>
      </c>
      <c r="O78">
        <v>7504</v>
      </c>
      <c r="P78">
        <v>238090</v>
      </c>
      <c r="Q78">
        <v>65892</v>
      </c>
    </row>
    <row r="79" spans="1:17">
      <c r="A79">
        <v>2006</v>
      </c>
      <c r="B79">
        <v>5</v>
      </c>
      <c r="C79">
        <v>1199</v>
      </c>
      <c r="D79">
        <v>31759</v>
      </c>
      <c r="E79">
        <v>52845</v>
      </c>
      <c r="F79">
        <v>2285</v>
      </c>
      <c r="G79">
        <v>34458</v>
      </c>
      <c r="H79">
        <v>7658</v>
      </c>
      <c r="I79">
        <v>7081</v>
      </c>
      <c r="J79">
        <v>229520</v>
      </c>
      <c r="K79">
        <v>5432</v>
      </c>
      <c r="L79">
        <v>0</v>
      </c>
      <c r="M79">
        <v>0</v>
      </c>
      <c r="N79">
        <v>0</v>
      </c>
      <c r="O79">
        <v>10565</v>
      </c>
      <c r="P79">
        <v>295737</v>
      </c>
      <c r="Q79">
        <v>65935</v>
      </c>
    </row>
    <row r="80" spans="1:17">
      <c r="A80">
        <v>2006</v>
      </c>
      <c r="B80">
        <v>6</v>
      </c>
      <c r="C80">
        <v>3943</v>
      </c>
      <c r="D80">
        <v>50807</v>
      </c>
      <c r="E80">
        <v>52931</v>
      </c>
      <c r="F80">
        <v>1938</v>
      </c>
      <c r="G80">
        <v>26554</v>
      </c>
      <c r="H80">
        <v>7686</v>
      </c>
      <c r="I80">
        <v>10835</v>
      </c>
      <c r="J80">
        <v>262211</v>
      </c>
      <c r="K80">
        <v>5455</v>
      </c>
      <c r="L80">
        <v>0</v>
      </c>
      <c r="M80">
        <v>0</v>
      </c>
      <c r="N80">
        <v>0</v>
      </c>
      <c r="O80">
        <v>16716</v>
      </c>
      <c r="P80">
        <v>339572</v>
      </c>
      <c r="Q80">
        <v>66072</v>
      </c>
    </row>
    <row r="81" spans="1:17">
      <c r="A81">
        <v>2006</v>
      </c>
      <c r="B81">
        <v>7</v>
      </c>
      <c r="C81">
        <v>3807</v>
      </c>
      <c r="D81">
        <v>47888</v>
      </c>
      <c r="E81">
        <v>53074</v>
      </c>
      <c r="F81">
        <v>2606</v>
      </c>
      <c r="G81">
        <v>35754</v>
      </c>
      <c r="H81">
        <v>7730</v>
      </c>
      <c r="I81">
        <v>15143</v>
      </c>
      <c r="J81">
        <v>340466</v>
      </c>
      <c r="K81">
        <v>5471</v>
      </c>
      <c r="L81">
        <v>0</v>
      </c>
      <c r="M81">
        <v>0</v>
      </c>
      <c r="N81">
        <v>0</v>
      </c>
      <c r="O81">
        <v>21556</v>
      </c>
      <c r="P81">
        <v>424108</v>
      </c>
      <c r="Q81">
        <v>66275</v>
      </c>
    </row>
    <row r="82" spans="1:17">
      <c r="A82">
        <v>2006</v>
      </c>
      <c r="B82">
        <v>8</v>
      </c>
      <c r="C82">
        <v>3436</v>
      </c>
      <c r="D82">
        <v>44756</v>
      </c>
      <c r="E82">
        <v>53249</v>
      </c>
      <c r="F82">
        <v>2057</v>
      </c>
      <c r="G82">
        <v>30889</v>
      </c>
      <c r="H82">
        <v>7748</v>
      </c>
      <c r="I82">
        <v>10176</v>
      </c>
      <c r="J82">
        <v>263384</v>
      </c>
      <c r="K82">
        <v>5472</v>
      </c>
      <c r="L82">
        <v>0</v>
      </c>
      <c r="M82">
        <v>0</v>
      </c>
      <c r="N82">
        <v>0</v>
      </c>
      <c r="O82">
        <v>15669</v>
      </c>
      <c r="P82">
        <v>339029</v>
      </c>
      <c r="Q82">
        <v>66469</v>
      </c>
    </row>
    <row r="83" spans="1:17">
      <c r="A83">
        <v>2006</v>
      </c>
      <c r="B83">
        <v>9</v>
      </c>
      <c r="C83">
        <v>3786</v>
      </c>
      <c r="D83">
        <v>50559</v>
      </c>
      <c r="E83">
        <v>53429</v>
      </c>
      <c r="F83">
        <v>2030</v>
      </c>
      <c r="G83">
        <v>28171</v>
      </c>
      <c r="H83">
        <v>7777</v>
      </c>
      <c r="I83">
        <v>8984</v>
      </c>
      <c r="J83">
        <v>232994</v>
      </c>
      <c r="K83">
        <v>5479</v>
      </c>
      <c r="L83">
        <v>0</v>
      </c>
      <c r="M83">
        <v>0</v>
      </c>
      <c r="N83">
        <v>0</v>
      </c>
      <c r="O83">
        <v>14800</v>
      </c>
      <c r="P83">
        <v>311724</v>
      </c>
      <c r="Q83">
        <v>66685</v>
      </c>
    </row>
    <row r="84" spans="1:17">
      <c r="A84">
        <v>2006</v>
      </c>
      <c r="B84">
        <v>10</v>
      </c>
      <c r="C84">
        <v>2972</v>
      </c>
      <c r="D84">
        <v>42309</v>
      </c>
      <c r="E84">
        <v>53549</v>
      </c>
      <c r="F84">
        <v>2223</v>
      </c>
      <c r="G84">
        <v>31004</v>
      </c>
      <c r="H84">
        <v>7817</v>
      </c>
      <c r="I84">
        <v>4128</v>
      </c>
      <c r="J84">
        <v>149965</v>
      </c>
      <c r="K84">
        <v>5462</v>
      </c>
      <c r="L84">
        <v>0</v>
      </c>
      <c r="M84">
        <v>0</v>
      </c>
      <c r="N84">
        <v>0</v>
      </c>
      <c r="O84">
        <v>9323</v>
      </c>
      <c r="P84">
        <v>223278</v>
      </c>
      <c r="Q84">
        <v>66828</v>
      </c>
    </row>
    <row r="85" spans="1:17">
      <c r="A85">
        <v>2006</v>
      </c>
      <c r="B85">
        <v>11</v>
      </c>
      <c r="C85">
        <v>3971</v>
      </c>
      <c r="D85">
        <v>65864</v>
      </c>
      <c r="E85">
        <v>53791</v>
      </c>
      <c r="F85">
        <v>2833</v>
      </c>
      <c r="G85">
        <v>44322</v>
      </c>
      <c r="H85">
        <v>7847</v>
      </c>
      <c r="I85">
        <v>4121</v>
      </c>
      <c r="J85">
        <v>133833</v>
      </c>
      <c r="K85">
        <v>5449</v>
      </c>
      <c r="L85">
        <v>0</v>
      </c>
      <c r="M85">
        <v>0</v>
      </c>
      <c r="N85">
        <v>0</v>
      </c>
      <c r="O85">
        <v>10925</v>
      </c>
      <c r="P85">
        <v>244019</v>
      </c>
      <c r="Q85">
        <v>67087</v>
      </c>
    </row>
    <row r="86" spans="1:17">
      <c r="A86">
        <v>2006</v>
      </c>
      <c r="B86">
        <v>12</v>
      </c>
      <c r="C86">
        <v>3548</v>
      </c>
      <c r="D86">
        <v>81296</v>
      </c>
      <c r="E86">
        <v>53964</v>
      </c>
      <c r="F86">
        <v>1886</v>
      </c>
      <c r="G86">
        <v>35904</v>
      </c>
      <c r="H86">
        <v>7898</v>
      </c>
      <c r="I86">
        <v>3785</v>
      </c>
      <c r="J86">
        <v>93194</v>
      </c>
      <c r="K86">
        <v>5450</v>
      </c>
      <c r="L86">
        <v>0</v>
      </c>
      <c r="M86">
        <v>0</v>
      </c>
      <c r="N86">
        <v>0</v>
      </c>
      <c r="O86">
        <v>9219</v>
      </c>
      <c r="P86">
        <v>210394</v>
      </c>
      <c r="Q86">
        <v>67312</v>
      </c>
    </row>
    <row r="87" spans="1:17">
      <c r="A87">
        <v>2007</v>
      </c>
      <c r="B87">
        <v>1</v>
      </c>
      <c r="C87">
        <v>4204</v>
      </c>
      <c r="D87">
        <v>89881</v>
      </c>
      <c r="E87">
        <v>54099</v>
      </c>
      <c r="F87">
        <v>2574</v>
      </c>
      <c r="G87">
        <v>42959</v>
      </c>
      <c r="H87">
        <v>7913</v>
      </c>
      <c r="I87">
        <v>5723</v>
      </c>
      <c r="J87">
        <v>155947</v>
      </c>
      <c r="K87">
        <v>5439</v>
      </c>
      <c r="L87">
        <v>0</v>
      </c>
      <c r="M87">
        <v>0</v>
      </c>
      <c r="N87">
        <v>0</v>
      </c>
      <c r="O87">
        <v>12501</v>
      </c>
      <c r="P87">
        <v>288787</v>
      </c>
      <c r="Q87">
        <v>67451</v>
      </c>
    </row>
    <row r="88" spans="1:17">
      <c r="A88">
        <v>2007</v>
      </c>
      <c r="B88">
        <v>2</v>
      </c>
      <c r="C88">
        <v>3329</v>
      </c>
      <c r="D88">
        <v>71174</v>
      </c>
      <c r="E88">
        <v>54180</v>
      </c>
      <c r="F88">
        <v>1389</v>
      </c>
      <c r="G88">
        <v>27791</v>
      </c>
      <c r="H88">
        <v>7910</v>
      </c>
      <c r="I88">
        <v>4521</v>
      </c>
      <c r="J88">
        <v>140970</v>
      </c>
      <c r="K88">
        <v>5434</v>
      </c>
      <c r="L88">
        <v>0</v>
      </c>
      <c r="M88">
        <v>0</v>
      </c>
      <c r="N88">
        <v>0</v>
      </c>
      <c r="O88">
        <v>9239</v>
      </c>
      <c r="P88">
        <v>239935</v>
      </c>
      <c r="Q88">
        <v>67524</v>
      </c>
    </row>
    <row r="89" spans="1:17">
      <c r="A89">
        <v>2007</v>
      </c>
      <c r="B89">
        <v>3</v>
      </c>
      <c r="C89">
        <v>3007</v>
      </c>
      <c r="D89">
        <v>60492</v>
      </c>
      <c r="E89">
        <v>54265</v>
      </c>
      <c r="F89">
        <v>2457</v>
      </c>
      <c r="G89">
        <v>39401</v>
      </c>
      <c r="H89">
        <v>7917</v>
      </c>
      <c r="I89">
        <v>5121</v>
      </c>
      <c r="J89">
        <v>100577</v>
      </c>
      <c r="K89">
        <v>5438</v>
      </c>
      <c r="L89">
        <v>0</v>
      </c>
      <c r="M89">
        <v>0</v>
      </c>
      <c r="N89">
        <v>0</v>
      </c>
      <c r="O89">
        <v>10585</v>
      </c>
      <c r="P89">
        <v>200470</v>
      </c>
      <c r="Q89">
        <v>67620</v>
      </c>
    </row>
    <row r="90" spans="1:17">
      <c r="A90">
        <v>2007</v>
      </c>
      <c r="B90">
        <v>4</v>
      </c>
      <c r="C90">
        <v>2892</v>
      </c>
      <c r="D90">
        <v>53059</v>
      </c>
      <c r="E90">
        <v>54279</v>
      </c>
      <c r="F90">
        <v>1789</v>
      </c>
      <c r="G90">
        <v>28049</v>
      </c>
      <c r="H90">
        <v>7927</v>
      </c>
      <c r="I90">
        <v>4769</v>
      </c>
      <c r="J90">
        <v>151468</v>
      </c>
      <c r="K90">
        <v>5428</v>
      </c>
      <c r="L90">
        <v>0</v>
      </c>
      <c r="M90">
        <v>0</v>
      </c>
      <c r="N90">
        <v>0</v>
      </c>
      <c r="O90">
        <v>9450</v>
      </c>
      <c r="P90">
        <v>232576</v>
      </c>
      <c r="Q90">
        <v>67634</v>
      </c>
    </row>
    <row r="91" spans="1:17">
      <c r="A91">
        <v>2007</v>
      </c>
      <c r="B91">
        <v>5</v>
      </c>
      <c r="C91">
        <v>2706</v>
      </c>
      <c r="D91">
        <v>42694</v>
      </c>
      <c r="E91">
        <v>54397</v>
      </c>
      <c r="F91">
        <v>2261</v>
      </c>
      <c r="G91">
        <v>33089</v>
      </c>
      <c r="H91">
        <v>7947</v>
      </c>
      <c r="I91">
        <v>9639</v>
      </c>
      <c r="J91">
        <v>229069</v>
      </c>
      <c r="K91">
        <v>5492</v>
      </c>
      <c r="L91">
        <v>0</v>
      </c>
      <c r="M91">
        <v>0</v>
      </c>
      <c r="N91">
        <v>0</v>
      </c>
      <c r="O91">
        <v>14606</v>
      </c>
      <c r="P91">
        <v>304852</v>
      </c>
      <c r="Q91">
        <v>67836</v>
      </c>
    </row>
    <row r="92" spans="1:17">
      <c r="A92">
        <v>2007</v>
      </c>
      <c r="B92">
        <v>6</v>
      </c>
      <c r="C92">
        <v>3789</v>
      </c>
      <c r="D92">
        <v>44431</v>
      </c>
      <c r="E92">
        <v>54497</v>
      </c>
      <c r="F92">
        <v>2154</v>
      </c>
      <c r="G92">
        <v>29268</v>
      </c>
      <c r="H92">
        <v>7956</v>
      </c>
      <c r="I92">
        <v>14738</v>
      </c>
      <c r="J92">
        <v>352883</v>
      </c>
      <c r="K92">
        <v>5519</v>
      </c>
      <c r="L92">
        <v>0</v>
      </c>
      <c r="M92">
        <v>0</v>
      </c>
      <c r="N92">
        <v>0</v>
      </c>
      <c r="O92">
        <v>20681</v>
      </c>
      <c r="P92">
        <v>426582</v>
      </c>
      <c r="Q92">
        <v>67972</v>
      </c>
    </row>
    <row r="93" spans="1:17">
      <c r="A93">
        <v>2007</v>
      </c>
      <c r="B93">
        <v>7</v>
      </c>
      <c r="C93">
        <v>4556</v>
      </c>
      <c r="D93">
        <v>50487</v>
      </c>
      <c r="E93">
        <v>54673</v>
      </c>
      <c r="F93">
        <v>2192</v>
      </c>
      <c r="G93">
        <v>31777</v>
      </c>
      <c r="H93">
        <v>7983</v>
      </c>
      <c r="I93">
        <v>14495</v>
      </c>
      <c r="J93">
        <v>316479</v>
      </c>
      <c r="K93">
        <v>5529</v>
      </c>
      <c r="L93">
        <v>0</v>
      </c>
      <c r="M93">
        <v>0</v>
      </c>
      <c r="N93">
        <v>0</v>
      </c>
      <c r="O93">
        <v>21243</v>
      </c>
      <c r="P93">
        <v>398743</v>
      </c>
      <c r="Q93">
        <v>68185</v>
      </c>
    </row>
    <row r="94" spans="1:17">
      <c r="A94">
        <v>2007</v>
      </c>
      <c r="B94">
        <v>8</v>
      </c>
      <c r="C94">
        <v>4507</v>
      </c>
      <c r="D94">
        <v>49820</v>
      </c>
      <c r="E94">
        <v>54750</v>
      </c>
      <c r="F94">
        <v>2206</v>
      </c>
      <c r="G94">
        <v>31826</v>
      </c>
      <c r="H94">
        <v>8004</v>
      </c>
      <c r="I94">
        <v>15568</v>
      </c>
      <c r="J94">
        <v>275050</v>
      </c>
      <c r="K94">
        <v>5527</v>
      </c>
      <c r="L94">
        <v>0</v>
      </c>
      <c r="M94">
        <v>0</v>
      </c>
      <c r="N94">
        <v>0</v>
      </c>
      <c r="O94">
        <v>22281</v>
      </c>
      <c r="P94">
        <v>356696</v>
      </c>
      <c r="Q94">
        <v>68281</v>
      </c>
    </row>
    <row r="95" spans="1:17">
      <c r="A95">
        <v>2007</v>
      </c>
      <c r="B95">
        <v>9</v>
      </c>
      <c r="C95">
        <v>3744</v>
      </c>
      <c r="D95">
        <v>41802</v>
      </c>
      <c r="E95">
        <v>54967</v>
      </c>
      <c r="F95">
        <v>2109</v>
      </c>
      <c r="G95">
        <v>29809</v>
      </c>
      <c r="H95">
        <v>8054</v>
      </c>
      <c r="I95">
        <v>11310</v>
      </c>
      <c r="J95">
        <v>190583</v>
      </c>
      <c r="K95">
        <v>5521</v>
      </c>
      <c r="L95">
        <v>0</v>
      </c>
      <c r="M95">
        <v>0</v>
      </c>
      <c r="N95">
        <v>0</v>
      </c>
      <c r="O95">
        <v>17163</v>
      </c>
      <c r="P95">
        <v>262194</v>
      </c>
      <c r="Q95">
        <v>68542</v>
      </c>
    </row>
    <row r="96" spans="1:17">
      <c r="A96">
        <v>2007</v>
      </c>
      <c r="B96">
        <v>10</v>
      </c>
      <c r="C96">
        <v>4786</v>
      </c>
      <c r="D96">
        <v>54567</v>
      </c>
      <c r="E96">
        <v>55091</v>
      </c>
      <c r="F96">
        <v>2563</v>
      </c>
      <c r="G96">
        <v>33564</v>
      </c>
      <c r="H96">
        <v>8058</v>
      </c>
      <c r="I96">
        <v>5353</v>
      </c>
      <c r="J96">
        <v>164679</v>
      </c>
      <c r="K96">
        <v>5515</v>
      </c>
      <c r="L96">
        <v>0</v>
      </c>
      <c r="M96">
        <v>0</v>
      </c>
      <c r="N96">
        <v>0</v>
      </c>
      <c r="O96">
        <v>12702</v>
      </c>
      <c r="P96">
        <v>252811</v>
      </c>
      <c r="Q96">
        <v>68664</v>
      </c>
    </row>
    <row r="97" spans="1:17">
      <c r="A97">
        <v>2007</v>
      </c>
      <c r="B97">
        <v>11</v>
      </c>
      <c r="C97">
        <v>5040</v>
      </c>
      <c r="D97">
        <v>66556</v>
      </c>
      <c r="E97">
        <v>55290</v>
      </c>
      <c r="F97">
        <v>2518</v>
      </c>
      <c r="G97">
        <v>37724</v>
      </c>
      <c r="H97">
        <v>8095</v>
      </c>
      <c r="I97">
        <v>5325</v>
      </c>
      <c r="J97">
        <v>138429</v>
      </c>
      <c r="K97">
        <v>5506</v>
      </c>
      <c r="L97">
        <v>0</v>
      </c>
      <c r="M97">
        <v>0</v>
      </c>
      <c r="N97">
        <v>0</v>
      </c>
      <c r="O97">
        <v>12884</v>
      </c>
      <c r="P97">
        <v>242709</v>
      </c>
      <c r="Q97">
        <v>68891</v>
      </c>
    </row>
    <row r="98" spans="1:17">
      <c r="A98">
        <v>2007</v>
      </c>
      <c r="B98">
        <v>12</v>
      </c>
      <c r="C98">
        <v>5312</v>
      </c>
      <c r="D98">
        <v>85558</v>
      </c>
      <c r="E98">
        <v>55377</v>
      </c>
      <c r="F98">
        <v>2039</v>
      </c>
      <c r="G98">
        <v>35071</v>
      </c>
      <c r="H98">
        <v>8133</v>
      </c>
      <c r="I98">
        <v>5250</v>
      </c>
      <c r="J98">
        <v>148289</v>
      </c>
      <c r="K98">
        <v>5494</v>
      </c>
      <c r="L98">
        <v>0</v>
      </c>
      <c r="M98">
        <v>0</v>
      </c>
      <c r="N98">
        <v>0</v>
      </c>
      <c r="O98">
        <v>12601</v>
      </c>
      <c r="P98">
        <v>268918</v>
      </c>
      <c r="Q98">
        <v>69004</v>
      </c>
    </row>
    <row r="99" spans="1:17">
      <c r="A99">
        <v>2008</v>
      </c>
      <c r="B99">
        <v>1</v>
      </c>
      <c r="C99">
        <v>6631.3649999999998</v>
      </c>
      <c r="D99">
        <v>95341.002999999997</v>
      </c>
      <c r="E99">
        <v>55490</v>
      </c>
      <c r="F99">
        <v>2840.5740000000001</v>
      </c>
      <c r="G99">
        <v>44877.112000000001</v>
      </c>
      <c r="H99">
        <v>8146</v>
      </c>
      <c r="I99">
        <v>5526.9589999999998</v>
      </c>
      <c r="J99">
        <v>120772.645</v>
      </c>
      <c r="K99">
        <v>5492</v>
      </c>
      <c r="L99">
        <v>0</v>
      </c>
      <c r="M99">
        <v>0</v>
      </c>
      <c r="N99">
        <v>0</v>
      </c>
      <c r="O99">
        <v>14998.897999999999</v>
      </c>
      <c r="P99">
        <v>260990.76</v>
      </c>
      <c r="Q99">
        <v>69128</v>
      </c>
    </row>
    <row r="100" spans="1:17">
      <c r="A100">
        <v>2008</v>
      </c>
      <c r="B100">
        <v>2</v>
      </c>
      <c r="C100">
        <v>5645.59</v>
      </c>
      <c r="D100">
        <v>76991.595000000001</v>
      </c>
      <c r="E100">
        <v>55530</v>
      </c>
      <c r="F100">
        <v>2134.7159999999999</v>
      </c>
      <c r="G100">
        <v>33739.396000000001</v>
      </c>
      <c r="H100">
        <v>8164</v>
      </c>
      <c r="I100">
        <v>6014.1059999999998</v>
      </c>
      <c r="J100">
        <v>155638.80600000001</v>
      </c>
      <c r="K100">
        <v>5493</v>
      </c>
      <c r="L100">
        <v>0</v>
      </c>
      <c r="M100">
        <v>0</v>
      </c>
      <c r="N100">
        <v>0</v>
      </c>
      <c r="O100">
        <v>13794.412</v>
      </c>
      <c r="P100">
        <v>266369.79700000002</v>
      </c>
      <c r="Q100">
        <v>69187</v>
      </c>
    </row>
    <row r="101" spans="1:17">
      <c r="A101">
        <v>2008</v>
      </c>
      <c r="B101">
        <v>3</v>
      </c>
      <c r="C101">
        <v>4551.1970000000001</v>
      </c>
      <c r="D101">
        <v>61866.326000000001</v>
      </c>
      <c r="E101">
        <v>55598</v>
      </c>
      <c r="F101">
        <v>2081.9690000000001</v>
      </c>
      <c r="G101">
        <v>31034.701000000001</v>
      </c>
      <c r="H101">
        <v>8163</v>
      </c>
      <c r="I101">
        <v>5864.7740000000003</v>
      </c>
      <c r="J101">
        <v>131911.033</v>
      </c>
      <c r="K101">
        <v>5488</v>
      </c>
      <c r="L101">
        <v>0</v>
      </c>
      <c r="M101">
        <v>0</v>
      </c>
      <c r="N101">
        <v>0</v>
      </c>
      <c r="O101">
        <v>12497.94</v>
      </c>
      <c r="P101">
        <v>224812.06</v>
      </c>
      <c r="Q101">
        <v>69249</v>
      </c>
    </row>
    <row r="102" spans="1:17">
      <c r="A102">
        <v>2008</v>
      </c>
      <c r="B102">
        <v>4</v>
      </c>
      <c r="C102">
        <v>4299.2579999999998</v>
      </c>
      <c r="D102">
        <v>59268.946000000004</v>
      </c>
      <c r="E102">
        <v>55576</v>
      </c>
      <c r="F102">
        <v>2152.7939999999999</v>
      </c>
      <c r="G102">
        <v>32543.72</v>
      </c>
      <c r="H102">
        <v>8172</v>
      </c>
      <c r="I102">
        <v>6716.915</v>
      </c>
      <c r="J102">
        <v>159914.08499999999</v>
      </c>
      <c r="K102">
        <v>5495</v>
      </c>
      <c r="L102">
        <v>0</v>
      </c>
      <c r="M102">
        <v>0</v>
      </c>
      <c r="N102">
        <v>0</v>
      </c>
      <c r="O102">
        <v>13168.967000000001</v>
      </c>
      <c r="P102">
        <v>251726.75099999999</v>
      </c>
      <c r="Q102">
        <v>69243</v>
      </c>
    </row>
    <row r="103" spans="1:17">
      <c r="A103">
        <v>2008</v>
      </c>
      <c r="B103">
        <v>5</v>
      </c>
      <c r="C103">
        <v>4061.2</v>
      </c>
      <c r="D103">
        <v>46558.794999999998</v>
      </c>
      <c r="E103">
        <v>55678</v>
      </c>
      <c r="F103">
        <v>2229.23</v>
      </c>
      <c r="G103">
        <v>31180.517</v>
      </c>
      <c r="H103">
        <v>8185</v>
      </c>
      <c r="I103">
        <v>8753.9110000000001</v>
      </c>
      <c r="J103">
        <v>195787.307</v>
      </c>
      <c r="K103">
        <v>5508</v>
      </c>
      <c r="L103">
        <v>0</v>
      </c>
      <c r="M103">
        <v>0</v>
      </c>
      <c r="N103">
        <v>0</v>
      </c>
      <c r="O103">
        <v>15044.341</v>
      </c>
      <c r="P103">
        <v>273526.61900000001</v>
      </c>
      <c r="Q103">
        <v>69371</v>
      </c>
    </row>
    <row r="104" spans="1:17">
      <c r="A104">
        <v>2008</v>
      </c>
      <c r="B104">
        <v>6</v>
      </c>
      <c r="C104">
        <v>4449.7269999999999</v>
      </c>
      <c r="D104">
        <v>44515.040000000001</v>
      </c>
      <c r="E104">
        <v>55705</v>
      </c>
      <c r="F104">
        <v>2210.6889999999999</v>
      </c>
      <c r="G104">
        <v>28910.228999999999</v>
      </c>
      <c r="H104">
        <v>8201</v>
      </c>
      <c r="I104">
        <v>15577.282999999999</v>
      </c>
      <c r="J104">
        <v>288922.12199999997</v>
      </c>
      <c r="K104">
        <v>5534</v>
      </c>
      <c r="L104">
        <v>0</v>
      </c>
      <c r="M104">
        <v>0</v>
      </c>
      <c r="N104">
        <v>0</v>
      </c>
      <c r="O104">
        <v>22237.699000000001</v>
      </c>
      <c r="P104">
        <v>362347.391</v>
      </c>
      <c r="Q104">
        <v>69440</v>
      </c>
    </row>
    <row r="105" spans="1:17">
      <c r="A105">
        <v>2008</v>
      </c>
      <c r="B105">
        <v>7</v>
      </c>
      <c r="C105">
        <v>4727.7150000000001</v>
      </c>
      <c r="D105">
        <v>50392.659</v>
      </c>
      <c r="E105">
        <v>55774</v>
      </c>
      <c r="F105">
        <v>2427.8739999999998</v>
      </c>
      <c r="G105">
        <v>34751.72</v>
      </c>
      <c r="H105">
        <v>8215</v>
      </c>
      <c r="I105">
        <v>18614.346000000001</v>
      </c>
      <c r="J105">
        <v>328956.08600000001</v>
      </c>
      <c r="K105">
        <v>5552</v>
      </c>
      <c r="L105">
        <v>0</v>
      </c>
      <c r="M105">
        <v>0</v>
      </c>
      <c r="N105">
        <v>0</v>
      </c>
      <c r="O105">
        <v>25769.935000000001</v>
      </c>
      <c r="P105">
        <v>414100.46500000003</v>
      </c>
      <c r="Q105">
        <v>69541</v>
      </c>
    </row>
    <row r="106" spans="1:17">
      <c r="A106">
        <v>2008</v>
      </c>
      <c r="B106">
        <v>8</v>
      </c>
      <c r="C106">
        <v>4393.5919999999996</v>
      </c>
      <c r="D106">
        <v>46227.302000000003</v>
      </c>
      <c r="E106">
        <v>55874</v>
      </c>
      <c r="F106">
        <v>2307.0549999999998</v>
      </c>
      <c r="G106">
        <v>34449.345999999998</v>
      </c>
      <c r="H106">
        <v>8231</v>
      </c>
      <c r="I106">
        <v>14740.121999999999</v>
      </c>
      <c r="J106">
        <v>255983.421</v>
      </c>
      <c r="K106">
        <v>5553</v>
      </c>
      <c r="L106">
        <v>0</v>
      </c>
      <c r="M106">
        <v>0</v>
      </c>
      <c r="N106">
        <v>0</v>
      </c>
      <c r="O106">
        <v>21440.769</v>
      </c>
      <c r="P106">
        <v>336660.06900000002</v>
      </c>
      <c r="Q106">
        <v>69658</v>
      </c>
    </row>
    <row r="107" spans="1:17">
      <c r="A107">
        <v>2008</v>
      </c>
      <c r="B107">
        <v>9</v>
      </c>
      <c r="C107">
        <v>3767.2530000000002</v>
      </c>
      <c r="D107">
        <v>40378.995999999999</v>
      </c>
      <c r="E107">
        <v>56003</v>
      </c>
      <c r="F107">
        <v>2079.5039999999999</v>
      </c>
      <c r="G107">
        <v>27241.414000000001</v>
      </c>
      <c r="H107">
        <v>8239</v>
      </c>
      <c r="I107">
        <v>11909.205</v>
      </c>
      <c r="J107">
        <v>190758.93900000001</v>
      </c>
      <c r="K107">
        <v>5546</v>
      </c>
      <c r="L107">
        <v>0</v>
      </c>
      <c r="M107">
        <v>0</v>
      </c>
      <c r="N107">
        <v>0</v>
      </c>
      <c r="O107">
        <v>17755.962</v>
      </c>
      <c r="P107">
        <v>258379.34899999999</v>
      </c>
      <c r="Q107">
        <v>69788</v>
      </c>
    </row>
    <row r="108" spans="1:17">
      <c r="A108">
        <v>2008</v>
      </c>
      <c r="B108">
        <v>10</v>
      </c>
      <c r="C108">
        <v>4816.4269999999997</v>
      </c>
      <c r="D108">
        <v>52075.69</v>
      </c>
      <c r="E108">
        <v>56088</v>
      </c>
      <c r="F108">
        <v>2624.13</v>
      </c>
      <c r="G108">
        <v>34345.875</v>
      </c>
      <c r="H108">
        <v>8245</v>
      </c>
      <c r="I108">
        <v>7693.36</v>
      </c>
      <c r="J108">
        <v>154786.42499999999</v>
      </c>
      <c r="K108">
        <v>5544</v>
      </c>
      <c r="L108">
        <v>0</v>
      </c>
      <c r="M108">
        <v>0</v>
      </c>
      <c r="N108">
        <v>0</v>
      </c>
      <c r="O108">
        <v>15133.916999999999</v>
      </c>
      <c r="P108">
        <v>241207.99</v>
      </c>
      <c r="Q108">
        <v>69877</v>
      </c>
    </row>
    <row r="109" spans="1:17">
      <c r="A109">
        <v>2008</v>
      </c>
      <c r="B109">
        <v>11</v>
      </c>
      <c r="C109">
        <v>5121.826</v>
      </c>
      <c r="D109">
        <v>63520.652000000002</v>
      </c>
      <c r="E109">
        <v>56208</v>
      </c>
      <c r="F109">
        <v>3964.7809999999999</v>
      </c>
      <c r="G109">
        <v>56863.11</v>
      </c>
      <c r="H109">
        <v>8279</v>
      </c>
      <c r="I109">
        <v>4616.1790000000001</v>
      </c>
      <c r="J109">
        <v>137761.15700000001</v>
      </c>
      <c r="K109">
        <v>5539</v>
      </c>
      <c r="L109">
        <v>0</v>
      </c>
      <c r="M109">
        <v>0</v>
      </c>
      <c r="N109">
        <v>0</v>
      </c>
      <c r="O109">
        <v>13702.786</v>
      </c>
      <c r="P109">
        <v>258144.91899999999</v>
      </c>
      <c r="Q109">
        <v>70026</v>
      </c>
    </row>
    <row r="110" spans="1:17">
      <c r="A110">
        <v>2008</v>
      </c>
      <c r="B110">
        <v>12</v>
      </c>
      <c r="C110">
        <v>6007.4179999999997</v>
      </c>
      <c r="D110">
        <v>90233.831999999995</v>
      </c>
      <c r="E110">
        <v>56286</v>
      </c>
      <c r="F110">
        <v>458.48399999999998</v>
      </c>
      <c r="G110">
        <v>10977.116</v>
      </c>
      <c r="H110">
        <v>8309</v>
      </c>
      <c r="I110">
        <v>6331.7160000000003</v>
      </c>
      <c r="J110">
        <v>141447.35500000001</v>
      </c>
      <c r="K110">
        <v>5535</v>
      </c>
      <c r="L110">
        <v>0</v>
      </c>
      <c r="M110">
        <v>0</v>
      </c>
      <c r="N110">
        <v>0</v>
      </c>
      <c r="O110">
        <v>12797.618</v>
      </c>
      <c r="P110">
        <v>242658.30300000001</v>
      </c>
      <c r="Q110">
        <v>70130</v>
      </c>
    </row>
    <row r="111" spans="1:17">
      <c r="A111">
        <v>2009</v>
      </c>
      <c r="B111">
        <v>1</v>
      </c>
      <c r="C111">
        <v>5868.16</v>
      </c>
      <c r="D111">
        <v>83400.347999999998</v>
      </c>
      <c r="E111">
        <v>56324</v>
      </c>
      <c r="F111">
        <v>3860.3910000000001</v>
      </c>
      <c r="G111">
        <v>63809.951999999997</v>
      </c>
      <c r="H111">
        <v>8306</v>
      </c>
      <c r="I111">
        <v>5163.12</v>
      </c>
      <c r="J111">
        <v>125769.129</v>
      </c>
      <c r="K111">
        <v>5534</v>
      </c>
      <c r="L111">
        <v>0</v>
      </c>
      <c r="M111">
        <v>0</v>
      </c>
      <c r="N111">
        <v>0</v>
      </c>
      <c r="O111">
        <v>14891.671</v>
      </c>
      <c r="P111">
        <v>272979.429</v>
      </c>
      <c r="Q111">
        <v>70164</v>
      </c>
    </row>
    <row r="112" spans="1:17">
      <c r="A112">
        <v>2009</v>
      </c>
      <c r="B112">
        <v>2</v>
      </c>
      <c r="C112">
        <v>5132.9660000000003</v>
      </c>
      <c r="D112">
        <v>70742.981</v>
      </c>
      <c r="E112">
        <v>56374</v>
      </c>
      <c r="F112">
        <v>1859.3130000000001</v>
      </c>
      <c r="G112">
        <v>26704.892</v>
      </c>
      <c r="H112">
        <v>8318</v>
      </c>
      <c r="I112">
        <v>5458.1890000000003</v>
      </c>
      <c r="J112">
        <v>125986.47500000001</v>
      </c>
      <c r="K112">
        <v>5533</v>
      </c>
      <c r="L112">
        <v>0</v>
      </c>
      <c r="M112">
        <v>0</v>
      </c>
      <c r="N112">
        <v>0</v>
      </c>
      <c r="O112">
        <v>12450.468000000001</v>
      </c>
      <c r="P112">
        <v>223434.348</v>
      </c>
      <c r="Q112">
        <v>70225</v>
      </c>
    </row>
    <row r="113" spans="1:17">
      <c r="A113">
        <v>2009</v>
      </c>
      <c r="B113">
        <v>3</v>
      </c>
      <c r="C113">
        <v>4863.8019999999997</v>
      </c>
      <c r="D113">
        <v>67315.248000000007</v>
      </c>
      <c r="E113">
        <v>56342</v>
      </c>
      <c r="F113">
        <v>2259.0419999999999</v>
      </c>
      <c r="G113">
        <v>33641.947999999997</v>
      </c>
      <c r="H113">
        <v>8317</v>
      </c>
      <c r="I113">
        <v>6035.0929999999998</v>
      </c>
      <c r="J113">
        <v>136727.66899999999</v>
      </c>
      <c r="K113">
        <v>5524</v>
      </c>
      <c r="L113">
        <v>0</v>
      </c>
      <c r="M113">
        <v>0</v>
      </c>
      <c r="N113">
        <v>0</v>
      </c>
      <c r="O113">
        <v>13157.937</v>
      </c>
      <c r="P113">
        <v>237684.86499999999</v>
      </c>
      <c r="Q113">
        <v>70183</v>
      </c>
    </row>
    <row r="114" spans="1:17">
      <c r="A114">
        <v>2009</v>
      </c>
      <c r="B114">
        <v>4</v>
      </c>
      <c r="C114">
        <v>4240.6099999999997</v>
      </c>
      <c r="D114">
        <v>56835.173000000003</v>
      </c>
      <c r="E114">
        <v>56251</v>
      </c>
      <c r="F114">
        <v>2055.0749999999998</v>
      </c>
      <c r="G114">
        <v>30234.550999999999</v>
      </c>
      <c r="H114">
        <v>8243</v>
      </c>
      <c r="I114">
        <v>5144.2780000000002</v>
      </c>
      <c r="J114">
        <v>106898.459</v>
      </c>
      <c r="K114">
        <v>5529</v>
      </c>
      <c r="L114">
        <v>0</v>
      </c>
      <c r="M114">
        <v>0</v>
      </c>
      <c r="N114">
        <v>0</v>
      </c>
      <c r="O114">
        <v>11439.963</v>
      </c>
      <c r="P114">
        <v>193968.18299999999</v>
      </c>
      <c r="Q114">
        <v>70023</v>
      </c>
    </row>
    <row r="115" spans="1:17">
      <c r="A115">
        <v>2009</v>
      </c>
      <c r="B115">
        <v>5</v>
      </c>
      <c r="C115">
        <v>4227.9939999999997</v>
      </c>
      <c r="D115">
        <v>46553.667000000001</v>
      </c>
      <c r="E115">
        <v>56316</v>
      </c>
      <c r="F115">
        <v>2212.6660000000002</v>
      </c>
      <c r="G115">
        <v>28143.207999999999</v>
      </c>
      <c r="H115">
        <v>8272</v>
      </c>
      <c r="I115">
        <v>8996.0149999999994</v>
      </c>
      <c r="J115">
        <v>169156.04199999999</v>
      </c>
      <c r="K115">
        <v>5553</v>
      </c>
      <c r="L115">
        <v>0</v>
      </c>
      <c r="M115">
        <v>0</v>
      </c>
      <c r="N115">
        <v>0</v>
      </c>
      <c r="O115">
        <v>15436.674999999999</v>
      </c>
      <c r="P115">
        <v>243852.91699999999</v>
      </c>
      <c r="Q115">
        <v>70141</v>
      </c>
    </row>
    <row r="116" spans="1:17">
      <c r="A116">
        <v>2009</v>
      </c>
      <c r="B116">
        <v>6</v>
      </c>
      <c r="C116">
        <v>4118.7370000000001</v>
      </c>
      <c r="D116">
        <v>38957.010999999999</v>
      </c>
      <c r="E116">
        <v>56346</v>
      </c>
      <c r="F116">
        <v>3109.77</v>
      </c>
      <c r="G116">
        <v>40080.241999999998</v>
      </c>
      <c r="H116">
        <v>8285</v>
      </c>
      <c r="I116">
        <v>9036.5740000000005</v>
      </c>
      <c r="J116">
        <v>148640.595</v>
      </c>
      <c r="K116">
        <v>5581</v>
      </c>
      <c r="L116">
        <v>0</v>
      </c>
      <c r="M116">
        <v>0</v>
      </c>
      <c r="N116">
        <v>0</v>
      </c>
      <c r="O116">
        <v>16265.081</v>
      </c>
      <c r="P116">
        <v>227677.848</v>
      </c>
      <c r="Q116">
        <v>70212</v>
      </c>
    </row>
    <row r="117" spans="1:17">
      <c r="A117">
        <v>2009</v>
      </c>
      <c r="B117">
        <v>7</v>
      </c>
      <c r="C117">
        <v>4918.2709999999997</v>
      </c>
      <c r="D117">
        <v>50223.77</v>
      </c>
      <c r="E117">
        <v>56376</v>
      </c>
      <c r="F117">
        <v>2383.855</v>
      </c>
      <c r="G117">
        <v>30760.032999999999</v>
      </c>
      <c r="H117">
        <v>8287</v>
      </c>
      <c r="I117">
        <v>15786.527</v>
      </c>
      <c r="J117">
        <v>211292.19</v>
      </c>
      <c r="K117">
        <v>5572</v>
      </c>
      <c r="L117">
        <v>0</v>
      </c>
      <c r="M117">
        <v>0</v>
      </c>
      <c r="N117">
        <v>0</v>
      </c>
      <c r="O117">
        <v>23088.652999999998</v>
      </c>
      <c r="P117">
        <v>292275.99300000002</v>
      </c>
      <c r="Q117">
        <v>70235</v>
      </c>
    </row>
    <row r="118" spans="1:17">
      <c r="A118">
        <v>2009</v>
      </c>
      <c r="B118">
        <v>8</v>
      </c>
      <c r="C118">
        <v>4300.0990000000002</v>
      </c>
      <c r="D118">
        <v>43701.205000000002</v>
      </c>
      <c r="E118">
        <v>56422</v>
      </c>
      <c r="F118">
        <v>2819.4360000000001</v>
      </c>
      <c r="G118">
        <v>39320.949000000001</v>
      </c>
      <c r="H118">
        <v>8290</v>
      </c>
      <c r="I118">
        <v>12740.823</v>
      </c>
      <c r="J118">
        <v>224572.24400000001</v>
      </c>
      <c r="K118">
        <v>5563</v>
      </c>
      <c r="L118">
        <v>0</v>
      </c>
      <c r="M118">
        <v>0</v>
      </c>
      <c r="N118">
        <v>0</v>
      </c>
      <c r="O118">
        <v>19860.358</v>
      </c>
      <c r="P118">
        <v>307594.39799999999</v>
      </c>
      <c r="Q118">
        <v>70275</v>
      </c>
    </row>
    <row r="119" spans="1:17">
      <c r="A119">
        <v>2009</v>
      </c>
      <c r="B119">
        <v>9</v>
      </c>
      <c r="C119">
        <v>4254.7560000000003</v>
      </c>
      <c r="D119">
        <v>43807.339</v>
      </c>
      <c r="E119">
        <v>56517</v>
      </c>
      <c r="F119">
        <v>2039.2370000000001</v>
      </c>
      <c r="G119">
        <v>25397.238000000001</v>
      </c>
      <c r="H119">
        <v>8305</v>
      </c>
      <c r="I119">
        <v>9159.6679999999997</v>
      </c>
      <c r="J119">
        <v>124845.473</v>
      </c>
      <c r="K119">
        <v>5556</v>
      </c>
      <c r="L119">
        <v>0</v>
      </c>
      <c r="M119">
        <v>0</v>
      </c>
      <c r="N119">
        <v>0</v>
      </c>
      <c r="O119">
        <v>15453.661</v>
      </c>
      <c r="P119">
        <v>194050.05</v>
      </c>
      <c r="Q119">
        <v>70378</v>
      </c>
    </row>
    <row r="120" spans="1:17">
      <c r="A120">
        <v>2009</v>
      </c>
      <c r="B120">
        <v>10</v>
      </c>
      <c r="C120">
        <v>5243.5150000000003</v>
      </c>
      <c r="D120">
        <v>53744.43</v>
      </c>
      <c r="E120">
        <v>56592</v>
      </c>
      <c r="F120">
        <v>2607.5909999999999</v>
      </c>
      <c r="G120">
        <v>34032.457999999999</v>
      </c>
      <c r="H120">
        <v>8318</v>
      </c>
      <c r="I120">
        <v>4768.2209999999995</v>
      </c>
      <c r="J120">
        <v>118383.819</v>
      </c>
      <c r="K120">
        <v>5547</v>
      </c>
      <c r="L120">
        <v>0</v>
      </c>
      <c r="M120">
        <v>0</v>
      </c>
      <c r="N120">
        <v>0</v>
      </c>
      <c r="O120">
        <v>12619.326999999999</v>
      </c>
      <c r="P120">
        <v>206160.70699999999</v>
      </c>
      <c r="Q120">
        <v>70457</v>
      </c>
    </row>
    <row r="121" spans="1:17">
      <c r="A121">
        <v>2009</v>
      </c>
      <c r="B121">
        <v>11</v>
      </c>
      <c r="C121">
        <v>6032.9139999999998</v>
      </c>
      <c r="D121">
        <v>68297.494999999995</v>
      </c>
      <c r="E121">
        <v>56610</v>
      </c>
      <c r="F121">
        <v>2690.8530000000001</v>
      </c>
      <c r="G121">
        <v>39946.082999999999</v>
      </c>
      <c r="H121">
        <v>8343</v>
      </c>
      <c r="I121">
        <v>6452.9160000000002</v>
      </c>
      <c r="J121">
        <v>162463.739</v>
      </c>
      <c r="K121">
        <v>5526</v>
      </c>
      <c r="L121">
        <v>0</v>
      </c>
      <c r="M121">
        <v>0</v>
      </c>
      <c r="N121">
        <v>0</v>
      </c>
      <c r="O121">
        <v>15176.683000000001</v>
      </c>
      <c r="P121">
        <v>270707.31699999998</v>
      </c>
      <c r="Q121">
        <v>70479</v>
      </c>
    </row>
    <row r="122" spans="1:17">
      <c r="A122">
        <v>2009</v>
      </c>
      <c r="B122">
        <v>12</v>
      </c>
      <c r="C122">
        <v>6367.94</v>
      </c>
      <c r="D122">
        <v>92770.767999999996</v>
      </c>
      <c r="E122">
        <v>56687</v>
      </c>
      <c r="F122">
        <v>2640.8330000000001</v>
      </c>
      <c r="G122">
        <v>45477.324999999997</v>
      </c>
      <c r="H122">
        <v>8394</v>
      </c>
      <c r="I122">
        <v>6085.7349999999997</v>
      </c>
      <c r="J122">
        <v>147052.93400000001</v>
      </c>
      <c r="K122">
        <v>5521</v>
      </c>
      <c r="L122">
        <v>0</v>
      </c>
      <c r="M122">
        <v>0</v>
      </c>
      <c r="N122">
        <v>0</v>
      </c>
      <c r="O122">
        <v>15094.508</v>
      </c>
      <c r="P122">
        <v>285301.027</v>
      </c>
      <c r="Q122">
        <v>70602</v>
      </c>
    </row>
    <row r="123" spans="1:17">
      <c r="A123">
        <v>2010</v>
      </c>
      <c r="B123">
        <v>1</v>
      </c>
      <c r="C123">
        <v>6318.277</v>
      </c>
      <c r="D123">
        <v>85458.910999999993</v>
      </c>
      <c r="E123">
        <v>56724</v>
      </c>
      <c r="F123">
        <v>2483.5610000000001</v>
      </c>
      <c r="G123">
        <v>37418.317000000003</v>
      </c>
      <c r="H123">
        <v>8420</v>
      </c>
      <c r="I123">
        <v>7081.4390000000003</v>
      </c>
      <c r="J123">
        <v>148179.723</v>
      </c>
      <c r="K123">
        <v>5518</v>
      </c>
      <c r="L123">
        <v>0</v>
      </c>
      <c r="M123">
        <v>0</v>
      </c>
      <c r="N123">
        <v>0</v>
      </c>
      <c r="O123">
        <v>15883.277</v>
      </c>
      <c r="P123">
        <v>271056.951</v>
      </c>
      <c r="Q123">
        <v>70662</v>
      </c>
    </row>
    <row r="124" spans="1:17">
      <c r="A124">
        <v>2010</v>
      </c>
      <c r="B124">
        <v>2</v>
      </c>
      <c r="C124">
        <v>5191.5829999999996</v>
      </c>
      <c r="D124">
        <v>68860.729000000007</v>
      </c>
      <c r="E124">
        <v>56767</v>
      </c>
      <c r="F124">
        <v>2110.0160000000001</v>
      </c>
      <c r="G124">
        <v>31529.044000000002</v>
      </c>
      <c r="H124">
        <v>8430</v>
      </c>
      <c r="I124">
        <v>6124.2110000000002</v>
      </c>
      <c r="J124">
        <v>150953.853</v>
      </c>
      <c r="K124">
        <v>5523</v>
      </c>
      <c r="L124">
        <v>0</v>
      </c>
      <c r="M124">
        <v>0</v>
      </c>
      <c r="N124">
        <v>0</v>
      </c>
      <c r="O124">
        <v>13425.81</v>
      </c>
      <c r="P124">
        <v>251343.62599999999</v>
      </c>
      <c r="Q124">
        <v>70720</v>
      </c>
    </row>
    <row r="125" spans="1:17">
      <c r="A125">
        <v>2010</v>
      </c>
      <c r="B125">
        <v>3</v>
      </c>
      <c r="C125">
        <v>4830.7979999999998</v>
      </c>
      <c r="D125">
        <v>63946.658000000003</v>
      </c>
      <c r="E125">
        <v>56797</v>
      </c>
      <c r="F125">
        <v>2497.2220000000002</v>
      </c>
      <c r="G125">
        <v>36892.044000000002</v>
      </c>
      <c r="H125">
        <v>8424</v>
      </c>
      <c r="I125">
        <v>6908.3680000000004</v>
      </c>
      <c r="J125">
        <v>148300.16699999999</v>
      </c>
      <c r="K125">
        <v>5515</v>
      </c>
      <c r="L125">
        <v>0</v>
      </c>
      <c r="M125">
        <v>0</v>
      </c>
      <c r="N125">
        <v>0</v>
      </c>
      <c r="O125">
        <v>14236.388000000001</v>
      </c>
      <c r="P125">
        <v>249138.86900000001</v>
      </c>
      <c r="Q125">
        <v>70736</v>
      </c>
    </row>
    <row r="126" spans="1:17">
      <c r="A126">
        <v>2010</v>
      </c>
      <c r="B126">
        <v>4</v>
      </c>
      <c r="C126">
        <v>4290.4719999999998</v>
      </c>
      <c r="D126">
        <v>55216.178</v>
      </c>
      <c r="E126">
        <v>56788</v>
      </c>
      <c r="F126">
        <v>2236.4899999999998</v>
      </c>
      <c r="G126">
        <v>31522.572</v>
      </c>
      <c r="H126">
        <v>8460</v>
      </c>
      <c r="I126">
        <v>6783.8919999999998</v>
      </c>
      <c r="J126">
        <v>161441.56299999999</v>
      </c>
      <c r="K126">
        <v>5518</v>
      </c>
      <c r="L126">
        <v>0</v>
      </c>
      <c r="M126">
        <v>0</v>
      </c>
      <c r="N126">
        <v>0</v>
      </c>
      <c r="O126">
        <v>13310.853999999999</v>
      </c>
      <c r="P126">
        <v>248180.31299999999</v>
      </c>
      <c r="Q126">
        <v>70766</v>
      </c>
    </row>
    <row r="127" spans="1:17">
      <c r="A127">
        <v>2010</v>
      </c>
      <c r="B127">
        <v>5</v>
      </c>
      <c r="C127">
        <v>4707.9449999999997</v>
      </c>
      <c r="D127">
        <v>51651.11</v>
      </c>
      <c r="E127">
        <v>56704</v>
      </c>
      <c r="F127">
        <v>2242.0210000000002</v>
      </c>
      <c r="G127">
        <v>27577.151000000002</v>
      </c>
      <c r="H127">
        <v>8581</v>
      </c>
      <c r="I127">
        <v>8739.08</v>
      </c>
      <c r="J127">
        <v>175380.79300000001</v>
      </c>
      <c r="K127">
        <v>5521</v>
      </c>
      <c r="L127">
        <v>0</v>
      </c>
      <c r="M127">
        <v>0</v>
      </c>
      <c r="N127">
        <v>0</v>
      </c>
      <c r="O127">
        <v>15689.046</v>
      </c>
      <c r="P127">
        <v>254609.054</v>
      </c>
      <c r="Q127">
        <v>70806</v>
      </c>
    </row>
    <row r="128" spans="1:17">
      <c r="A128">
        <v>2010</v>
      </c>
      <c r="B128">
        <v>6</v>
      </c>
      <c r="C128">
        <v>4450.91</v>
      </c>
      <c r="D128">
        <v>42715.553999999996</v>
      </c>
      <c r="E128">
        <v>56781</v>
      </c>
      <c r="F128">
        <v>2441.105</v>
      </c>
      <c r="G128">
        <v>29982.917000000001</v>
      </c>
      <c r="H128">
        <v>8605</v>
      </c>
      <c r="I128">
        <v>14605.402</v>
      </c>
      <c r="J128">
        <v>247827.32399999999</v>
      </c>
      <c r="K128">
        <v>5541</v>
      </c>
      <c r="L128">
        <v>0</v>
      </c>
      <c r="M128">
        <v>0</v>
      </c>
      <c r="N128">
        <v>0</v>
      </c>
      <c r="O128">
        <v>21497.417000000001</v>
      </c>
      <c r="P128">
        <v>320525.79499999998</v>
      </c>
      <c r="Q128">
        <v>70927</v>
      </c>
    </row>
    <row r="129" spans="1:17">
      <c r="A129">
        <v>2010</v>
      </c>
      <c r="B129">
        <v>7</v>
      </c>
      <c r="C129">
        <v>4994.1869999999999</v>
      </c>
      <c r="D129">
        <v>50193.921999999999</v>
      </c>
      <c r="E129">
        <v>56786</v>
      </c>
      <c r="F129">
        <v>3308.3760000000002</v>
      </c>
      <c r="G129">
        <v>43643.557999999997</v>
      </c>
      <c r="H129">
        <v>8636</v>
      </c>
      <c r="I129">
        <v>20569.531999999999</v>
      </c>
      <c r="J129">
        <v>333322.67700000003</v>
      </c>
      <c r="K129">
        <v>5561</v>
      </c>
      <c r="L129">
        <v>0</v>
      </c>
      <c r="M129">
        <v>0</v>
      </c>
      <c r="N129">
        <v>0</v>
      </c>
      <c r="O129">
        <v>28872.095000000001</v>
      </c>
      <c r="P129">
        <v>427160.15700000001</v>
      </c>
      <c r="Q129">
        <v>70983</v>
      </c>
    </row>
    <row r="130" spans="1:17">
      <c r="A130">
        <v>2010</v>
      </c>
      <c r="B130">
        <v>8</v>
      </c>
      <c r="C130">
        <v>4247.3280000000004</v>
      </c>
      <c r="D130">
        <v>42471.296000000002</v>
      </c>
      <c r="E130">
        <v>56826</v>
      </c>
      <c r="F130">
        <v>1570.2929999999999</v>
      </c>
      <c r="G130">
        <v>22333.460999999999</v>
      </c>
      <c r="H130">
        <v>8690</v>
      </c>
      <c r="I130">
        <v>16460.416000000001</v>
      </c>
      <c r="J130">
        <v>279303.72700000001</v>
      </c>
      <c r="K130">
        <v>5567</v>
      </c>
      <c r="L130">
        <v>0</v>
      </c>
      <c r="M130">
        <v>0</v>
      </c>
      <c r="N130">
        <v>0</v>
      </c>
      <c r="O130">
        <v>22278.037</v>
      </c>
      <c r="P130">
        <v>344108.484</v>
      </c>
      <c r="Q130">
        <v>71083</v>
      </c>
    </row>
    <row r="131" spans="1:17">
      <c r="A131">
        <v>2010</v>
      </c>
      <c r="B131">
        <v>9</v>
      </c>
      <c r="C131">
        <v>4236.7020000000002</v>
      </c>
      <c r="D131">
        <v>43090.173999999999</v>
      </c>
      <c r="E131">
        <v>56868</v>
      </c>
      <c r="F131">
        <v>1775.876</v>
      </c>
      <c r="G131">
        <v>21988.267</v>
      </c>
      <c r="H131">
        <v>8721</v>
      </c>
      <c r="I131">
        <v>12355.115</v>
      </c>
      <c r="J131">
        <v>199774.59400000001</v>
      </c>
      <c r="K131">
        <v>5562</v>
      </c>
      <c r="L131">
        <v>0</v>
      </c>
      <c r="M131">
        <v>0</v>
      </c>
      <c r="N131">
        <v>0</v>
      </c>
      <c r="O131">
        <v>18367.692999999999</v>
      </c>
      <c r="P131">
        <v>264853.03499999997</v>
      </c>
      <c r="Q131">
        <v>71151</v>
      </c>
    </row>
    <row r="132" spans="1:17">
      <c r="A132">
        <v>2010</v>
      </c>
      <c r="B132">
        <v>10</v>
      </c>
      <c r="C132">
        <v>4725.5429999999997</v>
      </c>
      <c r="D132">
        <v>47830.561999999998</v>
      </c>
      <c r="E132">
        <v>56953</v>
      </c>
      <c r="F132">
        <v>2719.5369999999998</v>
      </c>
      <c r="G132">
        <v>34746.78</v>
      </c>
      <c r="H132">
        <v>8740</v>
      </c>
      <c r="I132">
        <v>5260.277</v>
      </c>
      <c r="J132">
        <v>111933.452</v>
      </c>
      <c r="K132">
        <v>5547</v>
      </c>
      <c r="L132">
        <v>0</v>
      </c>
      <c r="M132">
        <v>0</v>
      </c>
      <c r="N132">
        <v>0</v>
      </c>
      <c r="O132">
        <v>12705.357</v>
      </c>
      <c r="P132">
        <v>194510.79399999999</v>
      </c>
      <c r="Q132">
        <v>71240</v>
      </c>
    </row>
    <row r="133" spans="1:17">
      <c r="A133">
        <v>2010</v>
      </c>
      <c r="B133">
        <v>11</v>
      </c>
      <c r="C133">
        <v>5828.8289999999997</v>
      </c>
      <c r="D133">
        <v>69173.111000000004</v>
      </c>
      <c r="E133">
        <v>57052</v>
      </c>
      <c r="F133">
        <v>2948.703</v>
      </c>
      <c r="G133">
        <v>41586.735000000001</v>
      </c>
      <c r="H133">
        <v>8761</v>
      </c>
      <c r="I133">
        <v>5707.982</v>
      </c>
      <c r="J133">
        <v>120724.961</v>
      </c>
      <c r="K133">
        <v>5537</v>
      </c>
      <c r="L133">
        <v>0</v>
      </c>
      <c r="M133">
        <v>0</v>
      </c>
      <c r="N133">
        <v>0</v>
      </c>
      <c r="O133">
        <v>14485.513999999999</v>
      </c>
      <c r="P133">
        <v>231484.807</v>
      </c>
      <c r="Q133">
        <v>71350</v>
      </c>
    </row>
    <row r="134" spans="1:17">
      <c r="A134">
        <v>2010</v>
      </c>
      <c r="B134">
        <v>12</v>
      </c>
      <c r="C134">
        <v>5972.6450000000004</v>
      </c>
      <c r="D134">
        <v>84519.706999999995</v>
      </c>
      <c r="E134">
        <v>57063</v>
      </c>
      <c r="F134">
        <v>2335.4</v>
      </c>
      <c r="G134">
        <v>37494.080000000002</v>
      </c>
      <c r="H134">
        <v>8764</v>
      </c>
      <c r="I134">
        <v>6637.7809999999999</v>
      </c>
      <c r="J134">
        <v>147308.511</v>
      </c>
      <c r="K134">
        <v>5531</v>
      </c>
      <c r="L134">
        <v>0</v>
      </c>
      <c r="M134">
        <v>0</v>
      </c>
      <c r="N134">
        <v>0</v>
      </c>
      <c r="O134">
        <v>14945.825999999999</v>
      </c>
      <c r="P134">
        <v>269322.29800000001</v>
      </c>
      <c r="Q134">
        <v>71358</v>
      </c>
    </row>
    <row r="135" spans="1:17" s="8" customFormat="1">
      <c r="A135" s="8">
        <v>2011</v>
      </c>
      <c r="B135" s="8">
        <v>1</v>
      </c>
      <c r="C135" s="11">
        <v>7141.5550000000003</v>
      </c>
      <c r="D135" s="11">
        <v>88125.061000000002</v>
      </c>
      <c r="E135" s="11">
        <v>57118</v>
      </c>
      <c r="F135" s="11">
        <v>2921.3130000000001</v>
      </c>
      <c r="G135" s="11">
        <v>41791.695</v>
      </c>
      <c r="H135" s="11">
        <v>8765</v>
      </c>
      <c r="I135" s="11">
        <v>7072.902</v>
      </c>
      <c r="J135" s="11">
        <v>152146.215</v>
      </c>
      <c r="K135" s="11">
        <v>5525</v>
      </c>
      <c r="L135" s="11">
        <v>0</v>
      </c>
      <c r="M135" s="11">
        <v>0</v>
      </c>
      <c r="N135" s="11">
        <v>0</v>
      </c>
      <c r="O135" s="11">
        <v>17135.77</v>
      </c>
      <c r="P135" s="11">
        <v>282062.97100000002</v>
      </c>
      <c r="Q135" s="11">
        <v>71408</v>
      </c>
    </row>
    <row r="136" spans="1:17" s="8" customFormat="1">
      <c r="A136" s="8">
        <v>2011</v>
      </c>
      <c r="B136" s="8">
        <v>2</v>
      </c>
      <c r="C136" s="11">
        <v>5932.23</v>
      </c>
      <c r="D136" s="11">
        <v>71271.703999999998</v>
      </c>
      <c r="E136" s="11">
        <v>57161</v>
      </c>
      <c r="F136" s="11">
        <v>3174.877</v>
      </c>
      <c r="G136" s="11">
        <v>43856.42</v>
      </c>
      <c r="H136" s="11">
        <v>8782</v>
      </c>
      <c r="I136" s="11">
        <v>6858.7610000000004</v>
      </c>
      <c r="J136" s="11">
        <v>152482.82500000001</v>
      </c>
      <c r="K136" s="11">
        <v>5518</v>
      </c>
      <c r="L136" s="11">
        <v>0</v>
      </c>
      <c r="M136" s="11">
        <v>0</v>
      </c>
      <c r="N136" s="11">
        <v>0</v>
      </c>
      <c r="O136" s="11">
        <v>15965.868</v>
      </c>
      <c r="P136" s="11">
        <v>267610.94900000002</v>
      </c>
      <c r="Q136" s="11">
        <v>71461</v>
      </c>
    </row>
    <row r="137" spans="1:17" s="8" customFormat="1">
      <c r="A137" s="8">
        <v>2011</v>
      </c>
      <c r="B137" s="8">
        <v>3</v>
      </c>
      <c r="C137" s="11">
        <v>5477.7160000000003</v>
      </c>
      <c r="D137" s="11">
        <v>67598.907000000007</v>
      </c>
      <c r="E137" s="11">
        <v>57142</v>
      </c>
      <c r="F137" s="11">
        <v>3321.5509999999999</v>
      </c>
      <c r="G137" s="11">
        <v>46366.800999999999</v>
      </c>
      <c r="H137" s="11">
        <v>8807</v>
      </c>
      <c r="I137" s="11">
        <v>7733.1570000000002</v>
      </c>
      <c r="J137" s="11">
        <v>144302.67600000001</v>
      </c>
      <c r="K137" s="11">
        <v>5518</v>
      </c>
      <c r="L137" s="11">
        <v>0</v>
      </c>
      <c r="M137" s="11">
        <v>0</v>
      </c>
      <c r="N137" s="11">
        <v>0</v>
      </c>
      <c r="O137" s="11">
        <v>16532.423999999999</v>
      </c>
      <c r="P137" s="11">
        <v>258268.38399999999</v>
      </c>
      <c r="Q137" s="11">
        <v>71467</v>
      </c>
    </row>
    <row r="138" spans="1:17" s="8" customFormat="1">
      <c r="A138" s="8">
        <v>2011</v>
      </c>
      <c r="B138" s="8">
        <v>4</v>
      </c>
      <c r="C138" s="11">
        <v>5002.91</v>
      </c>
      <c r="D138" s="11">
        <v>58074.025000000001</v>
      </c>
      <c r="E138" s="11">
        <v>57088</v>
      </c>
      <c r="F138" s="11">
        <v>2953.4250000000002</v>
      </c>
      <c r="G138" s="11">
        <v>36638.862000000001</v>
      </c>
      <c r="H138" s="11">
        <v>8824</v>
      </c>
      <c r="I138" s="11">
        <v>6473.2139999999999</v>
      </c>
      <c r="J138" s="11">
        <v>147946.174</v>
      </c>
      <c r="K138" s="11">
        <v>5510</v>
      </c>
      <c r="L138" s="11">
        <v>0</v>
      </c>
      <c r="M138" s="11">
        <v>0</v>
      </c>
      <c r="N138" s="11">
        <v>0</v>
      </c>
      <c r="O138" s="11">
        <v>14429.549000000001</v>
      </c>
      <c r="P138" s="11">
        <v>242659.06099999999</v>
      </c>
      <c r="Q138" s="11">
        <v>71422</v>
      </c>
    </row>
    <row r="139" spans="1:17" s="8" customFormat="1">
      <c r="A139" s="8">
        <v>2011</v>
      </c>
      <c r="B139" s="8">
        <v>5</v>
      </c>
      <c r="C139" s="11">
        <v>5137.4849999999997</v>
      </c>
      <c r="D139" s="11">
        <v>49199.148999999998</v>
      </c>
      <c r="E139" s="11">
        <v>57082</v>
      </c>
      <c r="F139" s="11">
        <v>2797.6680000000001</v>
      </c>
      <c r="G139" s="11">
        <v>31168.424999999999</v>
      </c>
      <c r="H139" s="11">
        <v>8833</v>
      </c>
      <c r="I139" s="11">
        <v>7162.62</v>
      </c>
      <c r="J139" s="11">
        <v>135377.196</v>
      </c>
      <c r="K139" s="11">
        <v>5515</v>
      </c>
      <c r="L139" s="11">
        <v>0</v>
      </c>
      <c r="M139" s="11">
        <v>0</v>
      </c>
      <c r="N139" s="11">
        <v>0</v>
      </c>
      <c r="O139" s="11">
        <v>15097.772999999999</v>
      </c>
      <c r="P139" s="11">
        <v>215744.77</v>
      </c>
      <c r="Q139" s="11">
        <v>71430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6" s="8" customFormat="1">
      <c r="A145" s="8">
        <v>2011</v>
      </c>
      <c r="B145" s="8">
        <v>11</v>
      </c>
    </row>
    <row r="146" spans="1:16" s="8" customFormat="1">
      <c r="A146" s="8">
        <v>2011</v>
      </c>
      <c r="B146" s="8">
        <v>12</v>
      </c>
    </row>
    <row r="147" spans="1:16" s="8" customFormat="1"/>
    <row r="149" spans="1:16">
      <c r="A149" s="8" t="s">
        <v>25</v>
      </c>
    </row>
    <row r="150" spans="1:16">
      <c r="A150" s="9" t="s">
        <v>20</v>
      </c>
      <c r="B150" s="9"/>
      <c r="C150" s="1">
        <f>SUM(C87:C91)</f>
        <v>16138</v>
      </c>
      <c r="D150" s="1">
        <f>SUM(D87:D91)</f>
        <v>317300</v>
      </c>
      <c r="E150" s="11"/>
      <c r="F150" s="1">
        <f t="shared" ref="F150:G150" si="0">SUM(F87:F91)</f>
        <v>10470</v>
      </c>
      <c r="G150" s="1">
        <f t="shared" si="0"/>
        <v>171289</v>
      </c>
      <c r="H150" s="11"/>
      <c r="I150" s="1">
        <f t="shared" ref="I150:J150" si="1">SUM(I87:I91)</f>
        <v>29773</v>
      </c>
      <c r="J150" s="1">
        <f t="shared" si="1"/>
        <v>778031</v>
      </c>
      <c r="K150" s="11"/>
      <c r="L150" s="11"/>
      <c r="M150" s="11"/>
      <c r="N150" s="11"/>
      <c r="O150" s="1">
        <f t="shared" ref="O150:P150" si="2">SUM(O87:O91)</f>
        <v>56381</v>
      </c>
      <c r="P150" s="1">
        <f t="shared" si="2"/>
        <v>1266620</v>
      </c>
    </row>
    <row r="151" spans="1:16">
      <c r="A151" s="9" t="s">
        <v>21</v>
      </c>
      <c r="B151" s="9"/>
      <c r="C151" s="1">
        <f>SUM(C99:C103)</f>
        <v>25188.610000000004</v>
      </c>
      <c r="D151" s="1">
        <f>SUM(D99:D103)</f>
        <v>340026.66499999998</v>
      </c>
      <c r="E151" s="11"/>
      <c r="F151" s="1">
        <f t="shared" ref="F151:G151" si="3">SUM(F99:F103)</f>
        <v>11439.282999999999</v>
      </c>
      <c r="G151" s="1">
        <f t="shared" si="3"/>
        <v>173375.446</v>
      </c>
      <c r="H151" s="11"/>
      <c r="I151" s="1">
        <f t="shared" ref="I151:J151" si="4">SUM(I99:I103)</f>
        <v>32876.665000000001</v>
      </c>
      <c r="J151" s="1">
        <f t="shared" si="4"/>
        <v>764023.87600000005</v>
      </c>
      <c r="K151" s="11"/>
      <c r="L151" s="11"/>
      <c r="M151" s="11"/>
      <c r="N151" s="11"/>
      <c r="O151" s="1">
        <f t="shared" ref="O151:P151" si="5">SUM(O99:O103)</f>
        <v>69504.558000000005</v>
      </c>
      <c r="P151" s="1">
        <f t="shared" si="5"/>
        <v>1277425.987</v>
      </c>
    </row>
    <row r="152" spans="1:16">
      <c r="A152" s="9" t="s">
        <v>22</v>
      </c>
      <c r="B152" s="9"/>
      <c r="C152" s="1">
        <f>SUM(C111:C115)</f>
        <v>24333.531999999999</v>
      </c>
      <c r="D152" s="1">
        <f>SUM(D111:D115)</f>
        <v>324847.41700000002</v>
      </c>
      <c r="E152" s="11"/>
      <c r="F152" s="1">
        <f t="shared" ref="F152:G152" si="6">SUM(F111:F115)</f>
        <v>12246.487000000001</v>
      </c>
      <c r="G152" s="1">
        <f t="shared" si="6"/>
        <v>182534.55099999998</v>
      </c>
      <c r="H152" s="11"/>
      <c r="I152" s="1">
        <f t="shared" ref="I152:J152" si="7">SUM(I111:I115)</f>
        <v>30796.695</v>
      </c>
      <c r="J152" s="1">
        <f t="shared" si="7"/>
        <v>664537.77399999998</v>
      </c>
      <c r="K152" s="11"/>
      <c r="L152" s="11"/>
      <c r="M152" s="11"/>
      <c r="N152" s="11"/>
      <c r="O152" s="1">
        <f t="shared" ref="O152:P152" si="8">SUM(O111:O115)</f>
        <v>67376.714000000007</v>
      </c>
      <c r="P152" s="1">
        <f t="shared" si="8"/>
        <v>1171919.7419999999</v>
      </c>
    </row>
    <row r="153" spans="1:16">
      <c r="A153" s="9" t="s">
        <v>24</v>
      </c>
      <c r="B153" s="9"/>
      <c r="C153" s="1">
        <f>SUM(C123:C127)</f>
        <v>25339.074999999997</v>
      </c>
      <c r="D153" s="1">
        <f>SUM(D123:D127)</f>
        <v>325133.58600000001</v>
      </c>
      <c r="E153" s="11"/>
      <c r="F153" s="1">
        <f t="shared" ref="F153:G153" si="9">SUM(F123:F127)</f>
        <v>11569.310000000001</v>
      </c>
      <c r="G153" s="1">
        <f t="shared" si="9"/>
        <v>164939.12800000003</v>
      </c>
      <c r="H153" s="11"/>
      <c r="I153" s="1">
        <f t="shared" ref="I153:J153" si="10">SUM(I123:I127)</f>
        <v>35636.990000000005</v>
      </c>
      <c r="J153" s="1">
        <f t="shared" si="10"/>
        <v>784256.09899999993</v>
      </c>
      <c r="K153" s="11"/>
      <c r="L153" s="11"/>
      <c r="M153" s="11"/>
      <c r="N153" s="11"/>
      <c r="O153" s="1">
        <f t="shared" ref="O153:P153" si="11">SUM(O123:O127)</f>
        <v>72545.375</v>
      </c>
      <c r="P153" s="1">
        <f t="shared" si="11"/>
        <v>1274328.8130000001</v>
      </c>
    </row>
    <row r="154" spans="1:16">
      <c r="A154" s="9" t="s">
        <v>26</v>
      </c>
      <c r="B154" s="9"/>
      <c r="C154" s="1">
        <f>SUM(C135:C139)</f>
        <v>28691.896000000001</v>
      </c>
      <c r="D154" s="1">
        <f>SUM(D135:D139)</f>
        <v>334268.84600000002</v>
      </c>
      <c r="E154" s="11"/>
      <c r="F154" s="1">
        <f t="shared" ref="F154:G154" si="12">SUM(F135:F139)</f>
        <v>15168.834000000001</v>
      </c>
      <c r="G154" s="1">
        <f t="shared" si="12"/>
        <v>199822.20299999998</v>
      </c>
      <c r="H154" s="11"/>
      <c r="I154" s="1">
        <f t="shared" ref="I154:J154" si="13">SUM(I135:I139)</f>
        <v>35300.654000000002</v>
      </c>
      <c r="J154" s="1">
        <f t="shared" si="13"/>
        <v>732255.08600000001</v>
      </c>
      <c r="K154" s="11"/>
      <c r="L154" s="11"/>
      <c r="M154" s="11"/>
      <c r="N154" s="11"/>
      <c r="O154" s="1">
        <f t="shared" ref="O154:P154" si="14">SUM(O135:O139)</f>
        <v>79161.383999999991</v>
      </c>
      <c r="P154" s="1">
        <f t="shared" si="14"/>
        <v>1266346.135</v>
      </c>
    </row>
    <row r="155" spans="1:16">
      <c r="C155" s="5"/>
      <c r="D155" s="5"/>
      <c r="F155" s="5"/>
      <c r="G155" s="5"/>
      <c r="I155" s="5"/>
      <c r="J155" s="5"/>
      <c r="O155" s="5"/>
      <c r="P155" s="5"/>
    </row>
    <row r="156" spans="1:16" s="9" customFormat="1">
      <c r="A156" s="10" t="s">
        <v>27</v>
      </c>
      <c r="C156" s="5">
        <f t="shared" ref="C156:D159" si="15">(C151-C150)/C150</f>
        <v>0.56082600074358679</v>
      </c>
      <c r="D156" s="5">
        <f t="shared" si="15"/>
        <v>7.1625165458556503E-2</v>
      </c>
      <c r="F156" s="5">
        <f t="shared" ref="F156:G159" si="16">(F151-F150)/F150</f>
        <v>9.2577172874880556E-2</v>
      </c>
      <c r="G156" s="5">
        <f t="shared" si="16"/>
        <v>1.2180852243868528E-2</v>
      </c>
      <c r="I156" s="5">
        <f t="shared" ref="I156:J159" si="17">(I151-I150)/I150</f>
        <v>0.10424428173177043</v>
      </c>
      <c r="J156" s="5">
        <f t="shared" si="17"/>
        <v>-1.8003298069100015E-2</v>
      </c>
      <c r="O156" s="5">
        <f t="shared" ref="O156:P159" si="18">(O151-O150)/O150</f>
        <v>0.23276561252904354</v>
      </c>
      <c r="P156" s="5">
        <f t="shared" si="18"/>
        <v>8.5313566815619236E-3</v>
      </c>
    </row>
    <row r="157" spans="1:16" s="9" customFormat="1">
      <c r="A157" s="10" t="s">
        <v>28</v>
      </c>
      <c r="C157" s="5">
        <f t="shared" si="15"/>
        <v>-3.3947010176425173E-2</v>
      </c>
      <c r="D157" s="5">
        <f t="shared" si="15"/>
        <v>-4.464134599561468E-2</v>
      </c>
      <c r="F157" s="5">
        <f t="shared" si="16"/>
        <v>7.056421280949178E-2</v>
      </c>
      <c r="G157" s="5">
        <f t="shared" si="16"/>
        <v>5.2828155377895793E-2</v>
      </c>
      <c r="I157" s="5">
        <f t="shared" si="17"/>
        <v>-6.3265845243123078E-2</v>
      </c>
      <c r="J157" s="5">
        <f t="shared" si="17"/>
        <v>-0.13021334165740137</v>
      </c>
      <c r="O157" s="5">
        <f t="shared" si="18"/>
        <v>-3.0614452652155521E-2</v>
      </c>
      <c r="P157" s="5">
        <f t="shared" si="18"/>
        <v>-8.2592843791896423E-2</v>
      </c>
    </row>
    <row r="158" spans="1:16" s="9" customFormat="1">
      <c r="A158" s="10" t="s">
        <v>29</v>
      </c>
      <c r="C158" s="5">
        <f t="shared" si="15"/>
        <v>4.13233475518473E-2</v>
      </c>
      <c r="D158" s="5">
        <f t="shared" si="15"/>
        <v>8.809335861211247E-4</v>
      </c>
      <c r="F158" s="5">
        <f t="shared" si="16"/>
        <v>-5.5295612529535992E-2</v>
      </c>
      <c r="G158" s="5">
        <f t="shared" si="16"/>
        <v>-9.6395027152968715E-2</v>
      </c>
      <c r="I158" s="5">
        <f t="shared" si="17"/>
        <v>0.15716930014730496</v>
      </c>
      <c r="J158" s="5">
        <f t="shared" si="17"/>
        <v>0.18015277638679417</v>
      </c>
      <c r="O158" s="5">
        <f t="shared" si="18"/>
        <v>7.6712868484503302E-2</v>
      </c>
      <c r="P158" s="5">
        <f t="shared" si="18"/>
        <v>8.7385737546522402E-2</v>
      </c>
    </row>
    <row r="159" spans="1:16" s="9" customFormat="1">
      <c r="A159" s="10" t="s">
        <v>30</v>
      </c>
      <c r="C159" s="5">
        <f t="shared" si="15"/>
        <v>0.13231820814295722</v>
      </c>
      <c r="D159" s="5">
        <f t="shared" si="15"/>
        <v>2.8096943512935048E-2</v>
      </c>
      <c r="F159" s="5">
        <f t="shared" si="16"/>
        <v>0.31112693842588701</v>
      </c>
      <c r="G159" s="5">
        <f t="shared" si="16"/>
        <v>0.21149059912575716</v>
      </c>
      <c r="I159" s="5">
        <f t="shared" si="17"/>
        <v>-9.4378341156198357E-3</v>
      </c>
      <c r="J159" s="5">
        <f t="shared" si="17"/>
        <v>-6.6306163339126201E-2</v>
      </c>
      <c r="O159" s="5">
        <f t="shared" si="18"/>
        <v>9.1198219045666121E-2</v>
      </c>
      <c r="P159" s="5">
        <f t="shared" si="18"/>
        <v>-6.2642215404416762E-3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50" sqref="C150:P154"/>
    </sheetView>
  </sheetViews>
  <sheetFormatPr defaultRowHeight="12.75"/>
  <cols>
    <col min="3" max="4" width="11" customWidth="1"/>
    <col min="6" max="7" width="11.42578125" customWidth="1"/>
    <col min="9" max="10" width="11.5703125" customWidth="1"/>
    <col min="15" max="16" width="11.5703125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>
        <v>5626</v>
      </c>
      <c r="D3">
        <v>100500</v>
      </c>
      <c r="E3">
        <v>96870</v>
      </c>
      <c r="F3">
        <v>4704</v>
      </c>
      <c r="G3">
        <v>95049</v>
      </c>
      <c r="H3">
        <v>19963</v>
      </c>
      <c r="I3">
        <v>13234</v>
      </c>
      <c r="J3">
        <v>419877</v>
      </c>
      <c r="K3">
        <v>2860</v>
      </c>
      <c r="L3">
        <v>245</v>
      </c>
      <c r="M3">
        <v>5866</v>
      </c>
      <c r="N3">
        <v>321</v>
      </c>
      <c r="O3">
        <v>23809</v>
      </c>
      <c r="P3">
        <v>621292</v>
      </c>
      <c r="Q3">
        <v>120014</v>
      </c>
    </row>
    <row r="4" spans="1:17">
      <c r="A4">
        <v>2000</v>
      </c>
      <c r="B4">
        <v>2</v>
      </c>
      <c r="C4">
        <v>4325</v>
      </c>
      <c r="D4">
        <v>73733</v>
      </c>
      <c r="E4">
        <v>96991</v>
      </c>
      <c r="F4">
        <v>4268</v>
      </c>
      <c r="G4">
        <v>82214</v>
      </c>
      <c r="H4">
        <v>19999</v>
      </c>
      <c r="I4">
        <v>13191</v>
      </c>
      <c r="J4">
        <v>398330</v>
      </c>
      <c r="K4">
        <v>2862</v>
      </c>
      <c r="L4">
        <v>297</v>
      </c>
      <c r="M4">
        <v>6168</v>
      </c>
      <c r="N4">
        <v>320</v>
      </c>
      <c r="O4">
        <v>22081</v>
      </c>
      <c r="P4">
        <v>560445</v>
      </c>
      <c r="Q4">
        <v>120172</v>
      </c>
    </row>
    <row r="5" spans="1:17">
      <c r="A5">
        <v>2000</v>
      </c>
      <c r="B5">
        <v>3</v>
      </c>
      <c r="C5">
        <v>4453</v>
      </c>
      <c r="D5">
        <v>75116</v>
      </c>
      <c r="E5">
        <v>97039</v>
      </c>
      <c r="F5">
        <v>4393</v>
      </c>
      <c r="G5">
        <v>84752</v>
      </c>
      <c r="H5">
        <v>20052</v>
      </c>
      <c r="I5">
        <v>17500</v>
      </c>
      <c r="J5">
        <v>485681</v>
      </c>
      <c r="K5">
        <v>2856</v>
      </c>
      <c r="L5">
        <v>263</v>
      </c>
      <c r="M5">
        <v>5962</v>
      </c>
      <c r="N5">
        <v>320</v>
      </c>
      <c r="O5">
        <v>26609</v>
      </c>
      <c r="P5">
        <v>651511</v>
      </c>
      <c r="Q5">
        <v>120267</v>
      </c>
    </row>
    <row r="6" spans="1:17">
      <c r="A6">
        <v>2000</v>
      </c>
      <c r="B6">
        <v>4</v>
      </c>
      <c r="C6">
        <v>4072</v>
      </c>
      <c r="D6">
        <v>67184</v>
      </c>
      <c r="E6">
        <v>97078</v>
      </c>
      <c r="F6">
        <v>4410</v>
      </c>
      <c r="G6">
        <v>86343</v>
      </c>
      <c r="H6">
        <v>20092</v>
      </c>
      <c r="I6">
        <v>11800</v>
      </c>
      <c r="J6">
        <v>427536</v>
      </c>
      <c r="K6">
        <v>2859</v>
      </c>
      <c r="L6">
        <v>280</v>
      </c>
      <c r="M6">
        <v>5962</v>
      </c>
      <c r="N6">
        <v>320</v>
      </c>
      <c r="O6">
        <v>20562</v>
      </c>
      <c r="P6">
        <v>587025</v>
      </c>
      <c r="Q6">
        <v>120349</v>
      </c>
    </row>
    <row r="7" spans="1:17">
      <c r="A7">
        <v>2000</v>
      </c>
      <c r="B7">
        <v>5</v>
      </c>
      <c r="C7">
        <v>3607</v>
      </c>
      <c r="D7">
        <v>56780</v>
      </c>
      <c r="E7">
        <v>97029</v>
      </c>
      <c r="F7">
        <v>4261</v>
      </c>
      <c r="G7">
        <v>80368</v>
      </c>
      <c r="H7">
        <v>20133</v>
      </c>
      <c r="I7">
        <v>15626</v>
      </c>
      <c r="J7">
        <v>482203</v>
      </c>
      <c r="K7">
        <v>2869</v>
      </c>
      <c r="L7">
        <v>268</v>
      </c>
      <c r="M7">
        <v>6212</v>
      </c>
      <c r="N7">
        <v>320</v>
      </c>
      <c r="O7">
        <v>23762</v>
      </c>
      <c r="P7">
        <v>625563</v>
      </c>
      <c r="Q7">
        <v>120351</v>
      </c>
    </row>
    <row r="8" spans="1:17">
      <c r="A8">
        <v>2000</v>
      </c>
      <c r="B8">
        <v>6</v>
      </c>
      <c r="C8">
        <v>3888</v>
      </c>
      <c r="D8">
        <v>56562</v>
      </c>
      <c r="E8">
        <v>96961</v>
      </c>
      <c r="F8">
        <v>4738</v>
      </c>
      <c r="G8">
        <v>91009</v>
      </c>
      <c r="H8">
        <v>20168</v>
      </c>
      <c r="I8">
        <v>15071</v>
      </c>
      <c r="J8">
        <v>465766</v>
      </c>
      <c r="K8">
        <v>2876</v>
      </c>
      <c r="L8">
        <v>271</v>
      </c>
      <c r="M8">
        <v>5767</v>
      </c>
      <c r="N8">
        <v>318</v>
      </c>
      <c r="O8">
        <v>23968</v>
      </c>
      <c r="P8">
        <v>619104</v>
      </c>
      <c r="Q8">
        <v>120323</v>
      </c>
    </row>
    <row r="9" spans="1:17">
      <c r="A9">
        <v>2000</v>
      </c>
      <c r="B9">
        <v>7</v>
      </c>
      <c r="C9">
        <v>4010</v>
      </c>
      <c r="D9">
        <v>56842</v>
      </c>
      <c r="E9">
        <v>97016</v>
      </c>
      <c r="F9">
        <v>4924</v>
      </c>
      <c r="G9">
        <v>94631</v>
      </c>
      <c r="H9">
        <v>20200</v>
      </c>
      <c r="I9">
        <v>14370</v>
      </c>
      <c r="J9">
        <v>438077</v>
      </c>
      <c r="K9">
        <v>2876</v>
      </c>
      <c r="L9">
        <v>248</v>
      </c>
      <c r="M9">
        <v>5881</v>
      </c>
      <c r="N9">
        <v>319</v>
      </c>
      <c r="O9">
        <v>23552</v>
      </c>
      <c r="P9">
        <v>595431</v>
      </c>
      <c r="Q9">
        <v>120411</v>
      </c>
    </row>
    <row r="10" spans="1:17">
      <c r="A10">
        <v>2000</v>
      </c>
      <c r="B10">
        <v>8</v>
      </c>
      <c r="C10">
        <v>4192</v>
      </c>
      <c r="D10">
        <v>64285</v>
      </c>
      <c r="E10">
        <v>97054</v>
      </c>
      <c r="F10">
        <v>4749</v>
      </c>
      <c r="G10">
        <v>95489</v>
      </c>
      <c r="H10">
        <v>20192</v>
      </c>
      <c r="I10">
        <v>14486</v>
      </c>
      <c r="J10">
        <v>436294</v>
      </c>
      <c r="K10">
        <v>2861</v>
      </c>
      <c r="L10">
        <v>316</v>
      </c>
      <c r="M10">
        <v>6052</v>
      </c>
      <c r="N10">
        <v>318</v>
      </c>
      <c r="O10">
        <v>23743</v>
      </c>
      <c r="P10">
        <v>602120</v>
      </c>
      <c r="Q10">
        <v>120425</v>
      </c>
    </row>
    <row r="11" spans="1:17">
      <c r="A11">
        <v>2000</v>
      </c>
      <c r="B11">
        <v>9</v>
      </c>
      <c r="C11">
        <v>3898</v>
      </c>
      <c r="D11">
        <v>57115</v>
      </c>
      <c r="E11">
        <v>97170</v>
      </c>
      <c r="F11">
        <v>4841</v>
      </c>
      <c r="G11">
        <v>92376</v>
      </c>
      <c r="H11">
        <v>20199</v>
      </c>
      <c r="I11">
        <v>15285</v>
      </c>
      <c r="J11">
        <v>476191</v>
      </c>
      <c r="K11">
        <v>2856</v>
      </c>
      <c r="L11">
        <v>273</v>
      </c>
      <c r="M11">
        <v>5851</v>
      </c>
      <c r="N11">
        <v>317</v>
      </c>
      <c r="O11">
        <v>24297</v>
      </c>
      <c r="P11">
        <v>631533</v>
      </c>
      <c r="Q11">
        <v>120542</v>
      </c>
    </row>
    <row r="12" spans="1:17">
      <c r="A12">
        <v>2000</v>
      </c>
      <c r="B12">
        <v>10</v>
      </c>
      <c r="C12">
        <v>4314</v>
      </c>
      <c r="D12">
        <v>64822</v>
      </c>
      <c r="E12">
        <v>97348</v>
      </c>
      <c r="F12">
        <v>4696</v>
      </c>
      <c r="G12">
        <v>87810</v>
      </c>
      <c r="H12">
        <v>20219</v>
      </c>
      <c r="I12">
        <v>16127</v>
      </c>
      <c r="J12">
        <v>484727</v>
      </c>
      <c r="K12">
        <v>2848</v>
      </c>
      <c r="L12">
        <v>238</v>
      </c>
      <c r="M12">
        <v>5808</v>
      </c>
      <c r="N12">
        <v>316</v>
      </c>
      <c r="O12">
        <v>25375</v>
      </c>
      <c r="P12">
        <v>643167</v>
      </c>
      <c r="Q12">
        <v>120731</v>
      </c>
    </row>
    <row r="13" spans="1:17">
      <c r="A13">
        <v>2000</v>
      </c>
      <c r="B13">
        <v>11</v>
      </c>
      <c r="C13">
        <v>5153</v>
      </c>
      <c r="D13">
        <v>84286</v>
      </c>
      <c r="E13">
        <v>97462</v>
      </c>
      <c r="F13">
        <v>4666</v>
      </c>
      <c r="G13">
        <v>91832</v>
      </c>
      <c r="H13">
        <v>20249</v>
      </c>
      <c r="I13">
        <v>15096</v>
      </c>
      <c r="J13">
        <v>510096</v>
      </c>
      <c r="K13">
        <v>2844</v>
      </c>
      <c r="L13">
        <v>329</v>
      </c>
      <c r="M13">
        <v>6111</v>
      </c>
      <c r="N13">
        <v>316</v>
      </c>
      <c r="O13">
        <v>25244</v>
      </c>
      <c r="P13">
        <v>692325</v>
      </c>
      <c r="Q13">
        <v>120871</v>
      </c>
    </row>
    <row r="14" spans="1:17">
      <c r="A14">
        <v>2000</v>
      </c>
      <c r="B14">
        <v>12</v>
      </c>
      <c r="C14">
        <v>6102</v>
      </c>
      <c r="D14">
        <v>105174</v>
      </c>
      <c r="E14">
        <v>97433</v>
      </c>
      <c r="F14">
        <v>4705</v>
      </c>
      <c r="G14">
        <v>99200</v>
      </c>
      <c r="H14">
        <v>20302</v>
      </c>
      <c r="I14">
        <v>12653</v>
      </c>
      <c r="J14">
        <v>384456</v>
      </c>
      <c r="K14">
        <v>2840</v>
      </c>
      <c r="L14">
        <v>246</v>
      </c>
      <c r="M14">
        <v>5823</v>
      </c>
      <c r="N14">
        <v>317</v>
      </c>
      <c r="O14">
        <v>23706</v>
      </c>
      <c r="P14">
        <v>594653</v>
      </c>
      <c r="Q14">
        <v>120892</v>
      </c>
    </row>
    <row r="15" spans="1:17">
      <c r="A15">
        <v>2001</v>
      </c>
      <c r="B15">
        <v>1</v>
      </c>
      <c r="C15">
        <v>6052</v>
      </c>
      <c r="D15">
        <v>102389</v>
      </c>
      <c r="E15">
        <v>97553</v>
      </c>
      <c r="F15">
        <v>4848</v>
      </c>
      <c r="G15">
        <v>97306</v>
      </c>
      <c r="H15">
        <v>20349</v>
      </c>
      <c r="I15">
        <v>13315</v>
      </c>
      <c r="J15">
        <v>434823</v>
      </c>
      <c r="K15">
        <v>2834</v>
      </c>
      <c r="L15">
        <v>260</v>
      </c>
      <c r="M15">
        <v>5864</v>
      </c>
      <c r="N15">
        <v>317</v>
      </c>
      <c r="O15">
        <v>24475</v>
      </c>
      <c r="P15">
        <v>640382</v>
      </c>
      <c r="Q15">
        <v>121053</v>
      </c>
    </row>
    <row r="16" spans="1:17">
      <c r="A16">
        <v>2001</v>
      </c>
      <c r="B16">
        <v>2</v>
      </c>
      <c r="C16">
        <v>4855</v>
      </c>
      <c r="D16">
        <v>79306</v>
      </c>
      <c r="E16">
        <v>97571</v>
      </c>
      <c r="F16">
        <v>4379</v>
      </c>
      <c r="G16">
        <v>85413</v>
      </c>
      <c r="H16">
        <v>20338</v>
      </c>
      <c r="I16">
        <v>16839</v>
      </c>
      <c r="J16">
        <v>505192</v>
      </c>
      <c r="K16">
        <v>2834</v>
      </c>
      <c r="L16">
        <v>284</v>
      </c>
      <c r="M16">
        <v>5943</v>
      </c>
      <c r="N16">
        <v>318</v>
      </c>
      <c r="O16">
        <v>26357</v>
      </c>
      <c r="P16">
        <v>675854</v>
      </c>
      <c r="Q16">
        <v>121061</v>
      </c>
    </row>
    <row r="17" spans="1:17">
      <c r="A17">
        <v>2001</v>
      </c>
      <c r="B17">
        <v>3</v>
      </c>
      <c r="C17">
        <v>5294</v>
      </c>
      <c r="D17">
        <v>85444</v>
      </c>
      <c r="E17">
        <v>97604</v>
      </c>
      <c r="F17">
        <v>4838</v>
      </c>
      <c r="G17">
        <v>93613</v>
      </c>
      <c r="H17">
        <v>20339</v>
      </c>
      <c r="I17">
        <v>14908</v>
      </c>
      <c r="J17">
        <v>467242</v>
      </c>
      <c r="K17">
        <v>2833</v>
      </c>
      <c r="L17">
        <v>280</v>
      </c>
      <c r="M17">
        <v>6105</v>
      </c>
      <c r="N17">
        <v>318</v>
      </c>
      <c r="O17">
        <v>25320</v>
      </c>
      <c r="P17">
        <v>652404</v>
      </c>
      <c r="Q17">
        <v>121094</v>
      </c>
    </row>
    <row r="18" spans="1:17">
      <c r="A18">
        <v>2001</v>
      </c>
      <c r="B18">
        <v>4</v>
      </c>
      <c r="C18">
        <v>4265</v>
      </c>
      <c r="D18">
        <v>65801</v>
      </c>
      <c r="E18">
        <v>97634</v>
      </c>
      <c r="F18">
        <v>4343</v>
      </c>
      <c r="G18">
        <v>81300</v>
      </c>
      <c r="H18">
        <v>20362</v>
      </c>
      <c r="I18">
        <v>15880</v>
      </c>
      <c r="J18">
        <v>493548</v>
      </c>
      <c r="K18">
        <v>2818</v>
      </c>
      <c r="L18">
        <v>272</v>
      </c>
      <c r="M18">
        <v>5916</v>
      </c>
      <c r="N18">
        <v>320</v>
      </c>
      <c r="O18">
        <v>24760</v>
      </c>
      <c r="P18">
        <v>646565</v>
      </c>
      <c r="Q18">
        <v>121134</v>
      </c>
    </row>
    <row r="19" spans="1:17">
      <c r="A19">
        <v>2001</v>
      </c>
      <c r="B19">
        <v>5</v>
      </c>
      <c r="C19">
        <v>4065</v>
      </c>
      <c r="D19">
        <v>60695</v>
      </c>
      <c r="E19">
        <v>97621</v>
      </c>
      <c r="F19">
        <v>4716</v>
      </c>
      <c r="G19">
        <v>89256</v>
      </c>
      <c r="H19">
        <v>20413</v>
      </c>
      <c r="I19">
        <v>15324</v>
      </c>
      <c r="J19">
        <v>465807</v>
      </c>
      <c r="K19">
        <v>2844</v>
      </c>
      <c r="L19">
        <v>304</v>
      </c>
      <c r="M19">
        <v>6019</v>
      </c>
      <c r="N19">
        <v>320</v>
      </c>
      <c r="O19">
        <v>24409</v>
      </c>
      <c r="P19">
        <v>621777</v>
      </c>
      <c r="Q19">
        <v>121198</v>
      </c>
    </row>
    <row r="20" spans="1:17">
      <c r="A20">
        <v>2001</v>
      </c>
      <c r="B20">
        <v>6</v>
      </c>
      <c r="C20">
        <v>3709</v>
      </c>
      <c r="D20">
        <v>55037</v>
      </c>
      <c r="E20">
        <v>97500</v>
      </c>
      <c r="F20">
        <v>4249</v>
      </c>
      <c r="G20">
        <v>83529</v>
      </c>
      <c r="H20">
        <v>20444</v>
      </c>
      <c r="I20">
        <v>15224</v>
      </c>
      <c r="J20">
        <v>481164</v>
      </c>
      <c r="K20">
        <v>2839</v>
      </c>
      <c r="L20">
        <v>232</v>
      </c>
      <c r="M20">
        <v>5774</v>
      </c>
      <c r="N20">
        <v>320</v>
      </c>
      <c r="O20">
        <v>23414</v>
      </c>
      <c r="P20">
        <v>625504</v>
      </c>
      <c r="Q20">
        <v>121103</v>
      </c>
    </row>
    <row r="21" spans="1:17">
      <c r="A21">
        <v>2001</v>
      </c>
      <c r="B21">
        <v>7</v>
      </c>
      <c r="C21">
        <v>4005</v>
      </c>
      <c r="D21">
        <v>61529</v>
      </c>
      <c r="E21">
        <v>97531</v>
      </c>
      <c r="F21">
        <v>5032</v>
      </c>
      <c r="G21">
        <v>100597</v>
      </c>
      <c r="H21">
        <v>20490</v>
      </c>
      <c r="I21">
        <v>14341</v>
      </c>
      <c r="J21">
        <v>433996</v>
      </c>
      <c r="K21">
        <v>2840</v>
      </c>
      <c r="L21">
        <v>286</v>
      </c>
      <c r="M21">
        <v>5944</v>
      </c>
      <c r="N21">
        <v>320</v>
      </c>
      <c r="O21">
        <v>23664</v>
      </c>
      <c r="P21">
        <v>602066</v>
      </c>
      <c r="Q21">
        <v>121181</v>
      </c>
    </row>
    <row r="22" spans="1:17">
      <c r="A22">
        <v>2001</v>
      </c>
      <c r="B22">
        <v>8</v>
      </c>
      <c r="C22">
        <v>4630</v>
      </c>
      <c r="D22">
        <v>69601</v>
      </c>
      <c r="E22">
        <v>97659</v>
      </c>
      <c r="F22">
        <v>5280</v>
      </c>
      <c r="G22">
        <v>106285</v>
      </c>
      <c r="H22">
        <v>20524</v>
      </c>
      <c r="I22">
        <v>17832</v>
      </c>
      <c r="J22">
        <v>525288</v>
      </c>
      <c r="K22">
        <v>2838</v>
      </c>
      <c r="L22">
        <v>286</v>
      </c>
      <c r="M22">
        <v>6901</v>
      </c>
      <c r="N22">
        <v>320</v>
      </c>
      <c r="O22">
        <v>28028</v>
      </c>
      <c r="P22">
        <v>708075</v>
      </c>
      <c r="Q22">
        <v>121341</v>
      </c>
    </row>
    <row r="23" spans="1:17">
      <c r="A23">
        <v>2001</v>
      </c>
      <c r="B23">
        <v>9</v>
      </c>
      <c r="C23">
        <v>3519</v>
      </c>
      <c r="D23">
        <v>51919</v>
      </c>
      <c r="E23">
        <v>97780</v>
      </c>
      <c r="F23">
        <v>4254</v>
      </c>
      <c r="G23">
        <v>140578</v>
      </c>
      <c r="H23">
        <v>20564</v>
      </c>
      <c r="I23">
        <v>13242</v>
      </c>
      <c r="J23">
        <v>425522</v>
      </c>
      <c r="K23">
        <v>2830</v>
      </c>
      <c r="L23">
        <v>278</v>
      </c>
      <c r="M23">
        <v>5940</v>
      </c>
      <c r="N23">
        <v>320</v>
      </c>
      <c r="O23">
        <v>21293</v>
      </c>
      <c r="P23">
        <v>623959</v>
      </c>
      <c r="Q23">
        <v>121494</v>
      </c>
    </row>
    <row r="24" spans="1:17">
      <c r="A24">
        <v>2001</v>
      </c>
      <c r="B24">
        <v>10</v>
      </c>
      <c r="C24">
        <v>4221</v>
      </c>
      <c r="D24">
        <v>60938</v>
      </c>
      <c r="E24">
        <v>97994</v>
      </c>
      <c r="F24">
        <v>4904</v>
      </c>
      <c r="G24">
        <v>34030</v>
      </c>
      <c r="H24">
        <v>20583</v>
      </c>
      <c r="I24">
        <v>15662</v>
      </c>
      <c r="J24">
        <v>475312</v>
      </c>
      <c r="K24">
        <v>2819</v>
      </c>
      <c r="L24">
        <v>244</v>
      </c>
      <c r="M24">
        <v>5796</v>
      </c>
      <c r="N24">
        <v>322</v>
      </c>
      <c r="O24">
        <v>25031</v>
      </c>
      <c r="P24">
        <v>576076</v>
      </c>
      <c r="Q24">
        <v>121718</v>
      </c>
    </row>
    <row r="25" spans="1:17">
      <c r="A25">
        <v>2001</v>
      </c>
      <c r="B25">
        <v>11</v>
      </c>
      <c r="C25">
        <v>4941</v>
      </c>
      <c r="D25">
        <v>75850</v>
      </c>
      <c r="E25">
        <v>98015</v>
      </c>
      <c r="F25">
        <v>4787</v>
      </c>
      <c r="G25">
        <v>87350</v>
      </c>
      <c r="H25">
        <v>20675</v>
      </c>
      <c r="I25">
        <v>16884</v>
      </c>
      <c r="J25">
        <v>498047</v>
      </c>
      <c r="K25">
        <v>2819</v>
      </c>
      <c r="L25">
        <v>295</v>
      </c>
      <c r="M25">
        <v>6027</v>
      </c>
      <c r="N25">
        <v>321</v>
      </c>
      <c r="O25">
        <v>26907</v>
      </c>
      <c r="P25">
        <v>667274</v>
      </c>
      <c r="Q25">
        <v>121830</v>
      </c>
    </row>
    <row r="26" spans="1:17">
      <c r="A26">
        <v>2001</v>
      </c>
      <c r="B26">
        <v>12</v>
      </c>
      <c r="C26">
        <v>5960</v>
      </c>
      <c r="D26">
        <v>97539</v>
      </c>
      <c r="E26">
        <v>98103</v>
      </c>
      <c r="F26">
        <v>4938</v>
      </c>
      <c r="G26">
        <v>98513</v>
      </c>
      <c r="H26">
        <v>20760</v>
      </c>
      <c r="I26">
        <v>16158</v>
      </c>
      <c r="J26">
        <v>488359</v>
      </c>
      <c r="K26">
        <v>2809</v>
      </c>
      <c r="L26">
        <v>328</v>
      </c>
      <c r="M26">
        <v>6132</v>
      </c>
      <c r="N26">
        <v>327</v>
      </c>
      <c r="O26">
        <v>27384</v>
      </c>
      <c r="P26">
        <v>690543</v>
      </c>
      <c r="Q26">
        <v>121999</v>
      </c>
    </row>
    <row r="27" spans="1:17">
      <c r="A27">
        <v>2002</v>
      </c>
      <c r="B27">
        <v>1</v>
      </c>
      <c r="C27">
        <v>6392</v>
      </c>
      <c r="D27">
        <v>105494</v>
      </c>
      <c r="E27">
        <v>98201</v>
      </c>
      <c r="F27">
        <v>4919</v>
      </c>
      <c r="G27">
        <v>96811</v>
      </c>
      <c r="H27">
        <v>20819</v>
      </c>
      <c r="I27">
        <v>15651</v>
      </c>
      <c r="J27">
        <v>476000</v>
      </c>
      <c r="K27">
        <v>2797</v>
      </c>
      <c r="L27">
        <v>224</v>
      </c>
      <c r="M27">
        <v>5722</v>
      </c>
      <c r="N27">
        <v>326</v>
      </c>
      <c r="O27">
        <v>27186</v>
      </c>
      <c r="P27">
        <v>684027</v>
      </c>
      <c r="Q27">
        <v>122143</v>
      </c>
    </row>
    <row r="28" spans="1:17">
      <c r="A28">
        <v>2002</v>
      </c>
      <c r="B28">
        <v>2</v>
      </c>
      <c r="C28">
        <v>5187</v>
      </c>
      <c r="D28">
        <v>83008</v>
      </c>
      <c r="E28">
        <v>98300</v>
      </c>
      <c r="F28">
        <v>4590</v>
      </c>
      <c r="G28">
        <v>86795</v>
      </c>
      <c r="H28">
        <v>20848</v>
      </c>
      <c r="I28">
        <v>12950</v>
      </c>
      <c r="J28">
        <v>389788</v>
      </c>
      <c r="K28">
        <v>2793</v>
      </c>
      <c r="L28">
        <v>289</v>
      </c>
      <c r="M28">
        <v>5948</v>
      </c>
      <c r="N28">
        <v>329</v>
      </c>
      <c r="O28">
        <v>23016</v>
      </c>
      <c r="P28">
        <v>565539</v>
      </c>
      <c r="Q28">
        <v>122270</v>
      </c>
    </row>
    <row r="29" spans="1:17">
      <c r="A29">
        <v>2002</v>
      </c>
      <c r="B29">
        <v>3</v>
      </c>
      <c r="C29">
        <v>5654</v>
      </c>
      <c r="D29">
        <v>90281</v>
      </c>
      <c r="E29">
        <v>98291</v>
      </c>
      <c r="F29">
        <v>5074</v>
      </c>
      <c r="G29">
        <v>96999</v>
      </c>
      <c r="H29">
        <v>20880</v>
      </c>
      <c r="I29">
        <v>13914</v>
      </c>
      <c r="J29">
        <v>442592</v>
      </c>
      <c r="K29">
        <v>2791</v>
      </c>
      <c r="L29">
        <v>267</v>
      </c>
      <c r="M29">
        <v>5900</v>
      </c>
      <c r="N29">
        <v>328</v>
      </c>
      <c r="O29">
        <v>24909</v>
      </c>
      <c r="P29">
        <v>635772</v>
      </c>
      <c r="Q29">
        <v>122290</v>
      </c>
    </row>
    <row r="30" spans="1:17">
      <c r="A30">
        <v>2002</v>
      </c>
      <c r="B30">
        <v>4</v>
      </c>
      <c r="C30">
        <v>4692</v>
      </c>
      <c r="D30">
        <v>71891</v>
      </c>
      <c r="E30">
        <v>98358</v>
      </c>
      <c r="F30">
        <v>4523</v>
      </c>
      <c r="G30">
        <v>83710</v>
      </c>
      <c r="H30">
        <v>20936</v>
      </c>
      <c r="I30">
        <v>14299</v>
      </c>
      <c r="J30">
        <v>433903</v>
      </c>
      <c r="K30">
        <v>2795</v>
      </c>
      <c r="L30">
        <v>287</v>
      </c>
      <c r="M30">
        <v>6031</v>
      </c>
      <c r="N30">
        <v>328</v>
      </c>
      <c r="O30">
        <v>23801</v>
      </c>
      <c r="P30">
        <v>595535</v>
      </c>
      <c r="Q30">
        <v>122417</v>
      </c>
    </row>
    <row r="31" spans="1:17">
      <c r="A31">
        <v>2002</v>
      </c>
      <c r="B31">
        <v>5</v>
      </c>
      <c r="C31">
        <v>4133</v>
      </c>
      <c r="D31">
        <v>60767</v>
      </c>
      <c r="E31">
        <v>98320</v>
      </c>
      <c r="F31">
        <v>4628</v>
      </c>
      <c r="G31">
        <v>85714</v>
      </c>
      <c r="H31">
        <v>21003</v>
      </c>
      <c r="I31">
        <v>15092</v>
      </c>
      <c r="J31">
        <v>450474</v>
      </c>
      <c r="K31">
        <v>2811</v>
      </c>
      <c r="L31">
        <v>279</v>
      </c>
      <c r="M31">
        <v>5971</v>
      </c>
      <c r="N31">
        <v>329</v>
      </c>
      <c r="O31">
        <v>24132</v>
      </c>
      <c r="P31">
        <v>602926</v>
      </c>
      <c r="Q31">
        <v>122463</v>
      </c>
    </row>
    <row r="32" spans="1:17">
      <c r="A32">
        <v>2002</v>
      </c>
      <c r="B32">
        <v>6</v>
      </c>
      <c r="C32">
        <v>4095</v>
      </c>
      <c r="D32">
        <v>59816</v>
      </c>
      <c r="E32">
        <v>98375</v>
      </c>
      <c r="F32">
        <v>4967</v>
      </c>
      <c r="G32">
        <v>93244</v>
      </c>
      <c r="H32">
        <v>20924</v>
      </c>
      <c r="I32">
        <v>14131</v>
      </c>
      <c r="J32">
        <v>438302</v>
      </c>
      <c r="K32">
        <v>2815</v>
      </c>
      <c r="L32">
        <v>287</v>
      </c>
      <c r="M32">
        <v>5943</v>
      </c>
      <c r="N32">
        <v>328</v>
      </c>
      <c r="O32">
        <v>23480</v>
      </c>
      <c r="P32">
        <v>597305</v>
      </c>
      <c r="Q32">
        <v>122442</v>
      </c>
    </row>
    <row r="33" spans="1:17">
      <c r="A33">
        <v>2002</v>
      </c>
      <c r="B33">
        <v>7</v>
      </c>
      <c r="C33">
        <v>4197</v>
      </c>
      <c r="D33">
        <v>62748</v>
      </c>
      <c r="E33">
        <v>98459</v>
      </c>
      <c r="F33">
        <v>4739</v>
      </c>
      <c r="G33">
        <v>91659</v>
      </c>
      <c r="H33">
        <v>20939</v>
      </c>
      <c r="I33">
        <v>15228</v>
      </c>
      <c r="J33">
        <v>463969</v>
      </c>
      <c r="K33">
        <v>2819</v>
      </c>
      <c r="L33">
        <v>119</v>
      </c>
      <c r="M33">
        <v>1003</v>
      </c>
      <c r="N33">
        <v>328</v>
      </c>
      <c r="O33">
        <v>24283</v>
      </c>
      <c r="P33">
        <v>619379</v>
      </c>
      <c r="Q33">
        <v>122545</v>
      </c>
    </row>
    <row r="34" spans="1:17">
      <c r="A34">
        <v>2002</v>
      </c>
      <c r="B34">
        <v>8</v>
      </c>
      <c r="C34">
        <v>4364</v>
      </c>
      <c r="D34">
        <v>65557</v>
      </c>
      <c r="E34">
        <v>98578</v>
      </c>
      <c r="F34">
        <v>5328</v>
      </c>
      <c r="G34">
        <v>108159</v>
      </c>
      <c r="H34">
        <v>20972</v>
      </c>
      <c r="I34">
        <v>14253</v>
      </c>
      <c r="J34">
        <v>433754</v>
      </c>
      <c r="K34">
        <v>2815</v>
      </c>
      <c r="L34">
        <v>145</v>
      </c>
      <c r="M34">
        <v>1161</v>
      </c>
      <c r="N34">
        <v>330</v>
      </c>
      <c r="O34">
        <v>24090</v>
      </c>
      <c r="P34">
        <v>608631</v>
      </c>
      <c r="Q34">
        <v>122695</v>
      </c>
    </row>
    <row r="35" spans="1:17">
      <c r="A35">
        <v>2002</v>
      </c>
      <c r="B35">
        <v>9</v>
      </c>
      <c r="C35">
        <v>4214</v>
      </c>
      <c r="D35">
        <v>59440</v>
      </c>
      <c r="E35">
        <v>98781</v>
      </c>
      <c r="F35">
        <v>4818</v>
      </c>
      <c r="G35">
        <v>91305</v>
      </c>
      <c r="H35">
        <v>20965</v>
      </c>
      <c r="I35">
        <v>15209</v>
      </c>
      <c r="J35">
        <v>431705</v>
      </c>
      <c r="K35">
        <v>2806</v>
      </c>
      <c r="L35">
        <v>119</v>
      </c>
      <c r="M35">
        <v>933</v>
      </c>
      <c r="N35">
        <v>330</v>
      </c>
      <c r="O35">
        <v>24360</v>
      </c>
      <c r="P35">
        <v>583383</v>
      </c>
      <c r="Q35">
        <v>122882</v>
      </c>
    </row>
    <row r="36" spans="1:17">
      <c r="A36">
        <v>2002</v>
      </c>
      <c r="B36">
        <v>10</v>
      </c>
      <c r="C36">
        <v>4376</v>
      </c>
      <c r="D36">
        <v>62175</v>
      </c>
      <c r="E36">
        <v>98894</v>
      </c>
      <c r="F36">
        <v>5751</v>
      </c>
      <c r="G36">
        <v>105863</v>
      </c>
      <c r="H36">
        <v>20984</v>
      </c>
      <c r="I36">
        <v>15529</v>
      </c>
      <c r="J36">
        <v>450311</v>
      </c>
      <c r="K36">
        <v>2800</v>
      </c>
      <c r="L36">
        <v>130</v>
      </c>
      <c r="M36">
        <v>1028</v>
      </c>
      <c r="N36">
        <v>331</v>
      </c>
      <c r="O36">
        <v>25786</v>
      </c>
      <c r="P36">
        <v>619377</v>
      </c>
      <c r="Q36">
        <v>123009</v>
      </c>
    </row>
    <row r="37" spans="1:17">
      <c r="A37">
        <v>2002</v>
      </c>
      <c r="B37">
        <v>11</v>
      </c>
      <c r="C37">
        <v>5505</v>
      </c>
      <c r="D37">
        <v>84314</v>
      </c>
      <c r="E37">
        <v>98976</v>
      </c>
      <c r="F37">
        <v>5199</v>
      </c>
      <c r="G37">
        <v>96491</v>
      </c>
      <c r="H37">
        <v>21001</v>
      </c>
      <c r="I37">
        <v>15185</v>
      </c>
      <c r="J37">
        <v>436180</v>
      </c>
      <c r="K37">
        <v>2769</v>
      </c>
      <c r="L37">
        <v>152</v>
      </c>
      <c r="M37">
        <v>1226</v>
      </c>
      <c r="N37">
        <v>331</v>
      </c>
      <c r="O37">
        <v>26041</v>
      </c>
      <c r="P37">
        <v>618211</v>
      </c>
      <c r="Q37">
        <v>123077</v>
      </c>
    </row>
    <row r="38" spans="1:17">
      <c r="A38">
        <v>2002</v>
      </c>
      <c r="B38">
        <v>12</v>
      </c>
      <c r="C38">
        <v>5779</v>
      </c>
      <c r="D38">
        <v>90483</v>
      </c>
      <c r="E38">
        <v>98352</v>
      </c>
      <c r="F38">
        <v>5168</v>
      </c>
      <c r="G38">
        <v>100070</v>
      </c>
      <c r="H38">
        <v>20863</v>
      </c>
      <c r="I38">
        <v>14463</v>
      </c>
      <c r="J38">
        <v>427357</v>
      </c>
      <c r="K38">
        <v>2763</v>
      </c>
      <c r="L38">
        <v>109</v>
      </c>
      <c r="M38">
        <v>989</v>
      </c>
      <c r="N38">
        <v>331</v>
      </c>
      <c r="O38">
        <v>25519</v>
      </c>
      <c r="P38">
        <v>618899</v>
      </c>
      <c r="Q38">
        <v>122309</v>
      </c>
    </row>
    <row r="39" spans="1:17">
      <c r="A39">
        <v>2003</v>
      </c>
      <c r="B39">
        <v>1</v>
      </c>
      <c r="C39">
        <v>6395</v>
      </c>
      <c r="D39">
        <v>100591</v>
      </c>
      <c r="E39">
        <v>98326</v>
      </c>
      <c r="F39">
        <v>5399</v>
      </c>
      <c r="G39">
        <v>103209</v>
      </c>
      <c r="H39">
        <v>20848</v>
      </c>
      <c r="I39">
        <v>13632</v>
      </c>
      <c r="J39">
        <v>457447</v>
      </c>
      <c r="K39">
        <v>2764</v>
      </c>
      <c r="L39">
        <v>148</v>
      </c>
      <c r="M39">
        <v>1138</v>
      </c>
      <c r="N39">
        <v>318</v>
      </c>
      <c r="O39">
        <v>25574</v>
      </c>
      <c r="P39">
        <v>662385</v>
      </c>
      <c r="Q39">
        <v>122256</v>
      </c>
    </row>
    <row r="40" spans="1:17">
      <c r="A40">
        <v>2003</v>
      </c>
      <c r="B40">
        <v>2</v>
      </c>
      <c r="C40">
        <v>5152</v>
      </c>
      <c r="D40">
        <v>80404</v>
      </c>
      <c r="E40">
        <v>98450</v>
      </c>
      <c r="F40">
        <v>4962</v>
      </c>
      <c r="G40">
        <v>92100</v>
      </c>
      <c r="H40">
        <v>20858</v>
      </c>
      <c r="I40">
        <v>15958</v>
      </c>
      <c r="J40">
        <v>432471</v>
      </c>
      <c r="K40">
        <v>2758</v>
      </c>
      <c r="L40">
        <v>114</v>
      </c>
      <c r="M40">
        <v>1122</v>
      </c>
      <c r="N40">
        <v>318</v>
      </c>
      <c r="O40">
        <v>26186</v>
      </c>
      <c r="P40">
        <v>606097</v>
      </c>
      <c r="Q40">
        <v>122384</v>
      </c>
    </row>
    <row r="41" spans="1:17">
      <c r="A41">
        <v>2003</v>
      </c>
      <c r="B41">
        <v>3</v>
      </c>
      <c r="C41">
        <v>5670</v>
      </c>
      <c r="D41">
        <v>87565</v>
      </c>
      <c r="E41">
        <v>98511</v>
      </c>
      <c r="F41">
        <v>5441</v>
      </c>
      <c r="G41">
        <v>101647</v>
      </c>
      <c r="H41">
        <v>20846</v>
      </c>
      <c r="I41">
        <v>21473</v>
      </c>
      <c r="J41">
        <v>599436</v>
      </c>
      <c r="K41">
        <v>2754</v>
      </c>
      <c r="L41">
        <v>159</v>
      </c>
      <c r="M41">
        <v>1281</v>
      </c>
      <c r="N41">
        <v>318</v>
      </c>
      <c r="O41">
        <v>32743</v>
      </c>
      <c r="P41">
        <v>789929</v>
      </c>
      <c r="Q41">
        <v>122429</v>
      </c>
    </row>
    <row r="42" spans="1:17">
      <c r="A42">
        <v>2003</v>
      </c>
      <c r="B42">
        <v>4</v>
      </c>
      <c r="C42">
        <v>4568</v>
      </c>
      <c r="D42">
        <v>68275</v>
      </c>
      <c r="E42">
        <v>98494</v>
      </c>
      <c r="F42">
        <v>5076</v>
      </c>
      <c r="G42">
        <v>88313</v>
      </c>
      <c r="H42">
        <v>20850</v>
      </c>
      <c r="I42">
        <v>15304</v>
      </c>
      <c r="J42">
        <v>452832</v>
      </c>
      <c r="K42">
        <v>2755</v>
      </c>
      <c r="L42">
        <v>132</v>
      </c>
      <c r="M42">
        <v>1044</v>
      </c>
      <c r="N42">
        <v>318</v>
      </c>
      <c r="O42">
        <v>25080</v>
      </c>
      <c r="P42">
        <v>610464</v>
      </c>
      <c r="Q42">
        <v>122417</v>
      </c>
    </row>
    <row r="43" spans="1:17">
      <c r="A43">
        <v>2003</v>
      </c>
      <c r="B43">
        <v>5</v>
      </c>
      <c r="C43">
        <v>4339</v>
      </c>
      <c r="D43">
        <v>62785</v>
      </c>
      <c r="E43">
        <v>98569</v>
      </c>
      <c r="F43">
        <v>5165</v>
      </c>
      <c r="G43">
        <v>91761</v>
      </c>
      <c r="H43">
        <v>20886</v>
      </c>
      <c r="I43">
        <v>16311</v>
      </c>
      <c r="J43">
        <v>435653</v>
      </c>
      <c r="K43">
        <v>2765</v>
      </c>
      <c r="L43">
        <v>168</v>
      </c>
      <c r="M43">
        <v>1209</v>
      </c>
      <c r="N43">
        <v>317</v>
      </c>
      <c r="O43">
        <v>25983</v>
      </c>
      <c r="P43">
        <v>591408</v>
      </c>
      <c r="Q43">
        <v>122537</v>
      </c>
    </row>
    <row r="44" spans="1:17">
      <c r="A44">
        <v>2003</v>
      </c>
      <c r="B44">
        <v>6</v>
      </c>
      <c r="C44">
        <v>6143</v>
      </c>
      <c r="D44">
        <v>89754</v>
      </c>
      <c r="E44">
        <v>98513</v>
      </c>
      <c r="F44">
        <v>6319</v>
      </c>
      <c r="G44">
        <v>112086</v>
      </c>
      <c r="H44">
        <v>20930</v>
      </c>
      <c r="I44">
        <v>13264</v>
      </c>
      <c r="J44">
        <v>372954</v>
      </c>
      <c r="K44">
        <v>2770</v>
      </c>
      <c r="L44">
        <v>222</v>
      </c>
      <c r="M44">
        <v>1964</v>
      </c>
      <c r="N44">
        <v>314</v>
      </c>
      <c r="O44">
        <v>25948</v>
      </c>
      <c r="P44">
        <v>576758</v>
      </c>
      <c r="Q44">
        <v>122527</v>
      </c>
    </row>
    <row r="45" spans="1:17">
      <c r="A45">
        <v>2003</v>
      </c>
      <c r="B45">
        <v>7</v>
      </c>
      <c r="C45">
        <v>4747</v>
      </c>
      <c r="D45">
        <v>69035</v>
      </c>
      <c r="E45">
        <v>98536</v>
      </c>
      <c r="F45">
        <v>7120</v>
      </c>
      <c r="G45">
        <v>126789</v>
      </c>
      <c r="H45">
        <v>20976</v>
      </c>
      <c r="I45">
        <v>15958</v>
      </c>
      <c r="J45">
        <v>442009</v>
      </c>
      <c r="K45">
        <v>2762</v>
      </c>
      <c r="L45">
        <v>173</v>
      </c>
      <c r="M45">
        <v>1236</v>
      </c>
      <c r="N45">
        <v>314</v>
      </c>
      <c r="O45">
        <v>27998</v>
      </c>
      <c r="P45">
        <v>639069</v>
      </c>
      <c r="Q45">
        <v>122588</v>
      </c>
    </row>
    <row r="46" spans="1:17">
      <c r="A46">
        <v>2003</v>
      </c>
      <c r="B46">
        <v>8</v>
      </c>
      <c r="C46">
        <v>4610</v>
      </c>
      <c r="D46">
        <v>70758</v>
      </c>
      <c r="E46">
        <v>98674</v>
      </c>
      <c r="F46">
        <v>6251</v>
      </c>
      <c r="G46">
        <v>119559</v>
      </c>
      <c r="H46">
        <v>21009</v>
      </c>
      <c r="I46">
        <v>15803</v>
      </c>
      <c r="J46">
        <v>457746</v>
      </c>
      <c r="K46">
        <v>2753</v>
      </c>
      <c r="L46">
        <v>115</v>
      </c>
      <c r="M46">
        <v>683</v>
      </c>
      <c r="N46">
        <v>314</v>
      </c>
      <c r="O46">
        <v>26779</v>
      </c>
      <c r="P46">
        <v>648746</v>
      </c>
      <c r="Q46">
        <v>122750</v>
      </c>
    </row>
    <row r="47" spans="1:17">
      <c r="A47">
        <v>2003</v>
      </c>
      <c r="B47">
        <v>9</v>
      </c>
      <c r="C47">
        <v>3796</v>
      </c>
      <c r="D47">
        <v>54136</v>
      </c>
      <c r="E47">
        <v>98891</v>
      </c>
      <c r="F47">
        <v>5995</v>
      </c>
      <c r="G47">
        <v>105734</v>
      </c>
      <c r="H47">
        <v>21014</v>
      </c>
      <c r="I47">
        <v>15099</v>
      </c>
      <c r="J47">
        <v>426461</v>
      </c>
      <c r="K47">
        <v>2747</v>
      </c>
      <c r="L47">
        <v>109</v>
      </c>
      <c r="M47">
        <v>899</v>
      </c>
      <c r="N47">
        <v>314</v>
      </c>
      <c r="O47">
        <v>24999</v>
      </c>
      <c r="P47">
        <v>587230</v>
      </c>
      <c r="Q47">
        <v>122966</v>
      </c>
    </row>
    <row r="48" spans="1:17">
      <c r="A48">
        <v>2003</v>
      </c>
      <c r="B48">
        <v>10</v>
      </c>
      <c r="C48">
        <v>4178</v>
      </c>
      <c r="D48">
        <v>58794</v>
      </c>
      <c r="E48">
        <v>99050</v>
      </c>
      <c r="F48">
        <v>5065</v>
      </c>
      <c r="G48">
        <v>85343</v>
      </c>
      <c r="H48">
        <v>21037</v>
      </c>
      <c r="I48">
        <v>17421</v>
      </c>
      <c r="J48">
        <v>474076</v>
      </c>
      <c r="K48">
        <v>2734</v>
      </c>
      <c r="L48">
        <v>143</v>
      </c>
      <c r="M48">
        <v>1251</v>
      </c>
      <c r="N48">
        <v>311</v>
      </c>
      <c r="O48">
        <v>26807</v>
      </c>
      <c r="P48">
        <v>619464</v>
      </c>
      <c r="Q48">
        <v>123132</v>
      </c>
    </row>
    <row r="49" spans="1:17">
      <c r="A49">
        <v>2003</v>
      </c>
      <c r="B49">
        <v>11</v>
      </c>
      <c r="C49">
        <v>6859</v>
      </c>
      <c r="D49">
        <v>105396</v>
      </c>
      <c r="E49">
        <v>99121</v>
      </c>
      <c r="F49">
        <v>5910</v>
      </c>
      <c r="G49">
        <v>108328</v>
      </c>
      <c r="H49">
        <v>21077</v>
      </c>
      <c r="I49">
        <v>15124</v>
      </c>
      <c r="J49">
        <v>423132</v>
      </c>
      <c r="K49">
        <v>2720</v>
      </c>
      <c r="L49">
        <v>39</v>
      </c>
      <c r="M49">
        <v>768</v>
      </c>
      <c r="N49">
        <v>311</v>
      </c>
      <c r="O49">
        <v>27932</v>
      </c>
      <c r="P49">
        <v>637624</v>
      </c>
      <c r="Q49">
        <v>123229</v>
      </c>
    </row>
    <row r="50" spans="1:17">
      <c r="A50">
        <v>2003</v>
      </c>
      <c r="B50">
        <v>12</v>
      </c>
      <c r="C50">
        <v>5650</v>
      </c>
      <c r="D50">
        <v>93328</v>
      </c>
      <c r="E50">
        <v>99188</v>
      </c>
      <c r="F50">
        <v>5293</v>
      </c>
      <c r="G50">
        <v>101470</v>
      </c>
      <c r="H50">
        <v>21113</v>
      </c>
      <c r="I50">
        <v>16130</v>
      </c>
      <c r="J50">
        <v>481369</v>
      </c>
      <c r="K50">
        <v>2718</v>
      </c>
      <c r="L50">
        <v>250</v>
      </c>
      <c r="M50">
        <v>1746</v>
      </c>
      <c r="N50">
        <v>312</v>
      </c>
      <c r="O50">
        <v>27323</v>
      </c>
      <c r="P50">
        <v>677913</v>
      </c>
      <c r="Q50">
        <v>123331</v>
      </c>
    </row>
    <row r="51" spans="1:17">
      <c r="A51">
        <v>2004</v>
      </c>
      <c r="B51">
        <v>1</v>
      </c>
      <c r="C51">
        <v>6252</v>
      </c>
      <c r="D51">
        <v>99544</v>
      </c>
      <c r="E51">
        <v>99242</v>
      </c>
      <c r="F51">
        <v>6040</v>
      </c>
      <c r="G51">
        <v>113222</v>
      </c>
      <c r="H51">
        <v>21449</v>
      </c>
      <c r="I51">
        <v>19649</v>
      </c>
      <c r="J51">
        <v>514166</v>
      </c>
      <c r="K51">
        <v>2726</v>
      </c>
      <c r="L51">
        <v>0</v>
      </c>
      <c r="M51">
        <v>0</v>
      </c>
      <c r="N51">
        <v>0</v>
      </c>
      <c r="O51">
        <v>31941</v>
      </c>
      <c r="P51">
        <v>726932</v>
      </c>
      <c r="Q51">
        <v>123417</v>
      </c>
    </row>
    <row r="52" spans="1:17">
      <c r="A52">
        <v>2004</v>
      </c>
      <c r="B52">
        <v>2</v>
      </c>
      <c r="C52">
        <v>6237</v>
      </c>
      <c r="D52">
        <v>96602</v>
      </c>
      <c r="E52">
        <v>99327</v>
      </c>
      <c r="F52">
        <v>6377</v>
      </c>
      <c r="G52">
        <v>111461</v>
      </c>
      <c r="H52">
        <v>21446</v>
      </c>
      <c r="I52">
        <v>14025</v>
      </c>
      <c r="J52">
        <v>402865</v>
      </c>
      <c r="K52">
        <v>2722</v>
      </c>
      <c r="L52">
        <v>0</v>
      </c>
      <c r="M52">
        <v>0</v>
      </c>
      <c r="N52">
        <v>0</v>
      </c>
      <c r="O52">
        <v>26639</v>
      </c>
      <c r="P52">
        <v>610928</v>
      </c>
      <c r="Q52">
        <v>123495</v>
      </c>
    </row>
    <row r="53" spans="1:17">
      <c r="A53">
        <v>2004</v>
      </c>
      <c r="B53">
        <v>3</v>
      </c>
      <c r="C53">
        <v>5314</v>
      </c>
      <c r="D53">
        <v>79977</v>
      </c>
      <c r="E53">
        <v>99422</v>
      </c>
      <c r="F53">
        <v>5482</v>
      </c>
      <c r="G53">
        <v>95098</v>
      </c>
      <c r="H53">
        <v>21465</v>
      </c>
      <c r="I53">
        <v>17496</v>
      </c>
      <c r="J53">
        <v>485432</v>
      </c>
      <c r="K53">
        <v>2715</v>
      </c>
      <c r="L53">
        <v>0</v>
      </c>
      <c r="M53">
        <v>0</v>
      </c>
      <c r="N53">
        <v>0</v>
      </c>
      <c r="O53">
        <v>28292</v>
      </c>
      <c r="P53">
        <v>660507</v>
      </c>
      <c r="Q53">
        <v>123602</v>
      </c>
    </row>
    <row r="54" spans="1:17">
      <c r="A54">
        <v>2004</v>
      </c>
      <c r="B54">
        <v>4</v>
      </c>
      <c r="C54">
        <v>4151</v>
      </c>
      <c r="D54">
        <v>56541</v>
      </c>
      <c r="E54">
        <v>99453</v>
      </c>
      <c r="F54">
        <v>6698</v>
      </c>
      <c r="G54">
        <v>104601</v>
      </c>
      <c r="H54">
        <v>21491</v>
      </c>
      <c r="I54">
        <v>18376</v>
      </c>
      <c r="J54">
        <v>520655</v>
      </c>
      <c r="K54">
        <v>2713</v>
      </c>
      <c r="L54">
        <v>0</v>
      </c>
      <c r="M54">
        <v>0</v>
      </c>
      <c r="N54">
        <v>0</v>
      </c>
      <c r="O54">
        <v>29225</v>
      </c>
      <c r="P54">
        <v>681797</v>
      </c>
      <c r="Q54">
        <v>123657</v>
      </c>
    </row>
    <row r="55" spans="1:17">
      <c r="A55">
        <v>2004</v>
      </c>
      <c r="B55">
        <v>5</v>
      </c>
      <c r="C55">
        <v>4950</v>
      </c>
      <c r="D55">
        <v>69042</v>
      </c>
      <c r="E55">
        <v>99454</v>
      </c>
      <c r="F55">
        <v>5615</v>
      </c>
      <c r="G55">
        <v>87318</v>
      </c>
      <c r="H55">
        <v>21523</v>
      </c>
      <c r="I55">
        <v>18753</v>
      </c>
      <c r="J55">
        <v>446324</v>
      </c>
      <c r="K55">
        <v>2724</v>
      </c>
      <c r="L55">
        <v>0</v>
      </c>
      <c r="M55">
        <v>0</v>
      </c>
      <c r="N55">
        <v>0</v>
      </c>
      <c r="O55">
        <v>29318</v>
      </c>
      <c r="P55">
        <v>602684</v>
      </c>
      <c r="Q55">
        <v>123701</v>
      </c>
    </row>
    <row r="56" spans="1:17">
      <c r="A56">
        <v>2004</v>
      </c>
      <c r="B56">
        <v>6</v>
      </c>
      <c r="C56">
        <v>4089</v>
      </c>
      <c r="D56">
        <v>56592</v>
      </c>
      <c r="E56">
        <v>99370</v>
      </c>
      <c r="F56">
        <v>7052</v>
      </c>
      <c r="G56">
        <v>115659</v>
      </c>
      <c r="H56">
        <v>21539</v>
      </c>
      <c r="I56">
        <v>18471</v>
      </c>
      <c r="J56">
        <v>483988</v>
      </c>
      <c r="K56">
        <v>2720</v>
      </c>
      <c r="L56">
        <v>0</v>
      </c>
      <c r="M56">
        <v>0</v>
      </c>
      <c r="N56">
        <v>0</v>
      </c>
      <c r="O56">
        <v>29612</v>
      </c>
      <c r="P56">
        <v>656239</v>
      </c>
      <c r="Q56">
        <v>123629</v>
      </c>
    </row>
    <row r="57" spans="1:17">
      <c r="A57">
        <v>2004</v>
      </c>
      <c r="B57">
        <v>7</v>
      </c>
      <c r="C57">
        <v>4845</v>
      </c>
      <c r="D57">
        <v>68165</v>
      </c>
      <c r="E57">
        <v>99455</v>
      </c>
      <c r="F57">
        <v>7425</v>
      </c>
      <c r="G57">
        <v>123012</v>
      </c>
      <c r="H57">
        <v>21548</v>
      </c>
      <c r="I57">
        <v>18186</v>
      </c>
      <c r="J57">
        <v>461428</v>
      </c>
      <c r="K57">
        <v>2741</v>
      </c>
      <c r="L57">
        <v>0</v>
      </c>
      <c r="M57">
        <v>0</v>
      </c>
      <c r="N57">
        <v>0</v>
      </c>
      <c r="O57">
        <v>30456</v>
      </c>
      <c r="P57">
        <v>652605</v>
      </c>
      <c r="Q57">
        <v>123744</v>
      </c>
    </row>
    <row r="58" spans="1:17">
      <c r="A58">
        <v>2004</v>
      </c>
      <c r="B58">
        <v>8</v>
      </c>
      <c r="C58">
        <v>4115</v>
      </c>
      <c r="D58">
        <v>58777</v>
      </c>
      <c r="E58">
        <v>99624</v>
      </c>
      <c r="F58">
        <v>5456</v>
      </c>
      <c r="G58">
        <v>91462</v>
      </c>
      <c r="H58">
        <v>21558</v>
      </c>
      <c r="I58">
        <v>18185</v>
      </c>
      <c r="J58">
        <v>487389</v>
      </c>
      <c r="K58">
        <v>2737</v>
      </c>
      <c r="L58">
        <v>0</v>
      </c>
      <c r="M58">
        <v>0</v>
      </c>
      <c r="N58">
        <v>0</v>
      </c>
      <c r="O58">
        <v>27756</v>
      </c>
      <c r="P58">
        <v>637628</v>
      </c>
      <c r="Q58">
        <v>123919</v>
      </c>
    </row>
    <row r="59" spans="1:17">
      <c r="A59">
        <v>2004</v>
      </c>
      <c r="B59">
        <v>9</v>
      </c>
      <c r="C59">
        <v>4366</v>
      </c>
      <c r="D59">
        <v>62348</v>
      </c>
      <c r="E59">
        <v>99833</v>
      </c>
      <c r="F59">
        <v>7729</v>
      </c>
      <c r="G59">
        <v>128921</v>
      </c>
      <c r="H59">
        <v>21635</v>
      </c>
      <c r="I59">
        <v>15344</v>
      </c>
      <c r="J59">
        <v>395862</v>
      </c>
      <c r="K59">
        <v>2728</v>
      </c>
      <c r="L59">
        <v>0</v>
      </c>
      <c r="M59">
        <v>0</v>
      </c>
      <c r="N59">
        <v>0</v>
      </c>
      <c r="O59">
        <v>27439</v>
      </c>
      <c r="P59">
        <v>587131</v>
      </c>
      <c r="Q59">
        <v>124196</v>
      </c>
    </row>
    <row r="60" spans="1:17">
      <c r="A60">
        <v>2004</v>
      </c>
      <c r="B60">
        <v>10</v>
      </c>
      <c r="C60">
        <v>5065</v>
      </c>
      <c r="D60">
        <v>65719</v>
      </c>
      <c r="E60">
        <v>100061</v>
      </c>
      <c r="F60">
        <v>6152</v>
      </c>
      <c r="G60">
        <v>89847</v>
      </c>
      <c r="H60">
        <v>21659</v>
      </c>
      <c r="I60">
        <v>20282</v>
      </c>
      <c r="J60">
        <v>489801</v>
      </c>
      <c r="K60">
        <v>2723</v>
      </c>
      <c r="L60">
        <v>0</v>
      </c>
      <c r="M60">
        <v>0</v>
      </c>
      <c r="N60">
        <v>0</v>
      </c>
      <c r="O60">
        <v>31499</v>
      </c>
      <c r="P60">
        <v>645367</v>
      </c>
      <c r="Q60">
        <v>124443</v>
      </c>
    </row>
    <row r="61" spans="1:17">
      <c r="A61">
        <v>2004</v>
      </c>
      <c r="B61">
        <v>11</v>
      </c>
      <c r="C61">
        <v>5914</v>
      </c>
      <c r="D61">
        <v>84762</v>
      </c>
      <c r="E61">
        <v>100289</v>
      </c>
      <c r="F61">
        <v>5867</v>
      </c>
      <c r="G61">
        <v>92230</v>
      </c>
      <c r="H61">
        <v>21728</v>
      </c>
      <c r="I61">
        <v>18418</v>
      </c>
      <c r="J61">
        <v>473227</v>
      </c>
      <c r="K61">
        <v>2720</v>
      </c>
      <c r="L61">
        <v>0</v>
      </c>
      <c r="M61">
        <v>0</v>
      </c>
      <c r="N61">
        <v>0</v>
      </c>
      <c r="O61">
        <v>30199</v>
      </c>
      <c r="P61">
        <v>650219</v>
      </c>
      <c r="Q61">
        <v>124737</v>
      </c>
    </row>
    <row r="62" spans="1:17">
      <c r="A62">
        <v>2004</v>
      </c>
      <c r="B62">
        <v>12</v>
      </c>
      <c r="C62">
        <v>7043</v>
      </c>
      <c r="D62">
        <v>108106</v>
      </c>
      <c r="E62">
        <v>100467</v>
      </c>
      <c r="F62">
        <v>7672</v>
      </c>
      <c r="G62">
        <v>135123</v>
      </c>
      <c r="H62">
        <v>21760</v>
      </c>
      <c r="I62">
        <v>16419</v>
      </c>
      <c r="J62">
        <v>430764</v>
      </c>
      <c r="K62">
        <v>2713</v>
      </c>
      <c r="L62">
        <v>0</v>
      </c>
      <c r="M62">
        <v>0</v>
      </c>
      <c r="N62">
        <v>0</v>
      </c>
      <c r="O62">
        <v>31134</v>
      </c>
      <c r="P62">
        <v>673993</v>
      </c>
      <c r="Q62">
        <v>124940</v>
      </c>
    </row>
    <row r="63" spans="1:17">
      <c r="A63">
        <v>2005</v>
      </c>
      <c r="B63">
        <v>1</v>
      </c>
      <c r="C63">
        <v>6355</v>
      </c>
      <c r="D63">
        <v>95467</v>
      </c>
      <c r="E63">
        <v>100581</v>
      </c>
      <c r="F63">
        <v>5967</v>
      </c>
      <c r="G63">
        <v>99263</v>
      </c>
      <c r="H63">
        <v>21796</v>
      </c>
      <c r="I63">
        <v>18225</v>
      </c>
      <c r="J63">
        <v>529854</v>
      </c>
      <c r="K63">
        <v>2715</v>
      </c>
      <c r="L63">
        <v>0</v>
      </c>
      <c r="M63">
        <v>0</v>
      </c>
      <c r="N63">
        <v>0</v>
      </c>
      <c r="O63">
        <v>30547</v>
      </c>
      <c r="P63">
        <v>724584</v>
      </c>
      <c r="Q63">
        <v>125092</v>
      </c>
    </row>
    <row r="64" spans="1:17">
      <c r="A64">
        <v>2005</v>
      </c>
      <c r="B64">
        <v>2</v>
      </c>
      <c r="C64">
        <v>5723</v>
      </c>
      <c r="D64">
        <v>82234</v>
      </c>
      <c r="E64">
        <v>100724</v>
      </c>
      <c r="F64">
        <v>6580</v>
      </c>
      <c r="G64">
        <v>103044</v>
      </c>
      <c r="H64">
        <v>21810</v>
      </c>
      <c r="I64">
        <v>19327</v>
      </c>
      <c r="J64">
        <v>409591</v>
      </c>
      <c r="K64">
        <v>2713</v>
      </c>
      <c r="L64">
        <v>0</v>
      </c>
      <c r="M64">
        <v>0</v>
      </c>
      <c r="N64">
        <v>0</v>
      </c>
      <c r="O64">
        <v>31630</v>
      </c>
      <c r="P64">
        <v>594869</v>
      </c>
      <c r="Q64">
        <v>125247</v>
      </c>
    </row>
    <row r="65" spans="1:17">
      <c r="A65">
        <v>2005</v>
      </c>
      <c r="B65">
        <v>3</v>
      </c>
      <c r="C65">
        <v>6247</v>
      </c>
      <c r="D65">
        <v>90653</v>
      </c>
      <c r="E65">
        <v>100826</v>
      </c>
      <c r="F65">
        <v>7113</v>
      </c>
      <c r="G65">
        <v>118145</v>
      </c>
      <c r="H65">
        <v>21851</v>
      </c>
      <c r="I65">
        <v>17834</v>
      </c>
      <c r="J65">
        <v>451879</v>
      </c>
      <c r="K65">
        <v>2718</v>
      </c>
      <c r="L65">
        <v>0</v>
      </c>
      <c r="M65">
        <v>0</v>
      </c>
      <c r="N65">
        <v>0</v>
      </c>
      <c r="O65">
        <v>31194</v>
      </c>
      <c r="P65">
        <v>660677</v>
      </c>
      <c r="Q65">
        <v>125395</v>
      </c>
    </row>
    <row r="66" spans="1:17">
      <c r="A66">
        <v>2005</v>
      </c>
      <c r="B66">
        <v>4</v>
      </c>
      <c r="C66">
        <v>4896</v>
      </c>
      <c r="D66">
        <v>68671</v>
      </c>
      <c r="E66">
        <v>100910</v>
      </c>
      <c r="F66">
        <v>6491</v>
      </c>
      <c r="G66">
        <v>102442</v>
      </c>
      <c r="H66">
        <v>21858</v>
      </c>
      <c r="I66">
        <v>18068</v>
      </c>
      <c r="J66">
        <v>473940</v>
      </c>
      <c r="K66">
        <v>2714</v>
      </c>
      <c r="L66">
        <v>0</v>
      </c>
      <c r="M66">
        <v>0</v>
      </c>
      <c r="N66">
        <v>0</v>
      </c>
      <c r="O66">
        <v>29455</v>
      </c>
      <c r="P66">
        <v>645053</v>
      </c>
      <c r="Q66">
        <v>125482</v>
      </c>
    </row>
    <row r="67" spans="1:17">
      <c r="A67">
        <v>2005</v>
      </c>
      <c r="B67">
        <v>5</v>
      </c>
      <c r="C67">
        <v>4793</v>
      </c>
      <c r="D67">
        <v>66257</v>
      </c>
      <c r="E67">
        <v>100945</v>
      </c>
      <c r="F67">
        <v>6720</v>
      </c>
      <c r="G67">
        <v>104811</v>
      </c>
      <c r="H67">
        <v>21902</v>
      </c>
      <c r="I67">
        <v>18909</v>
      </c>
      <c r="J67">
        <v>477678</v>
      </c>
      <c r="K67">
        <v>2721</v>
      </c>
      <c r="L67">
        <v>0</v>
      </c>
      <c r="M67">
        <v>0</v>
      </c>
      <c r="N67">
        <v>0</v>
      </c>
      <c r="O67">
        <v>30422</v>
      </c>
      <c r="P67">
        <v>648746</v>
      </c>
      <c r="Q67">
        <v>125568</v>
      </c>
    </row>
    <row r="68" spans="1:17">
      <c r="A68">
        <v>2005</v>
      </c>
      <c r="B68">
        <v>6</v>
      </c>
      <c r="C68">
        <v>4335</v>
      </c>
      <c r="D68">
        <v>59070</v>
      </c>
      <c r="E68">
        <v>100978</v>
      </c>
      <c r="F68">
        <v>6092</v>
      </c>
      <c r="G68">
        <v>97511</v>
      </c>
      <c r="H68">
        <v>21889</v>
      </c>
      <c r="I68">
        <v>19645</v>
      </c>
      <c r="J68">
        <v>508186</v>
      </c>
      <c r="K68">
        <v>2717</v>
      </c>
      <c r="L68">
        <v>0</v>
      </c>
      <c r="M68">
        <v>0</v>
      </c>
      <c r="N68">
        <v>0</v>
      </c>
      <c r="O68">
        <v>30072</v>
      </c>
      <c r="P68">
        <v>664767</v>
      </c>
      <c r="Q68">
        <v>125584</v>
      </c>
    </row>
    <row r="69" spans="1:17">
      <c r="A69">
        <v>2005</v>
      </c>
      <c r="B69">
        <v>7</v>
      </c>
      <c r="C69">
        <v>5309</v>
      </c>
      <c r="D69">
        <v>74894</v>
      </c>
      <c r="E69">
        <v>101084</v>
      </c>
      <c r="F69">
        <v>7545</v>
      </c>
      <c r="G69">
        <v>123194</v>
      </c>
      <c r="H69">
        <v>21922</v>
      </c>
      <c r="I69">
        <v>17596</v>
      </c>
      <c r="J69">
        <v>457627</v>
      </c>
      <c r="K69">
        <v>2721</v>
      </c>
      <c r="L69">
        <v>0</v>
      </c>
      <c r="M69">
        <v>0</v>
      </c>
      <c r="N69">
        <v>0</v>
      </c>
      <c r="O69">
        <v>30450</v>
      </c>
      <c r="P69">
        <v>655715</v>
      </c>
      <c r="Q69">
        <v>125727</v>
      </c>
    </row>
    <row r="70" spans="1:17">
      <c r="A70">
        <v>2005</v>
      </c>
      <c r="B70">
        <v>8</v>
      </c>
      <c r="C70">
        <v>4727</v>
      </c>
      <c r="D70">
        <v>67063</v>
      </c>
      <c r="E70">
        <v>101190</v>
      </c>
      <c r="F70">
        <v>6411</v>
      </c>
      <c r="G70">
        <v>105930</v>
      </c>
      <c r="H70">
        <v>21966</v>
      </c>
      <c r="I70">
        <v>20169</v>
      </c>
      <c r="J70">
        <v>523546</v>
      </c>
      <c r="K70">
        <v>2718</v>
      </c>
      <c r="L70">
        <v>0</v>
      </c>
      <c r="M70">
        <v>0</v>
      </c>
      <c r="N70">
        <v>0</v>
      </c>
      <c r="O70">
        <v>31307</v>
      </c>
      <c r="P70">
        <v>696539</v>
      </c>
      <c r="Q70">
        <v>125874</v>
      </c>
    </row>
    <row r="71" spans="1:17">
      <c r="A71">
        <v>2005</v>
      </c>
      <c r="B71">
        <v>9</v>
      </c>
      <c r="C71">
        <v>4530</v>
      </c>
      <c r="D71">
        <v>61179</v>
      </c>
      <c r="E71">
        <v>101398</v>
      </c>
      <c r="F71">
        <v>6173</v>
      </c>
      <c r="G71">
        <v>97466</v>
      </c>
      <c r="H71">
        <v>22018</v>
      </c>
      <c r="I71">
        <v>19080</v>
      </c>
      <c r="J71">
        <v>493287</v>
      </c>
      <c r="K71">
        <v>2712</v>
      </c>
      <c r="L71">
        <v>0</v>
      </c>
      <c r="M71">
        <v>0</v>
      </c>
      <c r="N71">
        <v>0</v>
      </c>
      <c r="O71">
        <v>29783</v>
      </c>
      <c r="P71">
        <v>651932</v>
      </c>
      <c r="Q71">
        <v>126128</v>
      </c>
    </row>
    <row r="72" spans="1:17">
      <c r="A72">
        <v>2005</v>
      </c>
      <c r="B72">
        <v>10</v>
      </c>
      <c r="C72">
        <v>5015</v>
      </c>
      <c r="D72">
        <v>67828</v>
      </c>
      <c r="E72">
        <v>101628</v>
      </c>
      <c r="F72">
        <v>7613</v>
      </c>
      <c r="G72">
        <v>114856</v>
      </c>
      <c r="H72">
        <v>22021</v>
      </c>
      <c r="I72">
        <v>18582</v>
      </c>
      <c r="J72">
        <v>482738</v>
      </c>
      <c r="K72">
        <v>2710</v>
      </c>
      <c r="L72">
        <v>0</v>
      </c>
      <c r="M72">
        <v>0</v>
      </c>
      <c r="N72">
        <v>0</v>
      </c>
      <c r="O72">
        <v>31210</v>
      </c>
      <c r="P72">
        <v>665422</v>
      </c>
      <c r="Q72">
        <v>126359</v>
      </c>
    </row>
    <row r="73" spans="1:17">
      <c r="A73">
        <v>2005</v>
      </c>
      <c r="B73">
        <v>11</v>
      </c>
      <c r="C73">
        <v>5534</v>
      </c>
      <c r="D73">
        <v>79216</v>
      </c>
      <c r="E73">
        <v>101903</v>
      </c>
      <c r="F73">
        <v>6878</v>
      </c>
      <c r="G73">
        <v>109663</v>
      </c>
      <c r="H73">
        <v>22060</v>
      </c>
      <c r="I73">
        <v>18732</v>
      </c>
      <c r="J73">
        <v>501728</v>
      </c>
      <c r="K73">
        <v>2704</v>
      </c>
      <c r="L73">
        <v>0</v>
      </c>
      <c r="M73">
        <v>0</v>
      </c>
      <c r="N73">
        <v>0</v>
      </c>
      <c r="O73">
        <v>31144</v>
      </c>
      <c r="P73">
        <v>690607</v>
      </c>
      <c r="Q73">
        <v>126667</v>
      </c>
    </row>
    <row r="74" spans="1:17">
      <c r="A74">
        <v>2005</v>
      </c>
      <c r="B74">
        <v>12</v>
      </c>
      <c r="C74">
        <v>8200</v>
      </c>
      <c r="D74">
        <v>126280</v>
      </c>
      <c r="E74">
        <v>101998</v>
      </c>
      <c r="F74">
        <v>7122</v>
      </c>
      <c r="G74">
        <v>125873</v>
      </c>
      <c r="H74">
        <v>22100</v>
      </c>
      <c r="I74">
        <v>17343</v>
      </c>
      <c r="J74">
        <v>461836</v>
      </c>
      <c r="K74">
        <v>2702</v>
      </c>
      <c r="L74">
        <v>0</v>
      </c>
      <c r="M74">
        <v>0</v>
      </c>
      <c r="N74">
        <v>0</v>
      </c>
      <c r="O74">
        <v>32665</v>
      </c>
      <c r="P74">
        <v>713989</v>
      </c>
      <c r="Q74">
        <v>126800</v>
      </c>
    </row>
    <row r="75" spans="1:17">
      <c r="A75">
        <v>2006</v>
      </c>
      <c r="B75">
        <v>1</v>
      </c>
      <c r="C75" s="1">
        <v>6221</v>
      </c>
      <c r="D75" s="1">
        <v>93340</v>
      </c>
      <c r="E75" s="1">
        <v>102221</v>
      </c>
      <c r="F75" s="1">
        <v>7154</v>
      </c>
      <c r="G75" s="1">
        <v>118069</v>
      </c>
      <c r="H75" s="1">
        <v>22164</v>
      </c>
      <c r="I75" s="1">
        <v>19274</v>
      </c>
      <c r="J75" s="1">
        <v>510710</v>
      </c>
      <c r="K75" s="1">
        <v>2701</v>
      </c>
      <c r="L75" s="1">
        <v>0</v>
      </c>
      <c r="M75" s="1">
        <v>0</v>
      </c>
      <c r="N75" s="1">
        <v>0</v>
      </c>
      <c r="O75" s="1">
        <v>32649</v>
      </c>
      <c r="P75" s="1">
        <v>722119</v>
      </c>
      <c r="Q75" s="1">
        <v>127086</v>
      </c>
    </row>
    <row r="76" spans="1:17">
      <c r="A76">
        <v>2006</v>
      </c>
      <c r="B76">
        <v>2</v>
      </c>
      <c r="C76" s="1">
        <v>6380</v>
      </c>
      <c r="D76" s="1">
        <v>92842</v>
      </c>
      <c r="E76" s="1">
        <v>102392</v>
      </c>
      <c r="F76" s="1">
        <v>7059</v>
      </c>
      <c r="G76" s="1">
        <v>114323</v>
      </c>
      <c r="H76" s="1">
        <v>22169</v>
      </c>
      <c r="I76" s="1">
        <v>18530</v>
      </c>
      <c r="J76" s="1">
        <v>474951</v>
      </c>
      <c r="K76" s="1">
        <v>2703</v>
      </c>
      <c r="L76" s="1">
        <v>0</v>
      </c>
      <c r="M76" s="1">
        <v>0</v>
      </c>
      <c r="N76" s="1">
        <v>0</v>
      </c>
      <c r="O76" s="1">
        <v>31969</v>
      </c>
      <c r="P76" s="1">
        <v>682116</v>
      </c>
      <c r="Q76" s="1">
        <v>127264</v>
      </c>
    </row>
    <row r="77" spans="1:17">
      <c r="A77">
        <v>2006</v>
      </c>
      <c r="B77">
        <v>3</v>
      </c>
      <c r="C77" s="1">
        <v>6614</v>
      </c>
      <c r="D77" s="1">
        <v>92737</v>
      </c>
      <c r="E77" s="1">
        <v>102403</v>
      </c>
      <c r="F77" s="1">
        <v>7089</v>
      </c>
      <c r="G77" s="1">
        <v>111353</v>
      </c>
      <c r="H77" s="1">
        <v>22230</v>
      </c>
      <c r="I77" s="1">
        <v>18374</v>
      </c>
      <c r="J77" s="1">
        <v>459534</v>
      </c>
      <c r="K77" s="1">
        <v>2698</v>
      </c>
      <c r="L77" s="1">
        <v>0</v>
      </c>
      <c r="M77" s="1">
        <v>0</v>
      </c>
      <c r="N77" s="1">
        <v>0</v>
      </c>
      <c r="O77" s="1">
        <v>32077</v>
      </c>
      <c r="P77" s="1">
        <v>663624</v>
      </c>
      <c r="Q77" s="1">
        <v>127331</v>
      </c>
    </row>
    <row r="78" spans="1:17">
      <c r="A78">
        <v>2006</v>
      </c>
      <c r="B78">
        <v>4</v>
      </c>
      <c r="C78" s="1">
        <v>5277</v>
      </c>
      <c r="D78" s="1">
        <v>68348</v>
      </c>
      <c r="E78" s="1">
        <v>102464</v>
      </c>
      <c r="F78" s="1">
        <v>6314</v>
      </c>
      <c r="G78" s="1">
        <v>91614</v>
      </c>
      <c r="H78" s="1">
        <v>22260</v>
      </c>
      <c r="I78" s="1">
        <v>22032</v>
      </c>
      <c r="J78" s="1">
        <v>531414</v>
      </c>
      <c r="K78" s="1">
        <v>2690</v>
      </c>
      <c r="L78" s="1">
        <v>0</v>
      </c>
      <c r="M78" s="1">
        <v>0</v>
      </c>
      <c r="N78" s="1">
        <v>0</v>
      </c>
      <c r="O78" s="1">
        <v>33623</v>
      </c>
      <c r="P78" s="1">
        <v>691376</v>
      </c>
      <c r="Q78" s="1">
        <v>127414</v>
      </c>
    </row>
    <row r="79" spans="1:17">
      <c r="A79">
        <v>2006</v>
      </c>
      <c r="B79">
        <v>5</v>
      </c>
      <c r="C79" s="1">
        <v>5057</v>
      </c>
      <c r="D79" s="1">
        <v>65579</v>
      </c>
      <c r="E79" s="1">
        <v>102408</v>
      </c>
      <c r="F79" s="1">
        <v>7801</v>
      </c>
      <c r="G79" s="1">
        <v>116013</v>
      </c>
      <c r="H79" s="1">
        <v>22313</v>
      </c>
      <c r="I79" s="1">
        <v>16757</v>
      </c>
      <c r="J79" s="1">
        <v>461096</v>
      </c>
      <c r="K79" s="1">
        <v>2699</v>
      </c>
      <c r="L79" s="1">
        <v>0</v>
      </c>
      <c r="M79" s="1">
        <v>0</v>
      </c>
      <c r="N79" s="1">
        <v>0</v>
      </c>
      <c r="O79" s="1">
        <v>29615</v>
      </c>
      <c r="P79" s="1">
        <v>642688</v>
      </c>
      <c r="Q79" s="1">
        <v>127420</v>
      </c>
    </row>
    <row r="80" spans="1:17">
      <c r="A80">
        <v>2006</v>
      </c>
      <c r="B80">
        <v>6</v>
      </c>
      <c r="C80" s="1">
        <v>5093</v>
      </c>
      <c r="D80" s="1">
        <v>66885</v>
      </c>
      <c r="E80" s="1">
        <v>102362</v>
      </c>
      <c r="F80" s="1">
        <v>6410</v>
      </c>
      <c r="G80" s="1">
        <v>100236</v>
      </c>
      <c r="H80" s="1">
        <v>22346</v>
      </c>
      <c r="I80" s="1">
        <v>19326</v>
      </c>
      <c r="J80" s="1">
        <v>472392</v>
      </c>
      <c r="K80" s="1">
        <v>2702</v>
      </c>
      <c r="L80" s="1">
        <v>0</v>
      </c>
      <c r="M80" s="1">
        <v>0</v>
      </c>
      <c r="N80" s="1">
        <v>0</v>
      </c>
      <c r="O80" s="1">
        <v>30829</v>
      </c>
      <c r="P80" s="1">
        <v>639513</v>
      </c>
      <c r="Q80" s="1">
        <v>127410</v>
      </c>
    </row>
    <row r="81" spans="1:17">
      <c r="A81">
        <v>2006</v>
      </c>
      <c r="B81">
        <v>7</v>
      </c>
      <c r="C81" s="1">
        <v>5455</v>
      </c>
      <c r="D81" s="1">
        <v>71886</v>
      </c>
      <c r="E81" s="1">
        <v>102643</v>
      </c>
      <c r="F81" s="1">
        <v>8340</v>
      </c>
      <c r="G81" s="1">
        <v>129939</v>
      </c>
      <c r="H81" s="1">
        <v>22371</v>
      </c>
      <c r="I81" s="1">
        <v>20759</v>
      </c>
      <c r="J81" s="1">
        <v>523653</v>
      </c>
      <c r="K81" s="1">
        <v>2710</v>
      </c>
      <c r="L81" s="1">
        <v>0</v>
      </c>
      <c r="M81" s="1">
        <v>0</v>
      </c>
      <c r="N81" s="1">
        <v>0</v>
      </c>
      <c r="O81" s="1">
        <v>34554</v>
      </c>
      <c r="P81" s="1">
        <v>725478</v>
      </c>
      <c r="Q81" s="1">
        <v>127724</v>
      </c>
    </row>
    <row r="82" spans="1:17">
      <c r="A82">
        <v>2006</v>
      </c>
      <c r="B82">
        <v>8</v>
      </c>
      <c r="C82" s="1">
        <v>6277</v>
      </c>
      <c r="D82" s="1">
        <v>81930</v>
      </c>
      <c r="E82" s="1">
        <v>102840</v>
      </c>
      <c r="F82" s="1">
        <v>7314</v>
      </c>
      <c r="G82" s="1">
        <v>117220</v>
      </c>
      <c r="H82" s="1">
        <v>22409</v>
      </c>
      <c r="I82" s="1">
        <v>20570</v>
      </c>
      <c r="J82" s="1">
        <v>518276</v>
      </c>
      <c r="K82" s="1">
        <v>2711</v>
      </c>
      <c r="L82" s="1">
        <v>0</v>
      </c>
      <c r="M82" s="1">
        <v>0</v>
      </c>
      <c r="N82" s="1">
        <v>0</v>
      </c>
      <c r="O82" s="1">
        <v>34161</v>
      </c>
      <c r="P82" s="1">
        <v>717426</v>
      </c>
      <c r="Q82" s="1">
        <v>127960</v>
      </c>
    </row>
    <row r="83" spans="1:17">
      <c r="A83">
        <v>2006</v>
      </c>
      <c r="B83">
        <v>9</v>
      </c>
      <c r="C83" s="1">
        <v>4495</v>
      </c>
      <c r="D83" s="1">
        <v>55679</v>
      </c>
      <c r="E83" s="1">
        <v>103146</v>
      </c>
      <c r="F83" s="1">
        <v>8513</v>
      </c>
      <c r="G83" s="1">
        <v>127538</v>
      </c>
      <c r="H83" s="1">
        <v>22441</v>
      </c>
      <c r="I83" s="1">
        <v>17701</v>
      </c>
      <c r="J83" s="1">
        <v>442502</v>
      </c>
      <c r="K83" s="1">
        <v>2709</v>
      </c>
      <c r="L83" s="1">
        <v>0</v>
      </c>
      <c r="M83" s="1">
        <v>0</v>
      </c>
      <c r="N83" s="1">
        <v>0</v>
      </c>
      <c r="O83" s="1">
        <v>30709</v>
      </c>
      <c r="P83" s="1">
        <v>625719</v>
      </c>
      <c r="Q83" s="1">
        <v>128296</v>
      </c>
    </row>
    <row r="84" spans="1:17">
      <c r="A84">
        <v>2006</v>
      </c>
      <c r="B84">
        <v>10</v>
      </c>
      <c r="C84" s="1">
        <v>6261</v>
      </c>
      <c r="D84" s="1">
        <v>78921</v>
      </c>
      <c r="E84" s="1">
        <v>103381</v>
      </c>
      <c r="F84" s="1">
        <v>8192</v>
      </c>
      <c r="G84" s="1">
        <v>118774</v>
      </c>
      <c r="H84" s="1">
        <v>22465</v>
      </c>
      <c r="I84" s="1">
        <v>22536</v>
      </c>
      <c r="J84" s="1">
        <v>519948</v>
      </c>
      <c r="K84" s="1">
        <v>2696</v>
      </c>
      <c r="L84" s="1">
        <v>0</v>
      </c>
      <c r="M84" s="1">
        <v>0</v>
      </c>
      <c r="N84" s="1">
        <v>0</v>
      </c>
      <c r="O84" s="1">
        <v>36989</v>
      </c>
      <c r="P84" s="1">
        <v>717643</v>
      </c>
      <c r="Q84" s="1">
        <v>128542</v>
      </c>
    </row>
    <row r="85" spans="1:17">
      <c r="A85">
        <v>2006</v>
      </c>
      <c r="B85">
        <v>11</v>
      </c>
      <c r="C85" s="1">
        <v>6447</v>
      </c>
      <c r="D85" s="1">
        <v>86343</v>
      </c>
      <c r="E85" s="1">
        <v>103558</v>
      </c>
      <c r="F85" s="1">
        <v>6430</v>
      </c>
      <c r="G85" s="1">
        <v>100387</v>
      </c>
      <c r="H85" s="1">
        <v>22468</v>
      </c>
      <c r="I85" s="1">
        <v>20001</v>
      </c>
      <c r="J85" s="1">
        <v>524222</v>
      </c>
      <c r="K85" s="1">
        <v>2690</v>
      </c>
      <c r="L85" s="1">
        <v>0</v>
      </c>
      <c r="M85" s="1">
        <v>0</v>
      </c>
      <c r="N85" s="1">
        <v>0</v>
      </c>
      <c r="O85" s="1">
        <v>32878</v>
      </c>
      <c r="P85" s="1">
        <v>710952</v>
      </c>
      <c r="Q85" s="1">
        <v>128716</v>
      </c>
    </row>
    <row r="86" spans="1:17">
      <c r="A86">
        <v>2006</v>
      </c>
      <c r="B86">
        <v>12</v>
      </c>
      <c r="C86" s="1">
        <v>8376</v>
      </c>
      <c r="D86" s="1">
        <v>115636</v>
      </c>
      <c r="E86" s="1">
        <v>103768</v>
      </c>
      <c r="F86" s="1">
        <v>8416</v>
      </c>
      <c r="G86" s="1">
        <v>134353</v>
      </c>
      <c r="H86" s="1">
        <v>22499</v>
      </c>
      <c r="I86" s="1">
        <v>21327</v>
      </c>
      <c r="J86" s="1">
        <v>520715</v>
      </c>
      <c r="K86" s="1">
        <v>2701</v>
      </c>
      <c r="L86" s="1">
        <v>0</v>
      </c>
      <c r="M86" s="1">
        <v>0</v>
      </c>
      <c r="N86" s="1">
        <v>0</v>
      </c>
      <c r="O86" s="1">
        <v>38119</v>
      </c>
      <c r="P86" s="1">
        <v>770704</v>
      </c>
      <c r="Q86" s="1">
        <v>128968</v>
      </c>
    </row>
    <row r="87" spans="1:17">
      <c r="A87">
        <v>2007</v>
      </c>
      <c r="B87">
        <v>1</v>
      </c>
      <c r="C87" s="1">
        <v>9546</v>
      </c>
      <c r="D87" s="1">
        <v>132974</v>
      </c>
      <c r="E87" s="1">
        <v>103960</v>
      </c>
      <c r="F87" s="1">
        <v>7089</v>
      </c>
      <c r="G87" s="1">
        <v>117308</v>
      </c>
      <c r="H87" s="1">
        <v>22513</v>
      </c>
      <c r="I87" s="1">
        <v>19303</v>
      </c>
      <c r="J87" s="1">
        <v>492006</v>
      </c>
      <c r="K87" s="1">
        <v>2699</v>
      </c>
      <c r="L87" s="1">
        <v>0</v>
      </c>
      <c r="M87" s="1">
        <v>0</v>
      </c>
      <c r="N87" s="1">
        <v>0</v>
      </c>
      <c r="O87" s="1">
        <v>35938</v>
      </c>
      <c r="P87" s="1">
        <v>742288</v>
      </c>
      <c r="Q87" s="1">
        <v>129172</v>
      </c>
    </row>
    <row r="88" spans="1:17">
      <c r="A88">
        <v>2007</v>
      </c>
      <c r="B88">
        <v>2</v>
      </c>
      <c r="C88" s="1">
        <v>6304</v>
      </c>
      <c r="D88" s="1">
        <v>84661</v>
      </c>
      <c r="E88" s="1">
        <v>104126</v>
      </c>
      <c r="F88" s="1">
        <v>6085</v>
      </c>
      <c r="G88" s="1">
        <v>90990</v>
      </c>
      <c r="H88" s="1">
        <v>22531</v>
      </c>
      <c r="I88" s="1">
        <v>19688</v>
      </c>
      <c r="J88" s="1">
        <v>481769</v>
      </c>
      <c r="K88" s="1">
        <v>2696</v>
      </c>
      <c r="L88" s="1">
        <v>0</v>
      </c>
      <c r="M88" s="1">
        <v>0</v>
      </c>
      <c r="N88" s="1">
        <v>0</v>
      </c>
      <c r="O88" s="1">
        <v>32077</v>
      </c>
      <c r="P88" s="1">
        <v>657420</v>
      </c>
      <c r="Q88" s="1">
        <v>129353</v>
      </c>
    </row>
    <row r="89" spans="1:17">
      <c r="A89">
        <v>2007</v>
      </c>
      <c r="B89">
        <v>3</v>
      </c>
      <c r="C89" s="1">
        <v>6873</v>
      </c>
      <c r="D89" s="1">
        <v>90722</v>
      </c>
      <c r="E89" s="1">
        <v>104248</v>
      </c>
      <c r="F89" s="1">
        <v>8748</v>
      </c>
      <c r="G89" s="1">
        <v>134459</v>
      </c>
      <c r="H89" s="1">
        <v>22533</v>
      </c>
      <c r="I89" s="1">
        <v>19620</v>
      </c>
      <c r="J89" s="1">
        <v>467516</v>
      </c>
      <c r="K89" s="1">
        <v>2695</v>
      </c>
      <c r="L89" s="1">
        <v>0</v>
      </c>
      <c r="M89" s="1">
        <v>0</v>
      </c>
      <c r="N89" s="1">
        <v>0</v>
      </c>
      <c r="O89" s="1">
        <v>35241</v>
      </c>
      <c r="P89" s="1">
        <v>692697</v>
      </c>
      <c r="Q89" s="1">
        <v>129476</v>
      </c>
    </row>
    <row r="90" spans="1:17">
      <c r="A90">
        <v>2007</v>
      </c>
      <c r="B90">
        <v>4</v>
      </c>
      <c r="C90" s="1">
        <v>5276</v>
      </c>
      <c r="D90" s="1">
        <v>67005</v>
      </c>
      <c r="E90" s="1">
        <v>104405</v>
      </c>
      <c r="F90" s="1">
        <v>6804</v>
      </c>
      <c r="G90" s="1">
        <v>99061</v>
      </c>
      <c r="H90" s="1">
        <v>22563</v>
      </c>
      <c r="I90" s="1">
        <v>20342</v>
      </c>
      <c r="J90" s="1">
        <v>525318</v>
      </c>
      <c r="K90" s="1">
        <v>2690</v>
      </c>
      <c r="L90" s="1">
        <v>0</v>
      </c>
      <c r="M90" s="1">
        <v>0</v>
      </c>
      <c r="N90" s="1">
        <v>0</v>
      </c>
      <c r="O90" s="1">
        <v>32422</v>
      </c>
      <c r="P90" s="1">
        <v>691384</v>
      </c>
      <c r="Q90" s="1">
        <v>129658</v>
      </c>
    </row>
    <row r="91" spans="1:17">
      <c r="A91">
        <v>2007</v>
      </c>
      <c r="B91">
        <v>5</v>
      </c>
      <c r="C91" s="1">
        <v>5411</v>
      </c>
      <c r="D91" s="1">
        <v>67885</v>
      </c>
      <c r="E91" s="1">
        <v>104405</v>
      </c>
      <c r="F91" s="1">
        <v>8181</v>
      </c>
      <c r="G91" s="1">
        <v>114207</v>
      </c>
      <c r="H91" s="1">
        <v>22594</v>
      </c>
      <c r="I91" s="1">
        <v>21405</v>
      </c>
      <c r="J91" s="1">
        <v>509104</v>
      </c>
      <c r="K91" s="1">
        <v>2692</v>
      </c>
      <c r="L91" s="1">
        <v>0</v>
      </c>
      <c r="M91" s="1">
        <v>0</v>
      </c>
      <c r="N91" s="1">
        <v>0</v>
      </c>
      <c r="O91" s="1">
        <v>34997</v>
      </c>
      <c r="P91" s="1">
        <v>691196</v>
      </c>
      <c r="Q91" s="1">
        <v>129691</v>
      </c>
    </row>
    <row r="92" spans="1:17">
      <c r="A92">
        <v>2007</v>
      </c>
      <c r="B92">
        <v>6</v>
      </c>
      <c r="C92" s="1">
        <v>5451</v>
      </c>
      <c r="D92" s="1">
        <v>68499</v>
      </c>
      <c r="E92" s="1">
        <v>104508</v>
      </c>
      <c r="F92" s="1">
        <v>8298</v>
      </c>
      <c r="G92" s="1">
        <v>127016</v>
      </c>
      <c r="H92" s="1">
        <v>22614</v>
      </c>
      <c r="I92" s="1">
        <v>20131</v>
      </c>
      <c r="J92" s="1">
        <v>499824</v>
      </c>
      <c r="K92" s="1">
        <v>2690</v>
      </c>
      <c r="L92" s="1">
        <v>0</v>
      </c>
      <c r="M92" s="1">
        <v>0</v>
      </c>
      <c r="N92" s="1">
        <v>0</v>
      </c>
      <c r="O92" s="1">
        <v>33880</v>
      </c>
      <c r="P92" s="1">
        <v>695339</v>
      </c>
      <c r="Q92" s="1">
        <v>129812</v>
      </c>
    </row>
    <row r="93" spans="1:17">
      <c r="A93">
        <v>2007</v>
      </c>
      <c r="B93">
        <v>7</v>
      </c>
      <c r="C93" s="1">
        <v>6431</v>
      </c>
      <c r="D93" s="1">
        <v>84214</v>
      </c>
      <c r="E93" s="1">
        <v>104679</v>
      </c>
      <c r="F93" s="1">
        <v>7962</v>
      </c>
      <c r="G93" s="1">
        <v>121544</v>
      </c>
      <c r="H93" s="1">
        <v>22655</v>
      </c>
      <c r="I93" s="1">
        <v>20537</v>
      </c>
      <c r="J93" s="1">
        <v>506998</v>
      </c>
      <c r="K93" s="1">
        <v>2695</v>
      </c>
      <c r="L93" s="1">
        <v>0</v>
      </c>
      <c r="M93" s="1">
        <v>0</v>
      </c>
      <c r="N93" s="1">
        <v>0</v>
      </c>
      <c r="O93" s="1">
        <v>34930</v>
      </c>
      <c r="P93" s="1">
        <v>712756</v>
      </c>
      <c r="Q93" s="1">
        <v>130029</v>
      </c>
    </row>
    <row r="94" spans="1:17">
      <c r="A94">
        <v>2007</v>
      </c>
      <c r="B94">
        <v>8</v>
      </c>
      <c r="C94" s="1">
        <v>5964</v>
      </c>
      <c r="D94" s="1">
        <v>78756</v>
      </c>
      <c r="E94" s="1">
        <v>104880</v>
      </c>
      <c r="F94" s="1">
        <v>7242</v>
      </c>
      <c r="G94" s="1">
        <v>116115</v>
      </c>
      <c r="H94" s="1">
        <v>22682</v>
      </c>
      <c r="I94" s="1">
        <v>22409</v>
      </c>
      <c r="J94" s="1">
        <v>551221</v>
      </c>
      <c r="K94" s="1">
        <v>2694</v>
      </c>
      <c r="L94" s="1">
        <v>0</v>
      </c>
      <c r="M94" s="1">
        <v>0</v>
      </c>
      <c r="N94" s="1">
        <v>0</v>
      </c>
      <c r="O94" s="1">
        <v>35615</v>
      </c>
      <c r="P94" s="1">
        <v>746092</v>
      </c>
      <c r="Q94" s="1">
        <v>130256</v>
      </c>
    </row>
    <row r="95" spans="1:17">
      <c r="A95">
        <v>2007</v>
      </c>
      <c r="B95">
        <v>9</v>
      </c>
      <c r="C95" s="1">
        <v>5442</v>
      </c>
      <c r="D95" s="1">
        <v>69240</v>
      </c>
      <c r="E95" s="1">
        <v>105117</v>
      </c>
      <c r="F95" s="1">
        <v>7974</v>
      </c>
      <c r="G95" s="1">
        <v>120201</v>
      </c>
      <c r="H95" s="1">
        <v>22709</v>
      </c>
      <c r="I95" s="1">
        <v>19901</v>
      </c>
      <c r="J95" s="1">
        <v>498823</v>
      </c>
      <c r="K95" s="1">
        <v>2696</v>
      </c>
      <c r="L95" s="1">
        <v>0</v>
      </c>
      <c r="M95" s="1">
        <v>0</v>
      </c>
      <c r="N95" s="1">
        <v>0</v>
      </c>
      <c r="O95" s="1">
        <v>33317</v>
      </c>
      <c r="P95" s="1">
        <v>688264</v>
      </c>
      <c r="Q95" s="1">
        <v>130522</v>
      </c>
    </row>
    <row r="96" spans="1:17">
      <c r="A96">
        <v>2007</v>
      </c>
      <c r="B96">
        <v>10</v>
      </c>
      <c r="C96" s="1">
        <v>5869</v>
      </c>
      <c r="D96" s="1">
        <v>72332</v>
      </c>
      <c r="E96" s="1">
        <v>105378</v>
      </c>
      <c r="F96" s="1">
        <v>8894</v>
      </c>
      <c r="G96" s="1">
        <v>128683</v>
      </c>
      <c r="H96" s="1">
        <v>22768</v>
      </c>
      <c r="I96" s="1">
        <v>20878</v>
      </c>
      <c r="J96" s="1">
        <v>503367</v>
      </c>
      <c r="K96" s="1">
        <v>2695</v>
      </c>
      <c r="L96" s="1">
        <v>0</v>
      </c>
      <c r="M96" s="1">
        <v>0</v>
      </c>
      <c r="N96" s="1">
        <v>0</v>
      </c>
      <c r="O96" s="1">
        <v>35641</v>
      </c>
      <c r="P96" s="1">
        <v>704382</v>
      </c>
      <c r="Q96" s="1">
        <v>130841</v>
      </c>
    </row>
    <row r="97" spans="1:17">
      <c r="A97">
        <v>2007</v>
      </c>
      <c r="B97">
        <v>11</v>
      </c>
      <c r="C97" s="1">
        <v>6622</v>
      </c>
      <c r="D97" s="1">
        <v>88023</v>
      </c>
      <c r="E97" s="1">
        <v>105628</v>
      </c>
      <c r="F97" s="1">
        <v>7072</v>
      </c>
      <c r="G97" s="1">
        <v>106121</v>
      </c>
      <c r="H97" s="1">
        <v>22807</v>
      </c>
      <c r="I97" s="1">
        <v>20702</v>
      </c>
      <c r="J97" s="1">
        <v>523917</v>
      </c>
      <c r="K97" s="1">
        <v>2691</v>
      </c>
      <c r="L97" s="1">
        <v>0</v>
      </c>
      <c r="M97" s="1">
        <v>0</v>
      </c>
      <c r="N97" s="1">
        <v>0</v>
      </c>
      <c r="O97" s="1">
        <v>34397</v>
      </c>
      <c r="P97" s="1">
        <v>718061</v>
      </c>
      <c r="Q97" s="1">
        <v>131126</v>
      </c>
    </row>
    <row r="98" spans="1:17">
      <c r="A98">
        <v>2007</v>
      </c>
      <c r="B98">
        <v>12</v>
      </c>
      <c r="C98" s="1">
        <v>8626</v>
      </c>
      <c r="D98" s="1">
        <v>119479</v>
      </c>
      <c r="E98" s="1">
        <v>105778</v>
      </c>
      <c r="F98" s="1">
        <v>9391</v>
      </c>
      <c r="G98" s="1">
        <v>152659</v>
      </c>
      <c r="H98" s="1">
        <v>22883</v>
      </c>
      <c r="I98" s="1">
        <v>20954</v>
      </c>
      <c r="J98" s="1">
        <v>510437</v>
      </c>
      <c r="K98" s="1">
        <v>2686</v>
      </c>
      <c r="L98" s="1">
        <v>0</v>
      </c>
      <c r="M98" s="1">
        <v>0</v>
      </c>
      <c r="N98" s="1">
        <v>0</v>
      </c>
      <c r="O98" s="1">
        <v>38971</v>
      </c>
      <c r="P98" s="1">
        <v>782575</v>
      </c>
      <c r="Q98" s="1">
        <v>131347</v>
      </c>
    </row>
    <row r="99" spans="1:17">
      <c r="A99">
        <v>2008</v>
      </c>
      <c r="B99">
        <v>1</v>
      </c>
      <c r="C99" s="2">
        <v>9047.6170000000002</v>
      </c>
      <c r="D99" s="2">
        <v>125817.651</v>
      </c>
      <c r="E99">
        <v>106045</v>
      </c>
      <c r="F99" s="2">
        <v>7555.4350000000004</v>
      </c>
      <c r="G99" s="2">
        <v>125657.077</v>
      </c>
      <c r="H99">
        <v>22934</v>
      </c>
      <c r="I99" s="2">
        <v>20131.337</v>
      </c>
      <c r="J99" s="2">
        <v>512434.53499999997</v>
      </c>
      <c r="K99">
        <v>2678</v>
      </c>
      <c r="L99">
        <v>0</v>
      </c>
      <c r="M99">
        <v>0</v>
      </c>
      <c r="N99">
        <v>0</v>
      </c>
      <c r="O99" s="2">
        <v>36734.389000000003</v>
      </c>
      <c r="P99" s="2">
        <v>763909.26300000004</v>
      </c>
      <c r="Q99">
        <v>131657</v>
      </c>
    </row>
    <row r="100" spans="1:17">
      <c r="A100">
        <v>2008</v>
      </c>
      <c r="B100">
        <v>2</v>
      </c>
      <c r="C100" s="2">
        <v>7949.49</v>
      </c>
      <c r="D100" s="2">
        <v>107822.371</v>
      </c>
      <c r="E100">
        <v>106196</v>
      </c>
      <c r="F100" s="2">
        <v>8814.223</v>
      </c>
      <c r="G100" s="2">
        <v>132025.55300000001</v>
      </c>
      <c r="H100">
        <v>22932</v>
      </c>
      <c r="I100" s="2">
        <v>20844.351999999999</v>
      </c>
      <c r="J100" s="2">
        <v>511379.06699999998</v>
      </c>
      <c r="K100">
        <v>2684</v>
      </c>
      <c r="L100">
        <v>0</v>
      </c>
      <c r="M100">
        <v>0</v>
      </c>
      <c r="N100">
        <v>0</v>
      </c>
      <c r="O100" s="2">
        <v>37608.065000000002</v>
      </c>
      <c r="P100" s="2">
        <v>751226.99100000004</v>
      </c>
      <c r="Q100">
        <v>131812</v>
      </c>
    </row>
    <row r="101" spans="1:17">
      <c r="A101">
        <v>2008</v>
      </c>
      <c r="B101">
        <v>3</v>
      </c>
      <c r="C101" s="2">
        <v>7324.3470000000007</v>
      </c>
      <c r="D101" s="2">
        <v>97015.245999999999</v>
      </c>
      <c r="E101">
        <v>106327</v>
      </c>
      <c r="F101" s="2">
        <v>8665.273000000001</v>
      </c>
      <c r="G101" s="2">
        <v>131912.30499999999</v>
      </c>
      <c r="H101">
        <v>22982</v>
      </c>
      <c r="I101" s="2">
        <v>22223.731</v>
      </c>
      <c r="J101" s="2">
        <v>531782.549</v>
      </c>
      <c r="K101">
        <v>2690</v>
      </c>
      <c r="L101">
        <v>0</v>
      </c>
      <c r="M101">
        <v>0</v>
      </c>
      <c r="N101">
        <v>0</v>
      </c>
      <c r="O101" s="2">
        <v>38213.351000000002</v>
      </c>
      <c r="P101" s="2">
        <v>760710.1</v>
      </c>
      <c r="Q101">
        <v>131999</v>
      </c>
    </row>
    <row r="102" spans="1:17">
      <c r="A102">
        <v>2008</v>
      </c>
      <c r="B102">
        <v>4</v>
      </c>
      <c r="C102" s="2">
        <v>6806.0390000000007</v>
      </c>
      <c r="D102" s="2">
        <v>86170.334000000003</v>
      </c>
      <c r="E102">
        <v>106393</v>
      </c>
      <c r="F102" s="2">
        <v>7524.28</v>
      </c>
      <c r="G102" s="2">
        <v>106732.171</v>
      </c>
      <c r="H102">
        <v>23018</v>
      </c>
      <c r="I102" s="2">
        <v>21742.521000000001</v>
      </c>
      <c r="J102" s="2">
        <v>521471.64299999998</v>
      </c>
      <c r="K102">
        <v>2692</v>
      </c>
      <c r="L102">
        <v>0</v>
      </c>
      <c r="M102">
        <v>0</v>
      </c>
      <c r="N102">
        <v>0</v>
      </c>
      <c r="O102" s="2">
        <v>36072.839999999997</v>
      </c>
      <c r="P102" s="2">
        <v>714374.14800000004</v>
      </c>
      <c r="Q102">
        <v>132103</v>
      </c>
    </row>
    <row r="103" spans="1:17">
      <c r="A103">
        <v>2008</v>
      </c>
      <c r="B103">
        <v>5</v>
      </c>
      <c r="C103" s="2">
        <v>5981.4189999999999</v>
      </c>
      <c r="D103" s="2">
        <v>68656.94</v>
      </c>
      <c r="E103">
        <v>106462</v>
      </c>
      <c r="F103" s="2">
        <v>8458.1440000000002</v>
      </c>
      <c r="G103" s="2">
        <v>116127.798</v>
      </c>
      <c r="H103">
        <v>23062</v>
      </c>
      <c r="I103" s="2">
        <v>27406.917000000001</v>
      </c>
      <c r="J103" s="2">
        <v>562022.12100000004</v>
      </c>
      <c r="K103">
        <v>2695</v>
      </c>
      <c r="L103">
        <v>0</v>
      </c>
      <c r="M103">
        <v>0</v>
      </c>
      <c r="N103">
        <v>0</v>
      </c>
      <c r="O103" s="2">
        <v>41846.480000000003</v>
      </c>
      <c r="P103" s="2">
        <v>746806.85900000005</v>
      </c>
      <c r="Q103">
        <v>132219</v>
      </c>
    </row>
    <row r="104" spans="1:17">
      <c r="A104">
        <v>2008</v>
      </c>
      <c r="B104">
        <v>6</v>
      </c>
      <c r="C104" s="2">
        <v>6106.34</v>
      </c>
      <c r="D104" s="2">
        <v>69135.752000000008</v>
      </c>
      <c r="E104">
        <v>106411</v>
      </c>
      <c r="F104" s="2">
        <v>8899.73</v>
      </c>
      <c r="G104" s="2">
        <v>125699.467</v>
      </c>
      <c r="H104">
        <v>23082</v>
      </c>
      <c r="I104" s="2">
        <v>26991.219000000001</v>
      </c>
      <c r="J104" s="2">
        <v>572436.58900000004</v>
      </c>
      <c r="K104">
        <v>2696</v>
      </c>
      <c r="L104">
        <v>0</v>
      </c>
      <c r="M104">
        <v>0</v>
      </c>
      <c r="N104">
        <v>0</v>
      </c>
      <c r="O104" s="2">
        <v>41997.288999999997</v>
      </c>
      <c r="P104" s="2">
        <v>767271.80799999996</v>
      </c>
      <c r="Q104">
        <v>132189</v>
      </c>
    </row>
    <row r="105" spans="1:17">
      <c r="A105">
        <v>2008</v>
      </c>
      <c r="B105">
        <v>7</v>
      </c>
      <c r="C105" s="2">
        <v>7323.66</v>
      </c>
      <c r="D105" s="2">
        <v>85470.697</v>
      </c>
      <c r="E105">
        <v>106491</v>
      </c>
      <c r="F105" s="2">
        <v>7330.2250000000004</v>
      </c>
      <c r="G105" s="2">
        <v>102896.448</v>
      </c>
      <c r="H105">
        <v>23099</v>
      </c>
      <c r="I105" s="2">
        <v>28923.629000000001</v>
      </c>
      <c r="J105" s="2">
        <v>606310.31200000003</v>
      </c>
      <c r="K105">
        <v>2700</v>
      </c>
      <c r="L105">
        <v>0</v>
      </c>
      <c r="M105">
        <v>0</v>
      </c>
      <c r="N105">
        <v>0</v>
      </c>
      <c r="O105" s="2">
        <v>43577.514000000003</v>
      </c>
      <c r="P105" s="2">
        <v>794677.45700000005</v>
      </c>
      <c r="Q105">
        <v>132290</v>
      </c>
    </row>
    <row r="106" spans="1:17">
      <c r="A106">
        <v>2008</v>
      </c>
      <c r="B106">
        <v>8</v>
      </c>
      <c r="C106" s="2">
        <v>7159.2330000000002</v>
      </c>
      <c r="D106" s="2">
        <v>85702.51</v>
      </c>
      <c r="E106">
        <v>106678</v>
      </c>
      <c r="F106" s="2">
        <v>9896.0910000000003</v>
      </c>
      <c r="G106" s="2">
        <v>144767.36300000001</v>
      </c>
      <c r="H106">
        <v>23138</v>
      </c>
      <c r="I106" s="2">
        <v>26537.776000000002</v>
      </c>
      <c r="J106" s="2">
        <v>564420.46900000004</v>
      </c>
      <c r="K106">
        <v>2705</v>
      </c>
      <c r="L106">
        <v>0</v>
      </c>
      <c r="M106">
        <v>0</v>
      </c>
      <c r="N106">
        <v>0</v>
      </c>
      <c r="O106" s="2">
        <v>43593.1</v>
      </c>
      <c r="P106" s="2">
        <v>794890.34199999995</v>
      </c>
      <c r="Q106">
        <v>132521</v>
      </c>
    </row>
    <row r="107" spans="1:17">
      <c r="A107">
        <v>2008</v>
      </c>
      <c r="B107">
        <v>9</v>
      </c>
      <c r="C107" s="2">
        <v>4882.9920000000002</v>
      </c>
      <c r="D107" s="2">
        <v>56724.353000000003</v>
      </c>
      <c r="E107">
        <v>106897</v>
      </c>
      <c r="F107" s="2">
        <v>8115.4430000000002</v>
      </c>
      <c r="G107" s="2">
        <v>112232.898</v>
      </c>
      <c r="H107">
        <v>23151</v>
      </c>
      <c r="I107" s="2">
        <v>24546.148000000001</v>
      </c>
      <c r="J107" s="2">
        <v>544012.85199999996</v>
      </c>
      <c r="K107">
        <v>2696</v>
      </c>
      <c r="L107">
        <v>0</v>
      </c>
      <c r="M107">
        <v>0</v>
      </c>
      <c r="N107">
        <v>0</v>
      </c>
      <c r="O107" s="2">
        <v>37544.582999999999</v>
      </c>
      <c r="P107" s="2">
        <v>712970.103</v>
      </c>
      <c r="Q107">
        <v>132744</v>
      </c>
    </row>
    <row r="108" spans="1:17">
      <c r="A108">
        <v>2008</v>
      </c>
      <c r="B108">
        <v>10</v>
      </c>
      <c r="C108" s="2">
        <v>6918.3250000000007</v>
      </c>
      <c r="D108" s="2">
        <v>78600.145000000004</v>
      </c>
      <c r="E108">
        <v>107074</v>
      </c>
      <c r="F108" s="2">
        <v>9326.2579999999998</v>
      </c>
      <c r="G108" s="2">
        <v>128220.416</v>
      </c>
      <c r="H108">
        <v>23168</v>
      </c>
      <c r="I108" s="2">
        <v>30318.981</v>
      </c>
      <c r="J108" s="2">
        <v>609874.14899999998</v>
      </c>
      <c r="K108">
        <v>2692</v>
      </c>
      <c r="L108">
        <v>0</v>
      </c>
      <c r="M108">
        <v>0</v>
      </c>
      <c r="N108">
        <v>0</v>
      </c>
      <c r="O108" s="2">
        <v>46563.563999999998</v>
      </c>
      <c r="P108" s="2">
        <v>816694.71</v>
      </c>
      <c r="Q108">
        <v>132934</v>
      </c>
    </row>
    <row r="109" spans="1:17">
      <c r="A109">
        <v>2008</v>
      </c>
      <c r="B109">
        <v>11</v>
      </c>
      <c r="C109" s="2">
        <v>6591.067</v>
      </c>
      <c r="D109" s="2">
        <v>79637.316999999995</v>
      </c>
      <c r="E109">
        <v>107277</v>
      </c>
      <c r="F109" s="2">
        <v>9171.9269999999997</v>
      </c>
      <c r="G109" s="2">
        <v>131307.08100000001</v>
      </c>
      <c r="H109">
        <v>23205</v>
      </c>
      <c r="I109" s="2">
        <v>24207.577000000001</v>
      </c>
      <c r="J109" s="2">
        <v>558858.49399999995</v>
      </c>
      <c r="K109">
        <v>2695</v>
      </c>
      <c r="L109">
        <v>0</v>
      </c>
      <c r="M109">
        <v>0</v>
      </c>
      <c r="N109">
        <v>0</v>
      </c>
      <c r="O109" s="2">
        <v>39970.570999999996</v>
      </c>
      <c r="P109" s="2">
        <v>769802.89199999999</v>
      </c>
      <c r="Q109">
        <v>133177</v>
      </c>
    </row>
    <row r="110" spans="1:17">
      <c r="A110">
        <v>2008</v>
      </c>
      <c r="B110">
        <v>12</v>
      </c>
      <c r="C110" s="2">
        <v>11073.530999999999</v>
      </c>
      <c r="D110" s="2">
        <v>141872.90599999999</v>
      </c>
      <c r="E110">
        <v>107441</v>
      </c>
      <c r="F110" s="2">
        <v>10352.914000000001</v>
      </c>
      <c r="G110" s="2">
        <v>161129.90100000001</v>
      </c>
      <c r="H110">
        <v>23208</v>
      </c>
      <c r="I110" s="2">
        <v>29217.1</v>
      </c>
      <c r="J110" s="2">
        <v>639054.85100000002</v>
      </c>
      <c r="K110">
        <v>2690</v>
      </c>
      <c r="L110">
        <v>0</v>
      </c>
      <c r="M110">
        <v>0</v>
      </c>
      <c r="N110">
        <v>0</v>
      </c>
      <c r="O110" s="2">
        <v>50643.544999999998</v>
      </c>
      <c r="P110" s="2">
        <v>942057.65800000005</v>
      </c>
      <c r="Q110">
        <v>133339</v>
      </c>
    </row>
    <row r="111" spans="1:17">
      <c r="A111">
        <v>2009</v>
      </c>
      <c r="B111">
        <v>1</v>
      </c>
      <c r="C111">
        <v>9239.1270000000004</v>
      </c>
      <c r="D111">
        <v>119022.14200000001</v>
      </c>
      <c r="E111">
        <v>107597</v>
      </c>
      <c r="F111">
        <v>7609.6360000000004</v>
      </c>
      <c r="G111">
        <v>116145.727</v>
      </c>
      <c r="H111">
        <v>23220</v>
      </c>
      <c r="I111">
        <v>22952.673999999999</v>
      </c>
      <c r="J111">
        <v>525631.39199999999</v>
      </c>
      <c r="K111">
        <v>2690</v>
      </c>
      <c r="L111">
        <v>0</v>
      </c>
      <c r="M111">
        <v>0</v>
      </c>
      <c r="N111">
        <v>0</v>
      </c>
      <c r="O111">
        <v>39801.436999999998</v>
      </c>
      <c r="P111">
        <v>760799.26100000006</v>
      </c>
      <c r="Q111">
        <v>133507</v>
      </c>
    </row>
    <row r="112" spans="1:17">
      <c r="A112">
        <v>2009</v>
      </c>
      <c r="B112">
        <v>2</v>
      </c>
      <c r="C112">
        <v>7975.4040000000005</v>
      </c>
      <c r="D112">
        <v>98332.695999999996</v>
      </c>
      <c r="E112">
        <v>107723</v>
      </c>
      <c r="F112">
        <v>8262.6149999999998</v>
      </c>
      <c r="G112">
        <v>116341.82</v>
      </c>
      <c r="H112">
        <v>23219</v>
      </c>
      <c r="I112">
        <v>24844.581999999999</v>
      </c>
      <c r="J112">
        <v>551965.50899999996</v>
      </c>
      <c r="K112">
        <v>2684</v>
      </c>
      <c r="L112">
        <v>0</v>
      </c>
      <c r="M112">
        <v>0</v>
      </c>
      <c r="N112">
        <v>0</v>
      </c>
      <c r="O112">
        <v>41082.601000000002</v>
      </c>
      <c r="P112">
        <v>766640.02500000002</v>
      </c>
      <c r="Q112">
        <v>133626</v>
      </c>
    </row>
    <row r="113" spans="1:17">
      <c r="A113">
        <v>2009</v>
      </c>
      <c r="B113">
        <v>3</v>
      </c>
      <c r="C113">
        <v>7767.3509999999997</v>
      </c>
      <c r="D113">
        <v>94941.506999999998</v>
      </c>
      <c r="E113">
        <v>107787</v>
      </c>
      <c r="F113">
        <v>9797.1239999999998</v>
      </c>
      <c r="G113">
        <v>142726.49400000001</v>
      </c>
      <c r="H113">
        <v>23221</v>
      </c>
      <c r="I113">
        <v>24761.909</v>
      </c>
      <c r="J113">
        <v>512163.88799999998</v>
      </c>
      <c r="K113">
        <v>2688</v>
      </c>
      <c r="L113">
        <v>0</v>
      </c>
      <c r="M113">
        <v>0</v>
      </c>
      <c r="N113">
        <v>0</v>
      </c>
      <c r="O113">
        <v>42326.383999999998</v>
      </c>
      <c r="P113">
        <v>749831.88899999997</v>
      </c>
      <c r="Q113">
        <v>133696</v>
      </c>
    </row>
    <row r="114" spans="1:17">
      <c r="A114">
        <v>2009</v>
      </c>
      <c r="B114">
        <v>4</v>
      </c>
      <c r="C114">
        <v>7321.4759999999997</v>
      </c>
      <c r="D114">
        <v>87319.620999999999</v>
      </c>
      <c r="E114">
        <v>107818</v>
      </c>
      <c r="F114">
        <v>9041.7219999999998</v>
      </c>
      <c r="G114">
        <v>124357.46</v>
      </c>
      <c r="H114">
        <v>23234</v>
      </c>
      <c r="I114">
        <v>24825.588</v>
      </c>
      <c r="J114">
        <v>553746.23899999994</v>
      </c>
      <c r="K114">
        <v>2684</v>
      </c>
      <c r="L114">
        <v>0</v>
      </c>
      <c r="M114">
        <v>0</v>
      </c>
      <c r="N114">
        <v>0</v>
      </c>
      <c r="O114">
        <v>41188.786</v>
      </c>
      <c r="P114">
        <v>765423.32</v>
      </c>
      <c r="Q114">
        <v>133736</v>
      </c>
    </row>
    <row r="115" spans="1:17">
      <c r="A115">
        <v>2009</v>
      </c>
      <c r="B115">
        <v>5</v>
      </c>
      <c r="C115">
        <v>6042.942</v>
      </c>
      <c r="D115">
        <v>68553.971999999994</v>
      </c>
      <c r="E115">
        <v>107719</v>
      </c>
      <c r="F115">
        <v>8874.5329999999994</v>
      </c>
      <c r="G115">
        <v>114286.712</v>
      </c>
      <c r="H115">
        <v>23277</v>
      </c>
      <c r="I115">
        <v>27622.205000000002</v>
      </c>
      <c r="J115">
        <v>585013.04399999999</v>
      </c>
      <c r="K115">
        <v>2681</v>
      </c>
      <c r="L115">
        <v>0</v>
      </c>
      <c r="M115">
        <v>0</v>
      </c>
      <c r="N115">
        <v>0</v>
      </c>
      <c r="O115">
        <v>42539.68</v>
      </c>
      <c r="P115">
        <v>767853.728</v>
      </c>
      <c r="Q115">
        <v>133677</v>
      </c>
    </row>
    <row r="116" spans="1:17">
      <c r="A116">
        <v>2009</v>
      </c>
      <c r="B116">
        <v>6</v>
      </c>
      <c r="C116">
        <v>5311.8069999999998</v>
      </c>
      <c r="D116">
        <v>60309.076000000001</v>
      </c>
      <c r="E116">
        <v>107655</v>
      </c>
      <c r="F116">
        <v>8604.4290000000001</v>
      </c>
      <c r="G116">
        <v>116120.02</v>
      </c>
      <c r="H116">
        <v>23309</v>
      </c>
      <c r="I116">
        <v>26904.475999999999</v>
      </c>
      <c r="J116">
        <v>572030.08600000001</v>
      </c>
      <c r="K116">
        <v>2684</v>
      </c>
      <c r="L116">
        <v>0</v>
      </c>
      <c r="M116">
        <v>0</v>
      </c>
      <c r="N116">
        <v>0</v>
      </c>
      <c r="O116">
        <v>40820.712</v>
      </c>
      <c r="P116">
        <v>748459.18200000003</v>
      </c>
      <c r="Q116">
        <v>133648</v>
      </c>
    </row>
    <row r="117" spans="1:17">
      <c r="A117">
        <v>2009</v>
      </c>
      <c r="B117">
        <v>7</v>
      </c>
      <c r="C117">
        <v>6858.5020000000004</v>
      </c>
      <c r="D117">
        <v>82093.241999999998</v>
      </c>
      <c r="E117">
        <v>107637</v>
      </c>
      <c r="F117">
        <v>8465.7039999999997</v>
      </c>
      <c r="G117">
        <v>111978.974</v>
      </c>
      <c r="H117">
        <v>23297</v>
      </c>
      <c r="I117">
        <v>26127.923999999999</v>
      </c>
      <c r="J117">
        <v>522363.95400000003</v>
      </c>
      <c r="K117">
        <v>2690</v>
      </c>
      <c r="L117">
        <v>0</v>
      </c>
      <c r="M117">
        <v>0</v>
      </c>
      <c r="N117">
        <v>0</v>
      </c>
      <c r="O117">
        <v>41452.129999999997</v>
      </c>
      <c r="P117">
        <v>716436.17</v>
      </c>
      <c r="Q117">
        <v>133624</v>
      </c>
    </row>
    <row r="118" spans="1:17">
      <c r="A118">
        <v>2009</v>
      </c>
      <c r="B118">
        <v>8</v>
      </c>
      <c r="C118">
        <v>5499.5780000000004</v>
      </c>
      <c r="D118">
        <v>65033.873</v>
      </c>
      <c r="E118">
        <v>107678</v>
      </c>
      <c r="F118">
        <v>8015.8590000000004</v>
      </c>
      <c r="G118">
        <v>110721.61</v>
      </c>
      <c r="H118">
        <v>23330</v>
      </c>
      <c r="I118">
        <v>25461.88</v>
      </c>
      <c r="J118">
        <v>494292.05</v>
      </c>
      <c r="K118">
        <v>2696</v>
      </c>
      <c r="L118">
        <v>0</v>
      </c>
      <c r="M118">
        <v>0</v>
      </c>
      <c r="N118">
        <v>0</v>
      </c>
      <c r="O118">
        <v>38977.317000000003</v>
      </c>
      <c r="P118">
        <v>670047.53300000005</v>
      </c>
      <c r="Q118">
        <v>133704</v>
      </c>
    </row>
    <row r="119" spans="1:17">
      <c r="A119">
        <v>2009</v>
      </c>
      <c r="B119">
        <v>9</v>
      </c>
      <c r="C119">
        <v>6147.4459999999999</v>
      </c>
      <c r="D119">
        <v>71734.731</v>
      </c>
      <c r="E119">
        <v>107744</v>
      </c>
      <c r="F119">
        <v>9186.7620000000006</v>
      </c>
      <c r="G119">
        <v>120228.503</v>
      </c>
      <c r="H119">
        <v>23356</v>
      </c>
      <c r="I119">
        <v>23452.714</v>
      </c>
      <c r="J119">
        <v>494069.61599999998</v>
      </c>
      <c r="K119">
        <v>2696</v>
      </c>
      <c r="L119">
        <v>0</v>
      </c>
      <c r="M119">
        <v>0</v>
      </c>
      <c r="N119">
        <v>0</v>
      </c>
      <c r="O119">
        <v>38786.921999999999</v>
      </c>
      <c r="P119">
        <v>686032.85</v>
      </c>
      <c r="Q119">
        <v>133796</v>
      </c>
    </row>
    <row r="120" spans="1:17">
      <c r="A120">
        <v>2009</v>
      </c>
      <c r="B120">
        <v>10</v>
      </c>
      <c r="C120">
        <v>6930.768</v>
      </c>
      <c r="D120">
        <v>82540.476999999999</v>
      </c>
      <c r="E120">
        <v>107896</v>
      </c>
      <c r="F120">
        <v>10137.939</v>
      </c>
      <c r="G120">
        <v>128221.372</v>
      </c>
      <c r="H120">
        <v>23352</v>
      </c>
      <c r="I120">
        <v>30323.550999999999</v>
      </c>
      <c r="J120">
        <v>625731.90800000005</v>
      </c>
      <c r="K120">
        <v>2693</v>
      </c>
      <c r="L120">
        <v>0</v>
      </c>
      <c r="M120">
        <v>0</v>
      </c>
      <c r="N120">
        <v>0</v>
      </c>
      <c r="O120">
        <v>47392.258000000002</v>
      </c>
      <c r="P120">
        <v>836493.75699999998</v>
      </c>
      <c r="Q120">
        <v>133941</v>
      </c>
    </row>
    <row r="121" spans="1:17">
      <c r="A121">
        <v>2009</v>
      </c>
      <c r="B121">
        <v>11</v>
      </c>
      <c r="C121">
        <v>8432.3439999999991</v>
      </c>
      <c r="D121">
        <v>102839.27899999999</v>
      </c>
      <c r="E121">
        <v>107982</v>
      </c>
      <c r="F121">
        <v>9304.4449999999997</v>
      </c>
      <c r="G121">
        <v>129878.394</v>
      </c>
      <c r="H121">
        <v>23384</v>
      </c>
      <c r="I121">
        <v>30760.409</v>
      </c>
      <c r="J121">
        <v>648623.777</v>
      </c>
      <c r="K121">
        <v>2696</v>
      </c>
      <c r="L121">
        <v>0</v>
      </c>
      <c r="M121">
        <v>0</v>
      </c>
      <c r="N121">
        <v>0</v>
      </c>
      <c r="O121">
        <v>48497.197999999997</v>
      </c>
      <c r="P121">
        <v>881341.45</v>
      </c>
      <c r="Q121">
        <v>134062</v>
      </c>
    </row>
    <row r="122" spans="1:17">
      <c r="A122">
        <v>2009</v>
      </c>
      <c r="B122">
        <v>12</v>
      </c>
      <c r="C122">
        <v>9697.2919999999995</v>
      </c>
      <c r="D122">
        <v>120550.60400000001</v>
      </c>
      <c r="E122">
        <v>108087</v>
      </c>
      <c r="F122">
        <v>10945.267</v>
      </c>
      <c r="G122">
        <v>162365.16500000001</v>
      </c>
      <c r="H122">
        <v>23437</v>
      </c>
      <c r="I122">
        <v>25222.881000000001</v>
      </c>
      <c r="J122">
        <v>569731.85699999996</v>
      </c>
      <c r="K122">
        <v>2694</v>
      </c>
      <c r="L122">
        <v>0</v>
      </c>
      <c r="M122">
        <v>0</v>
      </c>
      <c r="N122">
        <v>0</v>
      </c>
      <c r="O122">
        <v>45865.440000000002</v>
      </c>
      <c r="P122">
        <v>852647.62600000005</v>
      </c>
      <c r="Q122">
        <v>134218</v>
      </c>
    </row>
    <row r="123" spans="1:17">
      <c r="A123">
        <v>2010</v>
      </c>
      <c r="B123">
        <v>1</v>
      </c>
      <c r="C123">
        <v>11208.380999999999</v>
      </c>
      <c r="D123">
        <v>138208.726</v>
      </c>
      <c r="E123">
        <v>108331</v>
      </c>
      <c r="F123">
        <v>9003.2440000000006</v>
      </c>
      <c r="G123">
        <v>127471.14200000001</v>
      </c>
      <c r="H123">
        <v>23459</v>
      </c>
      <c r="I123">
        <v>28894.312999999998</v>
      </c>
      <c r="J123">
        <v>603679.68500000006</v>
      </c>
      <c r="K123">
        <v>2686</v>
      </c>
      <c r="L123">
        <v>0</v>
      </c>
      <c r="M123">
        <v>0</v>
      </c>
      <c r="N123">
        <v>0</v>
      </c>
      <c r="O123">
        <v>49105.938000000002</v>
      </c>
      <c r="P123">
        <v>869359.55299999996</v>
      </c>
      <c r="Q123">
        <v>134476</v>
      </c>
    </row>
    <row r="124" spans="1:17">
      <c r="A124">
        <v>2010</v>
      </c>
      <c r="B124">
        <v>2</v>
      </c>
      <c r="C124">
        <v>7721.2719999999999</v>
      </c>
      <c r="D124">
        <v>93465.596999999994</v>
      </c>
      <c r="E124">
        <v>108473</v>
      </c>
      <c r="F124">
        <v>8309.0480000000007</v>
      </c>
      <c r="G124">
        <v>110759.947</v>
      </c>
      <c r="H124">
        <v>23456</v>
      </c>
      <c r="I124">
        <v>26520.809000000001</v>
      </c>
      <c r="J124">
        <v>558161.66</v>
      </c>
      <c r="K124">
        <v>2688</v>
      </c>
      <c r="L124">
        <v>0</v>
      </c>
      <c r="M124">
        <v>0</v>
      </c>
      <c r="N124">
        <v>0</v>
      </c>
      <c r="O124">
        <v>42551.129000000001</v>
      </c>
      <c r="P124">
        <v>762387.20400000003</v>
      </c>
      <c r="Q124">
        <v>134617</v>
      </c>
    </row>
    <row r="125" spans="1:17">
      <c r="A125">
        <v>2010</v>
      </c>
      <c r="B125">
        <v>3</v>
      </c>
      <c r="C125">
        <v>7776.6229999999996</v>
      </c>
      <c r="D125">
        <v>93792.332999999999</v>
      </c>
      <c r="E125">
        <v>108464</v>
      </c>
      <c r="F125">
        <v>10235.654</v>
      </c>
      <c r="G125">
        <v>140487.04000000001</v>
      </c>
      <c r="H125">
        <v>23489</v>
      </c>
      <c r="I125">
        <v>27382.181</v>
      </c>
      <c r="J125">
        <v>557485.60100000002</v>
      </c>
      <c r="K125">
        <v>2687</v>
      </c>
      <c r="L125">
        <v>0</v>
      </c>
      <c r="M125">
        <v>0</v>
      </c>
      <c r="N125">
        <v>0</v>
      </c>
      <c r="O125">
        <v>45394.457999999999</v>
      </c>
      <c r="P125">
        <v>791764.97400000005</v>
      </c>
      <c r="Q125">
        <v>134640</v>
      </c>
    </row>
    <row r="126" spans="1:17">
      <c r="A126">
        <v>2010</v>
      </c>
      <c r="B126">
        <v>4</v>
      </c>
      <c r="C126">
        <v>6606.8389999999999</v>
      </c>
      <c r="D126">
        <v>80129.241999999998</v>
      </c>
      <c r="E126">
        <v>108517</v>
      </c>
      <c r="F126">
        <v>9318.3829999999998</v>
      </c>
      <c r="G126">
        <v>124332.272</v>
      </c>
      <c r="H126">
        <v>23504</v>
      </c>
      <c r="I126">
        <v>27467.360000000001</v>
      </c>
      <c r="J126">
        <v>601807.98100000003</v>
      </c>
      <c r="K126">
        <v>2692</v>
      </c>
      <c r="L126">
        <v>0</v>
      </c>
      <c r="M126">
        <v>0</v>
      </c>
      <c r="N126">
        <v>0</v>
      </c>
      <c r="O126">
        <v>43392.582000000002</v>
      </c>
      <c r="P126">
        <v>806269.495</v>
      </c>
      <c r="Q126">
        <v>134713</v>
      </c>
    </row>
    <row r="127" spans="1:17">
      <c r="A127">
        <v>2010</v>
      </c>
      <c r="B127">
        <v>5</v>
      </c>
      <c r="C127">
        <v>6375.2629999999999</v>
      </c>
      <c r="D127">
        <v>77613.683999999994</v>
      </c>
      <c r="E127">
        <v>108438</v>
      </c>
      <c r="F127">
        <v>9113.9030000000002</v>
      </c>
      <c r="G127">
        <v>121166.21799999999</v>
      </c>
      <c r="H127">
        <v>23533</v>
      </c>
      <c r="I127">
        <v>26319.17</v>
      </c>
      <c r="J127">
        <v>572656.39300000004</v>
      </c>
      <c r="K127">
        <v>2694</v>
      </c>
      <c r="L127">
        <v>0</v>
      </c>
      <c r="M127">
        <v>0</v>
      </c>
      <c r="N127">
        <v>0</v>
      </c>
      <c r="O127">
        <v>41808.336000000003</v>
      </c>
      <c r="P127">
        <v>771436.29500000004</v>
      </c>
      <c r="Q127">
        <v>134665</v>
      </c>
    </row>
    <row r="128" spans="1:17">
      <c r="A128">
        <v>2010</v>
      </c>
      <c r="B128">
        <v>6</v>
      </c>
      <c r="C128">
        <v>5507.183</v>
      </c>
      <c r="D128">
        <v>65789.021999999997</v>
      </c>
      <c r="E128">
        <v>108330</v>
      </c>
      <c r="F128">
        <v>9890.3250000000007</v>
      </c>
      <c r="G128">
        <v>132627.02299999999</v>
      </c>
      <c r="H128">
        <v>23514</v>
      </c>
      <c r="I128">
        <v>28351.41</v>
      </c>
      <c r="J128">
        <v>618272.86399999994</v>
      </c>
      <c r="K128">
        <v>2696</v>
      </c>
      <c r="L128">
        <v>0</v>
      </c>
      <c r="M128">
        <v>0</v>
      </c>
      <c r="N128">
        <v>0</v>
      </c>
      <c r="O128">
        <v>43748.917999999998</v>
      </c>
      <c r="P128">
        <v>816688.90899999999</v>
      </c>
      <c r="Q128">
        <v>134540</v>
      </c>
    </row>
    <row r="129" spans="1:17">
      <c r="A129">
        <v>2010</v>
      </c>
      <c r="B129">
        <v>7</v>
      </c>
      <c r="C129">
        <v>6937.4139999999998</v>
      </c>
      <c r="D129">
        <v>81312.918000000005</v>
      </c>
      <c r="E129">
        <v>108377</v>
      </c>
      <c r="F129">
        <v>7743.9660000000003</v>
      </c>
      <c r="G129">
        <v>106760.69</v>
      </c>
      <c r="H129">
        <v>23526</v>
      </c>
      <c r="I129">
        <v>24361.687999999998</v>
      </c>
      <c r="J129">
        <v>541182.11800000002</v>
      </c>
      <c r="K129">
        <v>2695</v>
      </c>
      <c r="L129">
        <v>0</v>
      </c>
      <c r="M129">
        <v>0</v>
      </c>
      <c r="N129">
        <v>0</v>
      </c>
      <c r="O129">
        <v>39043.067999999999</v>
      </c>
      <c r="P129">
        <v>729255.72600000002</v>
      </c>
      <c r="Q129">
        <v>134598</v>
      </c>
    </row>
    <row r="130" spans="1:17">
      <c r="A130">
        <v>2010</v>
      </c>
      <c r="B130">
        <v>8</v>
      </c>
      <c r="C130">
        <v>6092.643</v>
      </c>
      <c r="D130">
        <v>69936.481</v>
      </c>
      <c r="E130">
        <v>108522</v>
      </c>
      <c r="F130">
        <v>8150.6080000000002</v>
      </c>
      <c r="G130">
        <v>116509.88400000001</v>
      </c>
      <c r="H130">
        <v>23534</v>
      </c>
      <c r="I130">
        <v>29619.600999999999</v>
      </c>
      <c r="J130">
        <v>599227.06900000002</v>
      </c>
      <c r="K130">
        <v>2695</v>
      </c>
      <c r="L130">
        <v>0</v>
      </c>
      <c r="M130">
        <v>0</v>
      </c>
      <c r="N130">
        <v>0</v>
      </c>
      <c r="O130">
        <v>43862.851999999999</v>
      </c>
      <c r="P130">
        <v>785673.43400000001</v>
      </c>
      <c r="Q130">
        <v>134751</v>
      </c>
    </row>
    <row r="131" spans="1:17">
      <c r="A131">
        <v>2010</v>
      </c>
      <c r="B131">
        <v>9</v>
      </c>
      <c r="C131">
        <v>6211.79</v>
      </c>
      <c r="D131">
        <v>70870.771999999997</v>
      </c>
      <c r="E131">
        <v>108695</v>
      </c>
      <c r="F131">
        <v>9697.1949999999997</v>
      </c>
      <c r="G131">
        <v>130534.428</v>
      </c>
      <c r="H131">
        <v>23527</v>
      </c>
      <c r="I131">
        <v>26659.611000000001</v>
      </c>
      <c r="J131">
        <v>544670.71</v>
      </c>
      <c r="K131">
        <v>2692</v>
      </c>
      <c r="L131">
        <v>0</v>
      </c>
      <c r="M131">
        <v>0</v>
      </c>
      <c r="N131">
        <v>0</v>
      </c>
      <c r="O131">
        <v>42568.595999999998</v>
      </c>
      <c r="P131">
        <v>746075.91</v>
      </c>
      <c r="Q131">
        <v>134914</v>
      </c>
    </row>
    <row r="132" spans="1:17">
      <c r="A132">
        <v>2010</v>
      </c>
      <c r="B132">
        <v>10</v>
      </c>
      <c r="C132">
        <v>6193.6109999999999</v>
      </c>
      <c r="D132">
        <v>70074.372000000003</v>
      </c>
      <c r="E132">
        <v>108834</v>
      </c>
      <c r="F132">
        <v>10089.484</v>
      </c>
      <c r="G132">
        <v>134108.96599999999</v>
      </c>
      <c r="H132">
        <v>23538</v>
      </c>
      <c r="I132">
        <v>30343.401999999998</v>
      </c>
      <c r="J132">
        <v>631039.72100000002</v>
      </c>
      <c r="K132">
        <v>2692</v>
      </c>
      <c r="L132">
        <v>0</v>
      </c>
      <c r="M132">
        <v>0</v>
      </c>
      <c r="N132">
        <v>0</v>
      </c>
      <c r="O132">
        <v>46626.497000000003</v>
      </c>
      <c r="P132">
        <v>835223.05900000001</v>
      </c>
      <c r="Q132">
        <v>135064</v>
      </c>
    </row>
    <row r="133" spans="1:17">
      <c r="A133">
        <v>2010</v>
      </c>
      <c r="B133">
        <v>11</v>
      </c>
      <c r="C133">
        <v>8599.8629999999994</v>
      </c>
      <c r="D133">
        <v>101331.04700000001</v>
      </c>
      <c r="E133">
        <v>108942</v>
      </c>
      <c r="F133">
        <v>9489.3770000000004</v>
      </c>
      <c r="G133">
        <v>130020.724</v>
      </c>
      <c r="H133">
        <v>23587</v>
      </c>
      <c r="I133">
        <v>30088.657999999999</v>
      </c>
      <c r="J133">
        <v>624358.16</v>
      </c>
      <c r="K133">
        <v>2689</v>
      </c>
      <c r="L133">
        <v>0</v>
      </c>
      <c r="M133">
        <v>0</v>
      </c>
      <c r="N133">
        <v>0</v>
      </c>
      <c r="O133">
        <v>48177.898000000001</v>
      </c>
      <c r="P133">
        <v>855709.93099999998</v>
      </c>
      <c r="Q133">
        <v>135218</v>
      </c>
    </row>
    <row r="134" spans="1:17">
      <c r="A134">
        <v>2010</v>
      </c>
      <c r="B134">
        <v>12</v>
      </c>
      <c r="C134">
        <v>9941.31</v>
      </c>
      <c r="D134">
        <v>121064.963</v>
      </c>
      <c r="E134">
        <v>109086</v>
      </c>
      <c r="F134">
        <v>9835.5609999999997</v>
      </c>
      <c r="G134">
        <v>147934.17300000001</v>
      </c>
      <c r="H134">
        <v>23618</v>
      </c>
      <c r="I134">
        <v>29520.365000000002</v>
      </c>
      <c r="J134">
        <v>641244.44700000004</v>
      </c>
      <c r="K134">
        <v>2685</v>
      </c>
      <c r="L134">
        <v>0</v>
      </c>
      <c r="M134">
        <v>0</v>
      </c>
      <c r="N134">
        <v>0</v>
      </c>
      <c r="O134">
        <v>49297.235999999997</v>
      </c>
      <c r="P134">
        <v>910243.58299999998</v>
      </c>
      <c r="Q134">
        <v>135389</v>
      </c>
    </row>
    <row r="135" spans="1:17" s="8" customFormat="1">
      <c r="A135" s="8">
        <v>2011</v>
      </c>
      <c r="B135" s="8">
        <v>1</v>
      </c>
      <c r="C135" s="11">
        <v>10635.039000000001</v>
      </c>
      <c r="D135" s="11">
        <v>127604.981</v>
      </c>
      <c r="E135" s="11">
        <v>109068</v>
      </c>
      <c r="F135" s="11">
        <v>10366.299999999999</v>
      </c>
      <c r="G135" s="11">
        <v>149815.60200000001</v>
      </c>
      <c r="H135" s="11">
        <v>23631</v>
      </c>
      <c r="I135" s="11">
        <v>27884.537</v>
      </c>
      <c r="J135" s="11">
        <v>584971.69900000002</v>
      </c>
      <c r="K135" s="11">
        <v>2686</v>
      </c>
      <c r="L135" s="11">
        <v>0</v>
      </c>
      <c r="M135" s="11">
        <v>0</v>
      </c>
      <c r="N135" s="11">
        <v>0</v>
      </c>
      <c r="O135" s="11">
        <v>48885.875999999997</v>
      </c>
      <c r="P135" s="11">
        <v>862392.28200000001</v>
      </c>
      <c r="Q135" s="11">
        <v>135385</v>
      </c>
    </row>
    <row r="136" spans="1:17" s="8" customFormat="1">
      <c r="A136" s="8">
        <v>2011</v>
      </c>
      <c r="B136" s="8">
        <v>2</v>
      </c>
      <c r="C136" s="11">
        <v>9046.4369999999999</v>
      </c>
      <c r="D136" s="11">
        <v>105699.7</v>
      </c>
      <c r="E136" s="11">
        <v>109222</v>
      </c>
      <c r="F136" s="11">
        <v>9252.0939999999991</v>
      </c>
      <c r="G136" s="11">
        <v>122058.893</v>
      </c>
      <c r="H136" s="11">
        <v>23619</v>
      </c>
      <c r="I136" s="11">
        <v>27647.280999999999</v>
      </c>
      <c r="J136" s="11">
        <v>554008.86300000001</v>
      </c>
      <c r="K136" s="11">
        <v>2688</v>
      </c>
      <c r="L136" s="11">
        <v>0</v>
      </c>
      <c r="M136" s="11">
        <v>0</v>
      </c>
      <c r="N136" s="11">
        <v>0</v>
      </c>
      <c r="O136" s="11">
        <v>45945.811999999998</v>
      </c>
      <c r="P136" s="11">
        <v>781767.45600000001</v>
      </c>
      <c r="Q136" s="11">
        <v>135529</v>
      </c>
    </row>
    <row r="137" spans="1:17" s="8" customFormat="1">
      <c r="A137" s="8">
        <v>2011</v>
      </c>
      <c r="B137" s="8">
        <v>3</v>
      </c>
      <c r="C137" s="11">
        <v>8576.5239999999994</v>
      </c>
      <c r="D137" s="11">
        <v>98796.725999999995</v>
      </c>
      <c r="E137" s="11">
        <v>109251</v>
      </c>
      <c r="F137" s="11">
        <v>10366.582</v>
      </c>
      <c r="G137" s="11">
        <v>139663.19200000001</v>
      </c>
      <c r="H137" s="11">
        <v>23639</v>
      </c>
      <c r="I137" s="11">
        <v>32285.809000000001</v>
      </c>
      <c r="J137" s="11">
        <v>623450.75100000005</v>
      </c>
      <c r="K137" s="11">
        <v>2691</v>
      </c>
      <c r="L137" s="11">
        <v>0</v>
      </c>
      <c r="M137" s="11">
        <v>0</v>
      </c>
      <c r="N137" s="11">
        <v>0</v>
      </c>
      <c r="O137" s="11">
        <v>51228.915000000001</v>
      </c>
      <c r="P137" s="11">
        <v>861910.66899999999</v>
      </c>
      <c r="Q137" s="11">
        <v>135581</v>
      </c>
    </row>
    <row r="138" spans="1:17" s="8" customFormat="1">
      <c r="A138" s="8">
        <v>2011</v>
      </c>
      <c r="B138" s="8">
        <v>4</v>
      </c>
      <c r="C138" s="11">
        <v>7220.174</v>
      </c>
      <c r="D138" s="11">
        <v>81004.563999999998</v>
      </c>
      <c r="E138" s="11">
        <v>109282</v>
      </c>
      <c r="F138" s="11">
        <v>9274.1290000000008</v>
      </c>
      <c r="G138" s="11">
        <v>120238.629</v>
      </c>
      <c r="H138" s="11">
        <v>23693</v>
      </c>
      <c r="I138" s="11">
        <v>27503.27</v>
      </c>
      <c r="J138" s="11">
        <v>523938.16800000001</v>
      </c>
      <c r="K138" s="11">
        <v>2691</v>
      </c>
      <c r="L138" s="11">
        <v>0</v>
      </c>
      <c r="M138" s="11">
        <v>0</v>
      </c>
      <c r="N138" s="11">
        <v>0</v>
      </c>
      <c r="O138" s="11">
        <v>43997.572999999997</v>
      </c>
      <c r="P138" s="11">
        <v>725181.36100000003</v>
      </c>
      <c r="Q138" s="11">
        <v>135666</v>
      </c>
    </row>
    <row r="139" spans="1:17" s="8" customFormat="1">
      <c r="A139" s="8">
        <v>2011</v>
      </c>
      <c r="B139" s="8">
        <v>5</v>
      </c>
      <c r="C139" s="11">
        <v>6735.1390000000001</v>
      </c>
      <c r="D139" s="11">
        <v>74975.240999999995</v>
      </c>
      <c r="E139" s="11">
        <v>109234</v>
      </c>
      <c r="F139" s="11">
        <v>10545.105</v>
      </c>
      <c r="G139" s="11">
        <v>136293.386</v>
      </c>
      <c r="H139" s="11">
        <v>23698</v>
      </c>
      <c r="I139" s="11">
        <v>32453.828000000001</v>
      </c>
      <c r="J139" s="11">
        <v>628928.74699999997</v>
      </c>
      <c r="K139" s="11">
        <v>2695</v>
      </c>
      <c r="L139" s="11">
        <v>0</v>
      </c>
      <c r="M139" s="11">
        <v>0</v>
      </c>
      <c r="N139" s="11">
        <v>0</v>
      </c>
      <c r="O139" s="11">
        <v>49734.072</v>
      </c>
      <c r="P139" s="11">
        <v>840197.37399999995</v>
      </c>
      <c r="Q139" s="11">
        <v>135627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6" s="8" customFormat="1">
      <c r="A145" s="8">
        <v>2011</v>
      </c>
      <c r="B145" s="8">
        <v>11</v>
      </c>
    </row>
    <row r="146" spans="1:16" s="8" customFormat="1">
      <c r="A146" s="8">
        <v>2011</v>
      </c>
      <c r="B146" s="8">
        <v>12</v>
      </c>
    </row>
    <row r="147" spans="1:16" s="8" customFormat="1"/>
    <row r="149" spans="1:16">
      <c r="A149" s="8" t="s">
        <v>25</v>
      </c>
    </row>
    <row r="150" spans="1:16">
      <c r="A150" s="9" t="s">
        <v>20</v>
      </c>
      <c r="B150" s="9"/>
      <c r="C150" s="1">
        <f>SUM(C87:C91)</f>
        <v>33410</v>
      </c>
      <c r="D150" s="1">
        <f>SUM(D87:D91)</f>
        <v>443247</v>
      </c>
      <c r="E150" s="11"/>
      <c r="F150" s="1">
        <f t="shared" ref="F150:G150" si="0">SUM(F87:F91)</f>
        <v>36907</v>
      </c>
      <c r="G150" s="1">
        <f t="shared" si="0"/>
        <v>556025</v>
      </c>
      <c r="H150" s="11"/>
      <c r="I150" s="1">
        <f t="shared" ref="I150:J150" si="1">SUM(I87:I91)</f>
        <v>100358</v>
      </c>
      <c r="J150" s="1">
        <f t="shared" si="1"/>
        <v>2475713</v>
      </c>
      <c r="K150" s="11"/>
      <c r="L150" s="11"/>
      <c r="M150" s="11"/>
      <c r="N150" s="11"/>
      <c r="O150" s="1">
        <f t="shared" ref="O150:P150" si="2">SUM(O87:O91)</f>
        <v>170675</v>
      </c>
      <c r="P150" s="1">
        <f t="shared" si="2"/>
        <v>3474985</v>
      </c>
    </row>
    <row r="151" spans="1:16">
      <c r="A151" s="9" t="s">
        <v>21</v>
      </c>
      <c r="B151" s="9"/>
      <c r="C151" s="1">
        <f>SUM(C99:C103)</f>
        <v>37108.912000000004</v>
      </c>
      <c r="D151" s="1">
        <f>SUM(D99:D103)</f>
        <v>485482.54199999996</v>
      </c>
      <c r="E151" s="11"/>
      <c r="F151" s="1">
        <f t="shared" ref="F151:G151" si="3">SUM(F99:F103)</f>
        <v>41017.354999999996</v>
      </c>
      <c r="G151" s="1">
        <f t="shared" si="3"/>
        <v>612454.90399999998</v>
      </c>
      <c r="H151" s="11"/>
      <c r="I151" s="1">
        <f t="shared" ref="I151:J151" si="4">SUM(I99:I103)</f>
        <v>112348.85799999999</v>
      </c>
      <c r="J151" s="1">
        <f t="shared" si="4"/>
        <v>2639089.915</v>
      </c>
      <c r="K151" s="11"/>
      <c r="L151" s="11"/>
      <c r="M151" s="11"/>
      <c r="N151" s="11"/>
      <c r="O151" s="1">
        <f t="shared" ref="O151:P151" si="5">SUM(O99:O103)</f>
        <v>190475.125</v>
      </c>
      <c r="P151" s="1">
        <f t="shared" si="5"/>
        <v>3737027.3610000005</v>
      </c>
    </row>
    <row r="152" spans="1:16">
      <c r="A152" s="9" t="s">
        <v>22</v>
      </c>
      <c r="B152" s="9"/>
      <c r="C152" s="1">
        <f>SUM(C111:C115)</f>
        <v>38346.300000000003</v>
      </c>
      <c r="D152" s="1">
        <f>SUM(D111:D115)</f>
        <v>468169.93799999997</v>
      </c>
      <c r="E152" s="11"/>
      <c r="F152" s="1">
        <f t="shared" ref="F152:G152" si="6">SUM(F111:F115)</f>
        <v>43585.630000000005</v>
      </c>
      <c r="G152" s="1">
        <f t="shared" si="6"/>
        <v>613858.21299999999</v>
      </c>
      <c r="H152" s="11"/>
      <c r="I152" s="1">
        <f t="shared" ref="I152:J152" si="7">SUM(I111:I115)</f>
        <v>125006.958</v>
      </c>
      <c r="J152" s="1">
        <f t="shared" si="7"/>
        <v>2728520.0719999997</v>
      </c>
      <c r="K152" s="11"/>
      <c r="L152" s="11"/>
      <c r="M152" s="11"/>
      <c r="N152" s="11"/>
      <c r="O152" s="1">
        <f t="shared" ref="O152:P152" si="8">SUM(O111:O115)</f>
        <v>206938.88799999998</v>
      </c>
      <c r="P152" s="1">
        <f t="shared" si="8"/>
        <v>3810548.2229999998</v>
      </c>
    </row>
    <row r="153" spans="1:16">
      <c r="A153" s="9" t="s">
        <v>24</v>
      </c>
      <c r="B153" s="9"/>
      <c r="C153" s="1">
        <f>SUM(C123:C127)</f>
        <v>39688.377999999997</v>
      </c>
      <c r="D153" s="1">
        <f>SUM(D123:D127)</f>
        <v>483209.58199999994</v>
      </c>
      <c r="E153" s="11"/>
      <c r="F153" s="1">
        <f t="shared" ref="F153:G153" si="9">SUM(F123:F127)</f>
        <v>45980.232000000004</v>
      </c>
      <c r="G153" s="1">
        <f t="shared" si="9"/>
        <v>624216.61899999995</v>
      </c>
      <c r="H153" s="11"/>
      <c r="I153" s="1">
        <f t="shared" ref="I153:J153" si="10">SUM(I123:I127)</f>
        <v>136583.83299999998</v>
      </c>
      <c r="J153" s="1">
        <f t="shared" si="10"/>
        <v>2893791.3200000003</v>
      </c>
      <c r="K153" s="11"/>
      <c r="L153" s="11"/>
      <c r="M153" s="11"/>
      <c r="N153" s="11"/>
      <c r="O153" s="1">
        <f t="shared" ref="O153:P153" si="11">SUM(O123:O127)</f>
        <v>222252.44300000003</v>
      </c>
      <c r="P153" s="1">
        <f t="shared" si="11"/>
        <v>4001217.5210000002</v>
      </c>
    </row>
    <row r="154" spans="1:16">
      <c r="A154" s="9" t="s">
        <v>26</v>
      </c>
      <c r="B154" s="9"/>
      <c r="C154" s="1">
        <f>SUM(C135:C139)</f>
        <v>42213.313000000002</v>
      </c>
      <c r="D154" s="1">
        <f>SUM(D135:D139)</f>
        <v>488081.212</v>
      </c>
      <c r="E154" s="11"/>
      <c r="F154" s="1">
        <f t="shared" ref="F154:G154" si="12">SUM(F135:F139)</f>
        <v>49804.210000000006</v>
      </c>
      <c r="G154" s="1">
        <f t="shared" si="12"/>
        <v>668069.70200000005</v>
      </c>
      <c r="H154" s="11"/>
      <c r="I154" s="1">
        <f t="shared" ref="I154:J154" si="13">SUM(I135:I139)</f>
        <v>147774.72500000001</v>
      </c>
      <c r="J154" s="1">
        <f t="shared" si="13"/>
        <v>2915298.2280000001</v>
      </c>
      <c r="K154" s="11"/>
      <c r="L154" s="11"/>
      <c r="M154" s="11"/>
      <c r="N154" s="11"/>
      <c r="O154" s="1">
        <f t="shared" ref="O154:P154" si="14">SUM(O135:O139)</f>
        <v>239792.24800000002</v>
      </c>
      <c r="P154" s="1">
        <f t="shared" si="14"/>
        <v>4071449.1419999995</v>
      </c>
    </row>
    <row r="155" spans="1:16">
      <c r="C155" s="5"/>
      <c r="D155" s="5"/>
      <c r="F155" s="5"/>
      <c r="G155" s="5"/>
      <c r="I155" s="5"/>
      <c r="J155" s="5"/>
      <c r="O155" s="5"/>
      <c r="P155" s="5"/>
    </row>
    <row r="156" spans="1:16" s="9" customFormat="1">
      <c r="A156" s="10" t="s">
        <v>27</v>
      </c>
      <c r="C156" s="5">
        <f t="shared" ref="C156:D159" si="15">(C151-C150)/C150</f>
        <v>0.11071272074229284</v>
      </c>
      <c r="D156" s="5">
        <f t="shared" si="15"/>
        <v>9.5286695679835304E-2</v>
      </c>
      <c r="F156" s="5">
        <f t="shared" ref="F156:G159" si="16">(F151-F150)/F150</f>
        <v>0.11137060720188571</v>
      </c>
      <c r="G156" s="5">
        <f t="shared" si="16"/>
        <v>0.10148806978103499</v>
      </c>
      <c r="I156" s="5">
        <f t="shared" ref="I156:J159" si="17">(I151-I150)/I150</f>
        <v>0.11948083859781973</v>
      </c>
      <c r="J156" s="5">
        <f t="shared" si="17"/>
        <v>6.599186375803659E-2</v>
      </c>
      <c r="O156" s="5">
        <f t="shared" ref="O156:P159" si="18">(O151-O150)/O150</f>
        <v>0.1160106928372638</v>
      </c>
      <c r="P156" s="5">
        <f t="shared" si="18"/>
        <v>7.5408199172082899E-2</v>
      </c>
    </row>
    <row r="157" spans="1:16" s="9" customFormat="1">
      <c r="A157" s="10" t="s">
        <v>28</v>
      </c>
      <c r="C157" s="5">
        <f t="shared" si="15"/>
        <v>3.3344766346154228E-2</v>
      </c>
      <c r="D157" s="5">
        <f t="shared" si="15"/>
        <v>-3.5660610840255492E-2</v>
      </c>
      <c r="F157" s="5">
        <f t="shared" si="16"/>
        <v>6.2614349462563085E-2</v>
      </c>
      <c r="G157" s="5">
        <f t="shared" si="16"/>
        <v>2.2912854331557583E-3</v>
      </c>
      <c r="I157" s="5">
        <f t="shared" si="17"/>
        <v>0.11266781189711787</v>
      </c>
      <c r="J157" s="5">
        <f t="shared" si="17"/>
        <v>3.3886741217757886E-2</v>
      </c>
      <c r="O157" s="5">
        <f t="shared" si="18"/>
        <v>8.6435239247119419E-2</v>
      </c>
      <c r="P157" s="5">
        <f t="shared" si="18"/>
        <v>1.9673621544030021E-2</v>
      </c>
    </row>
    <row r="158" spans="1:16" s="9" customFormat="1">
      <c r="A158" s="10" t="s">
        <v>29</v>
      </c>
      <c r="C158" s="5">
        <f t="shared" si="15"/>
        <v>3.499889167924921E-2</v>
      </c>
      <c r="D158" s="5">
        <f t="shared" si="15"/>
        <v>3.2124326615776792E-2</v>
      </c>
      <c r="F158" s="5">
        <f t="shared" si="16"/>
        <v>5.4940171795153557E-2</v>
      </c>
      <c r="G158" s="5">
        <f t="shared" si="16"/>
        <v>1.6874264741652906E-2</v>
      </c>
      <c r="I158" s="5">
        <f t="shared" si="17"/>
        <v>9.2609844965589716E-2</v>
      </c>
      <c r="J158" s="5">
        <f t="shared" si="17"/>
        <v>6.0571754518506112E-2</v>
      </c>
      <c r="O158" s="5">
        <f t="shared" si="18"/>
        <v>7.400037348224299E-2</v>
      </c>
      <c r="P158" s="5">
        <f t="shared" si="18"/>
        <v>5.0037235285239012E-2</v>
      </c>
    </row>
    <row r="159" spans="1:16" s="9" customFormat="1">
      <c r="A159" s="10" t="s">
        <v>30</v>
      </c>
      <c r="C159" s="5">
        <f t="shared" si="15"/>
        <v>6.3619002016157097E-2</v>
      </c>
      <c r="D159" s="5">
        <f t="shared" si="15"/>
        <v>1.0081815803065063E-2</v>
      </c>
      <c r="F159" s="5">
        <f t="shared" si="16"/>
        <v>8.3165696075652745E-2</v>
      </c>
      <c r="G159" s="5">
        <f t="shared" si="16"/>
        <v>7.0252988570302877E-2</v>
      </c>
      <c r="I159" s="5">
        <f t="shared" si="17"/>
        <v>8.1934235950165663E-2</v>
      </c>
      <c r="J159" s="5">
        <f t="shared" si="17"/>
        <v>7.4320867062383127E-3</v>
      </c>
      <c r="O159" s="5">
        <f t="shared" si="18"/>
        <v>7.8918390111914274E-2</v>
      </c>
      <c r="P159" s="5">
        <f t="shared" si="18"/>
        <v>1.7552562596608538E-2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RowHeight="12.75"/>
  <cols>
    <col min="2" max="2" width="10.28515625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>
        <v>40611</v>
      </c>
      <c r="D3">
        <v>671842</v>
      </c>
      <c r="E3">
        <v>413545</v>
      </c>
      <c r="F3">
        <v>20485</v>
      </c>
      <c r="G3">
        <v>384271</v>
      </c>
      <c r="H3">
        <v>66900</v>
      </c>
      <c r="I3">
        <v>12559</v>
      </c>
      <c r="J3">
        <v>311506</v>
      </c>
      <c r="K3">
        <v>10476</v>
      </c>
      <c r="L3">
        <v>314</v>
      </c>
      <c r="M3">
        <v>3145</v>
      </c>
      <c r="N3">
        <v>592</v>
      </c>
      <c r="O3">
        <v>73969</v>
      </c>
      <c r="P3">
        <v>1370764</v>
      </c>
      <c r="Q3">
        <v>491513</v>
      </c>
    </row>
    <row r="4" spans="1:17">
      <c r="A4">
        <v>2000</v>
      </c>
      <c r="B4">
        <v>2</v>
      </c>
      <c r="C4">
        <v>29148</v>
      </c>
      <c r="D4">
        <v>470183</v>
      </c>
      <c r="E4">
        <v>414128</v>
      </c>
      <c r="F4">
        <v>19263</v>
      </c>
      <c r="G4">
        <v>355657</v>
      </c>
      <c r="H4">
        <v>67035</v>
      </c>
      <c r="I4">
        <v>14014</v>
      </c>
      <c r="J4">
        <v>349133</v>
      </c>
      <c r="K4">
        <v>10465</v>
      </c>
      <c r="L4">
        <v>313</v>
      </c>
      <c r="M4">
        <v>3323</v>
      </c>
      <c r="N4">
        <v>595</v>
      </c>
      <c r="O4">
        <v>62738</v>
      </c>
      <c r="P4">
        <v>1178296</v>
      </c>
      <c r="Q4">
        <v>492223</v>
      </c>
    </row>
    <row r="5" spans="1:17">
      <c r="A5">
        <v>2000</v>
      </c>
      <c r="B5">
        <v>3</v>
      </c>
      <c r="C5">
        <v>29798</v>
      </c>
      <c r="D5">
        <v>478686</v>
      </c>
      <c r="E5">
        <v>414353</v>
      </c>
      <c r="F5">
        <v>19096</v>
      </c>
      <c r="G5">
        <v>349003</v>
      </c>
      <c r="H5">
        <v>67084</v>
      </c>
      <c r="I5">
        <v>13771</v>
      </c>
      <c r="J5">
        <v>342142</v>
      </c>
      <c r="K5">
        <v>10451</v>
      </c>
      <c r="L5">
        <v>305</v>
      </c>
      <c r="M5">
        <v>2961</v>
      </c>
      <c r="N5">
        <v>595</v>
      </c>
      <c r="O5">
        <v>62970</v>
      </c>
      <c r="P5">
        <v>1172792</v>
      </c>
      <c r="Q5">
        <v>492483</v>
      </c>
    </row>
    <row r="6" spans="1:17">
      <c r="A6">
        <v>2000</v>
      </c>
      <c r="B6">
        <v>4</v>
      </c>
      <c r="C6">
        <v>25095</v>
      </c>
      <c r="D6">
        <v>394495</v>
      </c>
      <c r="E6">
        <v>414589</v>
      </c>
      <c r="F6">
        <v>19355</v>
      </c>
      <c r="G6">
        <v>351652</v>
      </c>
      <c r="H6">
        <v>67214</v>
      </c>
      <c r="I6">
        <v>14191</v>
      </c>
      <c r="J6">
        <v>344058</v>
      </c>
      <c r="K6">
        <v>10452</v>
      </c>
      <c r="L6">
        <v>321</v>
      </c>
      <c r="M6">
        <v>3121</v>
      </c>
      <c r="N6">
        <v>601</v>
      </c>
      <c r="O6">
        <v>58962</v>
      </c>
      <c r="P6">
        <v>1093326</v>
      </c>
      <c r="Q6">
        <v>492856</v>
      </c>
    </row>
    <row r="7" spans="1:17">
      <c r="A7">
        <v>2000</v>
      </c>
      <c r="B7">
        <v>5</v>
      </c>
      <c r="C7">
        <v>21346</v>
      </c>
      <c r="D7">
        <v>329588</v>
      </c>
      <c r="E7">
        <v>414877</v>
      </c>
      <c r="F7">
        <v>18790</v>
      </c>
      <c r="G7">
        <v>340854</v>
      </c>
      <c r="H7">
        <v>67347</v>
      </c>
      <c r="I7">
        <v>13729</v>
      </c>
      <c r="J7">
        <v>336347</v>
      </c>
      <c r="K7">
        <v>10482</v>
      </c>
      <c r="L7">
        <v>296</v>
      </c>
      <c r="M7">
        <v>3099</v>
      </c>
      <c r="N7">
        <v>601</v>
      </c>
      <c r="O7">
        <v>54161</v>
      </c>
      <c r="P7">
        <v>1009888</v>
      </c>
      <c r="Q7">
        <v>493307</v>
      </c>
    </row>
    <row r="8" spans="1:17">
      <c r="A8">
        <v>2000</v>
      </c>
      <c r="B8">
        <v>6</v>
      </c>
      <c r="C8">
        <v>21501</v>
      </c>
      <c r="D8">
        <v>332450</v>
      </c>
      <c r="E8">
        <v>414803</v>
      </c>
      <c r="F8">
        <v>18949</v>
      </c>
      <c r="G8">
        <v>350185</v>
      </c>
      <c r="H8">
        <v>67481</v>
      </c>
      <c r="I8">
        <v>15478</v>
      </c>
      <c r="J8">
        <v>401353</v>
      </c>
      <c r="K8">
        <v>10517</v>
      </c>
      <c r="L8">
        <v>307</v>
      </c>
      <c r="M8">
        <v>3027</v>
      </c>
      <c r="N8">
        <v>601</v>
      </c>
      <c r="O8">
        <v>56235</v>
      </c>
      <c r="P8">
        <v>1087015</v>
      </c>
      <c r="Q8">
        <v>493402</v>
      </c>
    </row>
    <row r="9" spans="1:17">
      <c r="A9">
        <v>2000</v>
      </c>
      <c r="B9">
        <v>7</v>
      </c>
      <c r="C9">
        <v>21212</v>
      </c>
      <c r="D9">
        <v>323705</v>
      </c>
      <c r="E9">
        <v>415284</v>
      </c>
      <c r="F9">
        <v>20577</v>
      </c>
      <c r="G9">
        <v>389092</v>
      </c>
      <c r="H9">
        <v>67596</v>
      </c>
      <c r="I9">
        <v>17734</v>
      </c>
      <c r="J9">
        <v>468281</v>
      </c>
      <c r="K9">
        <v>10553</v>
      </c>
      <c r="L9">
        <v>341</v>
      </c>
      <c r="M9">
        <v>5029</v>
      </c>
      <c r="N9">
        <v>603</v>
      </c>
      <c r="O9">
        <v>59864</v>
      </c>
      <c r="P9">
        <v>1186107</v>
      </c>
      <c r="Q9">
        <v>494036</v>
      </c>
    </row>
    <row r="10" spans="1:17">
      <c r="A10">
        <v>2000</v>
      </c>
      <c r="B10">
        <v>8</v>
      </c>
      <c r="C10">
        <v>23468</v>
      </c>
      <c r="D10">
        <v>352900</v>
      </c>
      <c r="E10">
        <v>415666</v>
      </c>
      <c r="F10">
        <v>21334</v>
      </c>
      <c r="G10">
        <v>401803</v>
      </c>
      <c r="H10">
        <v>67667</v>
      </c>
      <c r="I10">
        <v>17849</v>
      </c>
      <c r="J10">
        <v>441606</v>
      </c>
      <c r="K10">
        <v>10570</v>
      </c>
      <c r="L10">
        <v>316</v>
      </c>
      <c r="M10">
        <v>3074</v>
      </c>
      <c r="N10">
        <v>603</v>
      </c>
      <c r="O10">
        <v>62967</v>
      </c>
      <c r="P10">
        <v>1199383</v>
      </c>
      <c r="Q10">
        <v>494506</v>
      </c>
    </row>
    <row r="11" spans="1:17">
      <c r="A11">
        <v>2000</v>
      </c>
      <c r="B11">
        <v>9</v>
      </c>
      <c r="C11">
        <v>20938</v>
      </c>
      <c r="D11">
        <v>313457</v>
      </c>
      <c r="E11">
        <v>416526</v>
      </c>
      <c r="F11">
        <v>19412</v>
      </c>
      <c r="G11">
        <v>355972</v>
      </c>
      <c r="H11">
        <v>67771</v>
      </c>
      <c r="I11">
        <v>14847</v>
      </c>
      <c r="J11">
        <v>360121</v>
      </c>
      <c r="K11">
        <v>10569</v>
      </c>
      <c r="L11">
        <v>314</v>
      </c>
      <c r="M11">
        <v>2933</v>
      </c>
      <c r="N11">
        <v>605</v>
      </c>
      <c r="O11">
        <v>55511</v>
      </c>
      <c r="P11">
        <v>1032483</v>
      </c>
      <c r="Q11">
        <v>495471</v>
      </c>
    </row>
    <row r="12" spans="1:17">
      <c r="A12">
        <v>2000</v>
      </c>
      <c r="B12">
        <v>10</v>
      </c>
      <c r="C12">
        <v>24275</v>
      </c>
      <c r="D12">
        <v>361196</v>
      </c>
      <c r="E12">
        <v>417287</v>
      </c>
      <c r="F12">
        <v>21003</v>
      </c>
      <c r="G12">
        <v>378335</v>
      </c>
      <c r="H12">
        <v>67909</v>
      </c>
      <c r="I12">
        <v>16745</v>
      </c>
      <c r="J12">
        <v>355871</v>
      </c>
      <c r="K12">
        <v>10533</v>
      </c>
      <c r="L12">
        <v>320</v>
      </c>
      <c r="M12">
        <v>5313</v>
      </c>
      <c r="N12">
        <v>604</v>
      </c>
      <c r="O12">
        <v>62343</v>
      </c>
      <c r="P12">
        <v>1100715</v>
      </c>
      <c r="Q12">
        <v>496333</v>
      </c>
    </row>
    <row r="13" spans="1:17">
      <c r="A13">
        <v>2000</v>
      </c>
      <c r="B13">
        <v>11</v>
      </c>
      <c r="C13">
        <v>33080</v>
      </c>
      <c r="D13">
        <v>502730</v>
      </c>
      <c r="E13">
        <v>418520</v>
      </c>
      <c r="F13">
        <v>20122</v>
      </c>
      <c r="G13">
        <v>361394</v>
      </c>
      <c r="H13">
        <v>68039</v>
      </c>
      <c r="I13">
        <v>18972</v>
      </c>
      <c r="J13">
        <v>373579</v>
      </c>
      <c r="K13">
        <v>10509</v>
      </c>
      <c r="L13">
        <v>322</v>
      </c>
      <c r="M13">
        <v>3439</v>
      </c>
      <c r="N13">
        <v>608</v>
      </c>
      <c r="O13">
        <v>72496</v>
      </c>
      <c r="P13">
        <v>1241142</v>
      </c>
      <c r="Q13">
        <v>497676</v>
      </c>
    </row>
    <row r="14" spans="1:17">
      <c r="A14">
        <v>2000</v>
      </c>
      <c r="B14">
        <v>12</v>
      </c>
      <c r="C14">
        <v>41647</v>
      </c>
      <c r="D14">
        <v>650432</v>
      </c>
      <c r="E14">
        <v>419176</v>
      </c>
      <c r="F14">
        <v>21547</v>
      </c>
      <c r="G14">
        <v>401305</v>
      </c>
      <c r="H14">
        <v>68239</v>
      </c>
      <c r="I14">
        <v>15366</v>
      </c>
      <c r="J14">
        <v>327865</v>
      </c>
      <c r="K14">
        <v>10474</v>
      </c>
      <c r="L14">
        <v>323</v>
      </c>
      <c r="M14">
        <v>3277</v>
      </c>
      <c r="N14">
        <v>610</v>
      </c>
      <c r="O14">
        <v>78883</v>
      </c>
      <c r="P14">
        <v>1382879</v>
      </c>
      <c r="Q14">
        <v>498499</v>
      </c>
    </row>
    <row r="15" spans="1:17">
      <c r="A15">
        <v>2001</v>
      </c>
      <c r="B15">
        <v>1</v>
      </c>
      <c r="C15">
        <v>37162</v>
      </c>
      <c r="D15">
        <v>594635</v>
      </c>
      <c r="E15">
        <v>419717</v>
      </c>
      <c r="F15">
        <v>20386</v>
      </c>
      <c r="G15">
        <v>388130</v>
      </c>
      <c r="H15">
        <v>68310</v>
      </c>
      <c r="I15">
        <v>18509</v>
      </c>
      <c r="J15">
        <v>238780</v>
      </c>
      <c r="K15">
        <v>10468</v>
      </c>
      <c r="L15">
        <v>322</v>
      </c>
      <c r="M15">
        <v>6028</v>
      </c>
      <c r="N15">
        <v>614</v>
      </c>
      <c r="O15">
        <v>76379</v>
      </c>
      <c r="P15">
        <v>1227573</v>
      </c>
      <c r="Q15">
        <v>499109</v>
      </c>
    </row>
    <row r="16" spans="1:17">
      <c r="A16">
        <v>2001</v>
      </c>
      <c r="B16">
        <v>2</v>
      </c>
      <c r="C16">
        <v>29807</v>
      </c>
      <c r="D16">
        <v>470451</v>
      </c>
      <c r="E16">
        <v>420145</v>
      </c>
      <c r="F16">
        <v>18713</v>
      </c>
      <c r="G16">
        <v>341599</v>
      </c>
      <c r="H16">
        <v>68391</v>
      </c>
      <c r="I16">
        <v>13591</v>
      </c>
      <c r="J16">
        <v>318404</v>
      </c>
      <c r="K16">
        <v>10441</v>
      </c>
      <c r="L16">
        <v>319</v>
      </c>
      <c r="M16">
        <v>4267</v>
      </c>
      <c r="N16">
        <v>613</v>
      </c>
      <c r="O16">
        <v>62430</v>
      </c>
      <c r="P16">
        <v>1134721</v>
      </c>
      <c r="Q16">
        <v>499590</v>
      </c>
    </row>
    <row r="17" spans="1:17">
      <c r="A17">
        <v>2001</v>
      </c>
      <c r="B17">
        <v>3</v>
      </c>
      <c r="C17">
        <v>31443</v>
      </c>
      <c r="D17">
        <v>501531</v>
      </c>
      <c r="E17">
        <v>420433</v>
      </c>
      <c r="F17">
        <v>19703</v>
      </c>
      <c r="G17">
        <v>373175</v>
      </c>
      <c r="H17">
        <v>68479</v>
      </c>
      <c r="I17">
        <v>17176</v>
      </c>
      <c r="J17">
        <v>333178</v>
      </c>
      <c r="K17">
        <v>10412</v>
      </c>
      <c r="L17">
        <v>295</v>
      </c>
      <c r="M17">
        <v>5105</v>
      </c>
      <c r="N17">
        <v>603</v>
      </c>
      <c r="O17">
        <v>68617</v>
      </c>
      <c r="P17">
        <v>1212989</v>
      </c>
      <c r="Q17">
        <v>499927</v>
      </c>
    </row>
    <row r="18" spans="1:17">
      <c r="A18">
        <v>2001</v>
      </c>
      <c r="B18">
        <v>4</v>
      </c>
      <c r="C18">
        <v>25598</v>
      </c>
      <c r="D18">
        <v>392131</v>
      </c>
      <c r="E18">
        <v>420480</v>
      </c>
      <c r="F18">
        <v>18892</v>
      </c>
      <c r="G18">
        <v>340653</v>
      </c>
      <c r="H18">
        <v>68549</v>
      </c>
      <c r="I18">
        <v>16260</v>
      </c>
      <c r="J18">
        <v>322523</v>
      </c>
      <c r="K18">
        <v>10419</v>
      </c>
      <c r="L18">
        <v>313</v>
      </c>
      <c r="M18">
        <v>3080</v>
      </c>
      <c r="N18">
        <v>604</v>
      </c>
      <c r="O18">
        <v>61063</v>
      </c>
      <c r="P18">
        <v>1058387</v>
      </c>
      <c r="Q18">
        <v>500052</v>
      </c>
    </row>
    <row r="19" spans="1:17">
      <c r="A19">
        <v>2001</v>
      </c>
      <c r="B19">
        <v>5</v>
      </c>
      <c r="C19">
        <v>23522</v>
      </c>
      <c r="D19">
        <v>353966</v>
      </c>
      <c r="E19">
        <v>420871</v>
      </c>
      <c r="F19">
        <v>19264</v>
      </c>
      <c r="G19">
        <v>348452</v>
      </c>
      <c r="H19">
        <v>68549</v>
      </c>
      <c r="I19">
        <v>18122</v>
      </c>
      <c r="J19">
        <v>367304</v>
      </c>
      <c r="K19">
        <v>10480</v>
      </c>
      <c r="L19">
        <v>332</v>
      </c>
      <c r="M19">
        <v>3350</v>
      </c>
      <c r="N19">
        <v>606</v>
      </c>
      <c r="O19">
        <v>61240</v>
      </c>
      <c r="P19">
        <v>1073072</v>
      </c>
      <c r="Q19">
        <v>500506</v>
      </c>
    </row>
    <row r="20" spans="1:17">
      <c r="A20">
        <v>2001</v>
      </c>
      <c r="B20">
        <v>6</v>
      </c>
      <c r="C20">
        <v>22881</v>
      </c>
      <c r="D20">
        <v>322545</v>
      </c>
      <c r="E20">
        <v>420782</v>
      </c>
      <c r="F20">
        <v>20206</v>
      </c>
      <c r="G20">
        <v>364745</v>
      </c>
      <c r="H20">
        <v>68648</v>
      </c>
      <c r="I20">
        <v>16816</v>
      </c>
      <c r="J20">
        <v>341231</v>
      </c>
      <c r="K20">
        <v>10520</v>
      </c>
      <c r="L20">
        <v>309</v>
      </c>
      <c r="M20">
        <v>3162</v>
      </c>
      <c r="N20">
        <v>608</v>
      </c>
      <c r="O20">
        <v>60212</v>
      </c>
      <c r="P20">
        <v>1031683</v>
      </c>
      <c r="Q20">
        <v>500558</v>
      </c>
    </row>
    <row r="21" spans="1:17">
      <c r="A21">
        <v>2001</v>
      </c>
      <c r="B21">
        <v>7</v>
      </c>
      <c r="C21">
        <v>21176</v>
      </c>
      <c r="D21">
        <v>316575</v>
      </c>
      <c r="E21">
        <v>420926</v>
      </c>
      <c r="F21">
        <v>20366</v>
      </c>
      <c r="G21">
        <v>376810</v>
      </c>
      <c r="H21">
        <v>68707</v>
      </c>
      <c r="I21">
        <v>16104</v>
      </c>
      <c r="J21">
        <v>376598</v>
      </c>
      <c r="K21">
        <v>10530</v>
      </c>
      <c r="L21">
        <v>307</v>
      </c>
      <c r="M21">
        <v>5059</v>
      </c>
      <c r="N21">
        <v>606</v>
      </c>
      <c r="O21">
        <v>57953</v>
      </c>
      <c r="P21">
        <v>1075042</v>
      </c>
      <c r="Q21">
        <v>500769</v>
      </c>
    </row>
    <row r="22" spans="1:17">
      <c r="A22">
        <v>2001</v>
      </c>
      <c r="B22">
        <v>8</v>
      </c>
      <c r="C22">
        <v>23437</v>
      </c>
      <c r="D22">
        <v>345312</v>
      </c>
      <c r="E22">
        <v>421456</v>
      </c>
      <c r="F22">
        <v>21139</v>
      </c>
      <c r="G22">
        <v>399009</v>
      </c>
      <c r="H22">
        <v>68781</v>
      </c>
      <c r="I22">
        <v>16320</v>
      </c>
      <c r="J22">
        <v>391865</v>
      </c>
      <c r="K22">
        <v>10565</v>
      </c>
      <c r="L22">
        <v>332</v>
      </c>
      <c r="M22">
        <v>3201</v>
      </c>
      <c r="N22">
        <v>607</v>
      </c>
      <c r="O22">
        <v>61228</v>
      </c>
      <c r="P22">
        <v>1139387</v>
      </c>
      <c r="Q22">
        <v>501409</v>
      </c>
    </row>
    <row r="23" spans="1:17">
      <c r="A23">
        <v>2001</v>
      </c>
      <c r="B23">
        <v>9</v>
      </c>
      <c r="C23">
        <v>20229</v>
      </c>
      <c r="D23">
        <v>305004</v>
      </c>
      <c r="E23">
        <v>422204</v>
      </c>
      <c r="F23">
        <v>18725</v>
      </c>
      <c r="G23">
        <v>347542</v>
      </c>
      <c r="H23">
        <v>68912</v>
      </c>
      <c r="I23">
        <v>12118</v>
      </c>
      <c r="J23">
        <v>329671</v>
      </c>
      <c r="K23">
        <v>10559</v>
      </c>
      <c r="L23">
        <v>329</v>
      </c>
      <c r="M23">
        <v>4686</v>
      </c>
      <c r="N23">
        <v>609</v>
      </c>
      <c r="O23">
        <v>51401</v>
      </c>
      <c r="P23">
        <v>986903</v>
      </c>
      <c r="Q23">
        <v>502284</v>
      </c>
    </row>
    <row r="24" spans="1:17">
      <c r="A24">
        <v>2001</v>
      </c>
      <c r="B24">
        <v>10</v>
      </c>
      <c r="C24">
        <v>21610</v>
      </c>
      <c r="D24">
        <v>331292</v>
      </c>
      <c r="E24">
        <v>419856</v>
      </c>
      <c r="F24">
        <v>22208</v>
      </c>
      <c r="G24">
        <v>378242</v>
      </c>
      <c r="H24">
        <v>68367</v>
      </c>
      <c r="I24">
        <v>13174</v>
      </c>
      <c r="J24">
        <v>326487</v>
      </c>
      <c r="K24">
        <v>10522</v>
      </c>
      <c r="L24">
        <v>357</v>
      </c>
      <c r="M24">
        <v>6792</v>
      </c>
      <c r="N24">
        <v>604</v>
      </c>
      <c r="O24">
        <v>57349</v>
      </c>
      <c r="P24">
        <v>1042813</v>
      </c>
      <c r="Q24">
        <v>499349</v>
      </c>
    </row>
    <row r="25" spans="1:17">
      <c r="A25">
        <v>2001</v>
      </c>
      <c r="B25">
        <v>11</v>
      </c>
      <c r="C25">
        <v>28451</v>
      </c>
      <c r="D25">
        <v>452187</v>
      </c>
      <c r="E25">
        <v>420383</v>
      </c>
      <c r="F25">
        <v>20734</v>
      </c>
      <c r="G25">
        <v>357200</v>
      </c>
      <c r="H25">
        <v>68599</v>
      </c>
      <c r="I25">
        <v>13747</v>
      </c>
      <c r="J25">
        <v>324324</v>
      </c>
      <c r="K25">
        <v>10374</v>
      </c>
      <c r="L25">
        <v>351</v>
      </c>
      <c r="M25">
        <v>2951</v>
      </c>
      <c r="N25">
        <v>603</v>
      </c>
      <c r="O25">
        <v>63283</v>
      </c>
      <c r="P25">
        <v>1136662</v>
      </c>
      <c r="Q25">
        <v>499959</v>
      </c>
    </row>
    <row r="26" spans="1:17">
      <c r="A26">
        <v>2001</v>
      </c>
      <c r="B26">
        <v>12</v>
      </c>
      <c r="C26">
        <v>38295</v>
      </c>
      <c r="D26">
        <v>575551</v>
      </c>
      <c r="E26">
        <v>421077</v>
      </c>
      <c r="F26">
        <v>22280</v>
      </c>
      <c r="G26">
        <v>390571</v>
      </c>
      <c r="H26">
        <v>68746</v>
      </c>
      <c r="I26">
        <v>11215</v>
      </c>
      <c r="J26">
        <v>257863</v>
      </c>
      <c r="K26">
        <v>10337</v>
      </c>
      <c r="L26">
        <v>373</v>
      </c>
      <c r="M26">
        <v>3331</v>
      </c>
      <c r="N26">
        <v>604</v>
      </c>
      <c r="O26">
        <v>72163</v>
      </c>
      <c r="P26">
        <v>1227316</v>
      </c>
      <c r="Q26">
        <v>500764</v>
      </c>
    </row>
    <row r="27" spans="1:17">
      <c r="A27">
        <v>2002</v>
      </c>
      <c r="B27">
        <v>1</v>
      </c>
      <c r="C27">
        <v>40610</v>
      </c>
      <c r="D27">
        <v>606963</v>
      </c>
      <c r="E27">
        <v>421879</v>
      </c>
      <c r="F27">
        <v>21018</v>
      </c>
      <c r="G27">
        <v>372978</v>
      </c>
      <c r="H27">
        <v>68729</v>
      </c>
      <c r="I27">
        <v>10511</v>
      </c>
      <c r="J27">
        <v>253836</v>
      </c>
      <c r="K27">
        <v>10319</v>
      </c>
      <c r="L27">
        <v>360</v>
      </c>
      <c r="M27">
        <v>3124</v>
      </c>
      <c r="N27">
        <v>611</v>
      </c>
      <c r="O27">
        <v>72499</v>
      </c>
      <c r="P27">
        <v>1236901</v>
      </c>
      <c r="Q27">
        <v>501538</v>
      </c>
    </row>
    <row r="28" spans="1:17">
      <c r="A28">
        <v>2002</v>
      </c>
      <c r="B28">
        <v>2</v>
      </c>
      <c r="C28">
        <v>29688</v>
      </c>
      <c r="D28">
        <v>461356</v>
      </c>
      <c r="E28">
        <v>422229</v>
      </c>
      <c r="F28">
        <v>18212</v>
      </c>
      <c r="G28">
        <v>321539</v>
      </c>
      <c r="H28">
        <v>68787</v>
      </c>
      <c r="I28">
        <v>12544</v>
      </c>
      <c r="J28">
        <v>301073</v>
      </c>
      <c r="K28">
        <v>10287</v>
      </c>
      <c r="L28">
        <v>353</v>
      </c>
      <c r="M28">
        <v>3145</v>
      </c>
      <c r="N28">
        <v>612</v>
      </c>
      <c r="O28">
        <v>60797</v>
      </c>
      <c r="P28">
        <v>1087113</v>
      </c>
      <c r="Q28">
        <v>501915</v>
      </c>
    </row>
    <row r="29" spans="1:17">
      <c r="A29">
        <v>2002</v>
      </c>
      <c r="B29">
        <v>3</v>
      </c>
      <c r="C29">
        <v>34479</v>
      </c>
      <c r="D29">
        <v>502642</v>
      </c>
      <c r="E29">
        <v>422313</v>
      </c>
      <c r="F29">
        <v>21515</v>
      </c>
      <c r="G29">
        <v>376882</v>
      </c>
      <c r="H29">
        <v>68898</v>
      </c>
      <c r="I29">
        <v>9985</v>
      </c>
      <c r="J29">
        <v>237587</v>
      </c>
      <c r="K29">
        <v>10255</v>
      </c>
      <c r="L29">
        <v>354</v>
      </c>
      <c r="M29">
        <v>3593</v>
      </c>
      <c r="N29">
        <v>610</v>
      </c>
      <c r="O29">
        <v>66333</v>
      </c>
      <c r="P29">
        <v>1120704</v>
      </c>
      <c r="Q29">
        <v>502076</v>
      </c>
    </row>
    <row r="30" spans="1:17">
      <c r="A30">
        <v>2002</v>
      </c>
      <c r="B30">
        <v>4</v>
      </c>
      <c r="C30">
        <v>25558</v>
      </c>
      <c r="D30">
        <v>393037</v>
      </c>
      <c r="E30">
        <v>422546</v>
      </c>
      <c r="F30">
        <v>19347</v>
      </c>
      <c r="G30">
        <v>333933</v>
      </c>
      <c r="H30">
        <v>68982</v>
      </c>
      <c r="I30">
        <v>11786</v>
      </c>
      <c r="J30">
        <v>274445</v>
      </c>
      <c r="K30">
        <v>10258</v>
      </c>
      <c r="L30">
        <v>361</v>
      </c>
      <c r="M30">
        <v>5012</v>
      </c>
      <c r="N30">
        <v>611</v>
      </c>
      <c r="O30">
        <v>57052</v>
      </c>
      <c r="P30">
        <v>1006427</v>
      </c>
      <c r="Q30">
        <v>502397</v>
      </c>
    </row>
    <row r="31" spans="1:17">
      <c r="A31">
        <v>2002</v>
      </c>
      <c r="B31">
        <v>5</v>
      </c>
      <c r="C31">
        <v>22438</v>
      </c>
      <c r="D31">
        <v>358534</v>
      </c>
      <c r="E31">
        <v>422851</v>
      </c>
      <c r="F31">
        <v>20046</v>
      </c>
      <c r="G31">
        <v>344903</v>
      </c>
      <c r="H31">
        <v>69022</v>
      </c>
      <c r="I31">
        <v>12187</v>
      </c>
      <c r="J31">
        <v>306276</v>
      </c>
      <c r="K31">
        <v>10289</v>
      </c>
      <c r="L31">
        <v>367</v>
      </c>
      <c r="M31">
        <v>3536</v>
      </c>
      <c r="N31">
        <v>612</v>
      </c>
      <c r="O31">
        <v>55038</v>
      </c>
      <c r="P31">
        <v>1013249</v>
      </c>
      <c r="Q31">
        <v>502774</v>
      </c>
    </row>
    <row r="32" spans="1:17">
      <c r="A32">
        <v>2002</v>
      </c>
      <c r="B32">
        <v>6</v>
      </c>
      <c r="C32">
        <v>20106</v>
      </c>
      <c r="D32">
        <v>318830</v>
      </c>
      <c r="E32">
        <v>422554</v>
      </c>
      <c r="F32">
        <v>20964</v>
      </c>
      <c r="G32">
        <v>370527</v>
      </c>
      <c r="H32">
        <v>69141</v>
      </c>
      <c r="I32">
        <v>11006</v>
      </c>
      <c r="J32">
        <v>304748</v>
      </c>
      <c r="K32">
        <v>10308</v>
      </c>
      <c r="L32">
        <v>364</v>
      </c>
      <c r="M32">
        <v>5107</v>
      </c>
      <c r="N32">
        <v>612</v>
      </c>
      <c r="O32">
        <v>52440</v>
      </c>
      <c r="P32">
        <v>999212</v>
      </c>
      <c r="Q32">
        <v>502615</v>
      </c>
    </row>
    <row r="33" spans="1:17">
      <c r="A33">
        <v>2002</v>
      </c>
      <c r="B33">
        <v>7</v>
      </c>
      <c r="C33">
        <v>22212</v>
      </c>
      <c r="D33">
        <v>351005</v>
      </c>
      <c r="E33">
        <v>422506</v>
      </c>
      <c r="F33">
        <v>23982</v>
      </c>
      <c r="G33">
        <v>431966</v>
      </c>
      <c r="H33">
        <v>69162</v>
      </c>
      <c r="I33">
        <v>11978</v>
      </c>
      <c r="J33">
        <v>311931</v>
      </c>
      <c r="K33">
        <v>10338</v>
      </c>
      <c r="L33">
        <v>346</v>
      </c>
      <c r="M33">
        <v>4350</v>
      </c>
      <c r="N33">
        <v>610</v>
      </c>
      <c r="O33">
        <v>58518</v>
      </c>
      <c r="P33">
        <v>1099252</v>
      </c>
      <c r="Q33">
        <v>502616</v>
      </c>
    </row>
    <row r="34" spans="1:17">
      <c r="A34">
        <v>2002</v>
      </c>
      <c r="B34">
        <v>8</v>
      </c>
      <c r="C34">
        <v>22026</v>
      </c>
      <c r="D34">
        <v>345922</v>
      </c>
      <c r="E34">
        <v>422975</v>
      </c>
      <c r="F34">
        <v>21306</v>
      </c>
      <c r="G34">
        <v>399566</v>
      </c>
      <c r="H34">
        <v>69194</v>
      </c>
      <c r="I34">
        <v>13753</v>
      </c>
      <c r="J34">
        <v>332574</v>
      </c>
      <c r="K34">
        <v>10351</v>
      </c>
      <c r="L34">
        <v>386</v>
      </c>
      <c r="M34">
        <v>6522</v>
      </c>
      <c r="N34">
        <v>609</v>
      </c>
      <c r="O34">
        <v>57471</v>
      </c>
      <c r="P34">
        <v>1084584</v>
      </c>
      <c r="Q34">
        <v>503129</v>
      </c>
    </row>
    <row r="35" spans="1:17">
      <c r="A35">
        <v>2002</v>
      </c>
      <c r="B35">
        <v>9</v>
      </c>
      <c r="C35">
        <v>18760</v>
      </c>
      <c r="D35">
        <v>318844</v>
      </c>
      <c r="E35">
        <v>423823</v>
      </c>
      <c r="F35">
        <v>21692</v>
      </c>
      <c r="G35">
        <v>378002</v>
      </c>
      <c r="H35">
        <v>69199</v>
      </c>
      <c r="I35">
        <v>11566</v>
      </c>
      <c r="J35">
        <v>283602</v>
      </c>
      <c r="K35">
        <v>10336</v>
      </c>
      <c r="L35">
        <v>347</v>
      </c>
      <c r="M35">
        <v>6724</v>
      </c>
      <c r="N35">
        <v>607</v>
      </c>
      <c r="O35">
        <v>52365</v>
      </c>
      <c r="P35">
        <v>987172</v>
      </c>
      <c r="Q35">
        <v>503965</v>
      </c>
    </row>
    <row r="36" spans="1:17">
      <c r="A36">
        <v>2002</v>
      </c>
      <c r="B36">
        <v>10</v>
      </c>
      <c r="C36">
        <v>19237</v>
      </c>
      <c r="D36">
        <v>334905</v>
      </c>
      <c r="E36">
        <v>424733</v>
      </c>
      <c r="F36">
        <v>22146</v>
      </c>
      <c r="G36">
        <v>403787</v>
      </c>
      <c r="H36">
        <v>69258</v>
      </c>
      <c r="I36">
        <v>11002</v>
      </c>
      <c r="J36">
        <v>282354</v>
      </c>
      <c r="K36">
        <v>10315</v>
      </c>
      <c r="L36">
        <v>381</v>
      </c>
      <c r="M36">
        <v>3494</v>
      </c>
      <c r="N36">
        <v>609</v>
      </c>
      <c r="O36">
        <v>52766</v>
      </c>
      <c r="P36">
        <v>1024540</v>
      </c>
      <c r="Q36">
        <v>504915</v>
      </c>
    </row>
    <row r="37" spans="1:17">
      <c r="A37">
        <v>2002</v>
      </c>
      <c r="B37">
        <v>11</v>
      </c>
      <c r="C37">
        <v>29921</v>
      </c>
      <c r="D37">
        <v>460715</v>
      </c>
      <c r="E37">
        <v>425782</v>
      </c>
      <c r="F37">
        <v>21910</v>
      </c>
      <c r="G37">
        <v>360863</v>
      </c>
      <c r="H37">
        <v>69417</v>
      </c>
      <c r="I37">
        <v>12067</v>
      </c>
      <c r="J37">
        <v>204045</v>
      </c>
      <c r="K37">
        <v>10249</v>
      </c>
      <c r="L37">
        <v>378</v>
      </c>
      <c r="M37">
        <v>3202</v>
      </c>
      <c r="N37">
        <v>610</v>
      </c>
      <c r="O37">
        <v>64276</v>
      </c>
      <c r="P37">
        <v>1028825</v>
      </c>
      <c r="Q37">
        <v>506058</v>
      </c>
    </row>
    <row r="38" spans="1:17">
      <c r="A38">
        <v>2002</v>
      </c>
      <c r="B38">
        <v>12</v>
      </c>
      <c r="C38">
        <v>35860</v>
      </c>
      <c r="D38">
        <v>560309</v>
      </c>
      <c r="E38">
        <v>426372</v>
      </c>
      <c r="F38">
        <v>22910</v>
      </c>
      <c r="G38">
        <v>403049</v>
      </c>
      <c r="H38">
        <v>69489</v>
      </c>
      <c r="I38">
        <v>12180</v>
      </c>
      <c r="J38">
        <v>326792</v>
      </c>
      <c r="K38">
        <v>10202</v>
      </c>
      <c r="L38">
        <v>370</v>
      </c>
      <c r="M38">
        <v>2996</v>
      </c>
      <c r="N38">
        <v>610</v>
      </c>
      <c r="O38">
        <v>71320</v>
      </c>
      <c r="P38">
        <v>1293146</v>
      </c>
      <c r="Q38">
        <v>506673</v>
      </c>
    </row>
    <row r="39" spans="1:17">
      <c r="A39">
        <v>2003</v>
      </c>
      <c r="B39">
        <v>1</v>
      </c>
      <c r="C39">
        <v>34922</v>
      </c>
      <c r="D39">
        <v>552678</v>
      </c>
      <c r="E39">
        <v>427327</v>
      </c>
      <c r="F39">
        <v>19932</v>
      </c>
      <c r="G39">
        <v>355728</v>
      </c>
      <c r="H39">
        <v>69606</v>
      </c>
      <c r="I39">
        <v>11093</v>
      </c>
      <c r="J39">
        <v>229272</v>
      </c>
      <c r="K39">
        <v>10164</v>
      </c>
      <c r="L39">
        <v>378</v>
      </c>
      <c r="M39">
        <v>3476</v>
      </c>
      <c r="N39">
        <v>613</v>
      </c>
      <c r="O39">
        <v>66325</v>
      </c>
      <c r="P39">
        <v>1141154</v>
      </c>
      <c r="Q39">
        <v>507710</v>
      </c>
    </row>
    <row r="40" spans="1:17">
      <c r="A40">
        <v>2003</v>
      </c>
      <c r="B40">
        <v>2</v>
      </c>
      <c r="C40">
        <v>27318</v>
      </c>
      <c r="D40">
        <v>449968</v>
      </c>
      <c r="E40">
        <v>428329</v>
      </c>
      <c r="F40">
        <v>20319</v>
      </c>
      <c r="G40">
        <v>353305</v>
      </c>
      <c r="H40">
        <v>69729</v>
      </c>
      <c r="I40">
        <v>8569</v>
      </c>
      <c r="J40">
        <v>227593</v>
      </c>
      <c r="K40">
        <v>10145</v>
      </c>
      <c r="L40">
        <v>382</v>
      </c>
      <c r="M40">
        <v>3168</v>
      </c>
      <c r="N40">
        <v>614</v>
      </c>
      <c r="O40">
        <v>56588</v>
      </c>
      <c r="P40">
        <v>1034034</v>
      </c>
      <c r="Q40">
        <v>508817</v>
      </c>
    </row>
    <row r="41" spans="1:17">
      <c r="A41">
        <v>2003</v>
      </c>
      <c r="B41">
        <v>3</v>
      </c>
      <c r="C41">
        <v>29640</v>
      </c>
      <c r="D41">
        <v>457147</v>
      </c>
      <c r="E41">
        <v>428960</v>
      </c>
      <c r="F41">
        <v>19878</v>
      </c>
      <c r="G41">
        <v>341782</v>
      </c>
      <c r="H41">
        <v>69805</v>
      </c>
      <c r="I41">
        <v>14191</v>
      </c>
      <c r="J41">
        <v>359550</v>
      </c>
      <c r="K41">
        <v>10126</v>
      </c>
      <c r="L41">
        <v>350</v>
      </c>
      <c r="M41">
        <v>2930</v>
      </c>
      <c r="N41">
        <v>614</v>
      </c>
      <c r="O41">
        <v>64059</v>
      </c>
      <c r="P41">
        <v>1161409</v>
      </c>
      <c r="Q41">
        <v>509505</v>
      </c>
    </row>
    <row r="42" spans="1:17">
      <c r="A42">
        <v>2003</v>
      </c>
      <c r="B42">
        <v>4</v>
      </c>
      <c r="C42">
        <v>24130</v>
      </c>
      <c r="D42">
        <v>389436</v>
      </c>
      <c r="E42">
        <v>429229</v>
      </c>
      <c r="F42">
        <v>19584</v>
      </c>
      <c r="G42">
        <v>338963</v>
      </c>
      <c r="H42">
        <v>69884</v>
      </c>
      <c r="I42">
        <v>8249</v>
      </c>
      <c r="J42">
        <v>213912</v>
      </c>
      <c r="K42">
        <v>10117</v>
      </c>
      <c r="L42">
        <v>386</v>
      </c>
      <c r="M42">
        <v>3038</v>
      </c>
      <c r="N42">
        <v>614</v>
      </c>
      <c r="O42">
        <v>52349</v>
      </c>
      <c r="P42">
        <v>945349</v>
      </c>
      <c r="Q42">
        <v>509844</v>
      </c>
    </row>
    <row r="43" spans="1:17">
      <c r="A43">
        <v>2003</v>
      </c>
      <c r="B43">
        <v>5</v>
      </c>
      <c r="C43">
        <v>25035</v>
      </c>
      <c r="D43">
        <v>394497</v>
      </c>
      <c r="E43">
        <v>429703</v>
      </c>
      <c r="F43">
        <v>20862</v>
      </c>
      <c r="G43">
        <v>356741</v>
      </c>
      <c r="H43">
        <v>69952</v>
      </c>
      <c r="I43">
        <v>10566</v>
      </c>
      <c r="J43">
        <v>253702</v>
      </c>
      <c r="K43">
        <v>10162</v>
      </c>
      <c r="L43">
        <v>372</v>
      </c>
      <c r="M43">
        <v>4055</v>
      </c>
      <c r="N43">
        <v>613</v>
      </c>
      <c r="O43">
        <v>56835</v>
      </c>
      <c r="P43">
        <v>1008995</v>
      </c>
      <c r="Q43">
        <v>510430</v>
      </c>
    </row>
    <row r="44" spans="1:17">
      <c r="A44">
        <v>2003</v>
      </c>
      <c r="B44">
        <v>6</v>
      </c>
      <c r="C44">
        <v>32534</v>
      </c>
      <c r="D44">
        <v>485075</v>
      </c>
      <c r="E44">
        <v>429628</v>
      </c>
      <c r="F44">
        <v>32130</v>
      </c>
      <c r="G44">
        <v>548607</v>
      </c>
      <c r="H44">
        <v>70044</v>
      </c>
      <c r="I44">
        <v>12110</v>
      </c>
      <c r="J44">
        <v>294554</v>
      </c>
      <c r="K44">
        <v>10202</v>
      </c>
      <c r="L44">
        <v>515</v>
      </c>
      <c r="M44">
        <v>6033</v>
      </c>
      <c r="N44">
        <v>612</v>
      </c>
      <c r="O44">
        <v>77289</v>
      </c>
      <c r="P44">
        <v>1334269</v>
      </c>
      <c r="Q44">
        <v>510486</v>
      </c>
    </row>
    <row r="45" spans="1:17">
      <c r="A45">
        <v>2003</v>
      </c>
      <c r="B45">
        <v>7</v>
      </c>
      <c r="C45">
        <v>24265</v>
      </c>
      <c r="D45">
        <v>373738</v>
      </c>
      <c r="E45">
        <v>429122</v>
      </c>
      <c r="F45">
        <v>26064</v>
      </c>
      <c r="G45">
        <v>466147</v>
      </c>
      <c r="H45">
        <v>70017</v>
      </c>
      <c r="I45">
        <v>12505</v>
      </c>
      <c r="J45">
        <v>323799</v>
      </c>
      <c r="K45">
        <v>10228</v>
      </c>
      <c r="L45">
        <v>505</v>
      </c>
      <c r="M45">
        <v>6032</v>
      </c>
      <c r="N45">
        <v>614</v>
      </c>
      <c r="O45">
        <v>63339</v>
      </c>
      <c r="P45">
        <v>1169716</v>
      </c>
      <c r="Q45">
        <v>509981</v>
      </c>
    </row>
    <row r="46" spans="1:17">
      <c r="A46">
        <v>2003</v>
      </c>
      <c r="B46">
        <v>8</v>
      </c>
      <c r="C46">
        <v>22761</v>
      </c>
      <c r="D46">
        <v>362451</v>
      </c>
      <c r="E46">
        <v>429682</v>
      </c>
      <c r="F46">
        <v>21884</v>
      </c>
      <c r="G46">
        <v>397640</v>
      </c>
      <c r="H46">
        <v>70064</v>
      </c>
      <c r="I46">
        <v>12743</v>
      </c>
      <c r="J46">
        <v>317124</v>
      </c>
      <c r="K46">
        <v>10240</v>
      </c>
      <c r="L46">
        <v>231</v>
      </c>
      <c r="M46">
        <v>2945</v>
      </c>
      <c r="N46">
        <v>612</v>
      </c>
      <c r="O46">
        <v>57619</v>
      </c>
      <c r="P46">
        <v>1080160</v>
      </c>
      <c r="Q46">
        <v>510598</v>
      </c>
    </row>
    <row r="47" spans="1:17">
      <c r="A47">
        <v>2003</v>
      </c>
      <c r="B47">
        <v>9</v>
      </c>
      <c r="C47">
        <v>19454</v>
      </c>
      <c r="D47">
        <v>322031</v>
      </c>
      <c r="E47">
        <v>430518</v>
      </c>
      <c r="F47">
        <v>23505</v>
      </c>
      <c r="G47">
        <v>429458</v>
      </c>
      <c r="H47">
        <v>70140</v>
      </c>
      <c r="I47">
        <v>9891</v>
      </c>
      <c r="J47">
        <v>262549</v>
      </c>
      <c r="K47">
        <v>10225</v>
      </c>
      <c r="L47">
        <v>502</v>
      </c>
      <c r="M47">
        <v>8076</v>
      </c>
      <c r="N47">
        <v>615</v>
      </c>
      <c r="O47">
        <v>53352</v>
      </c>
      <c r="P47">
        <v>1022114</v>
      </c>
      <c r="Q47">
        <v>511498</v>
      </c>
    </row>
    <row r="48" spans="1:17">
      <c r="A48">
        <v>2003</v>
      </c>
      <c r="B48">
        <v>10</v>
      </c>
      <c r="C48">
        <v>21488</v>
      </c>
      <c r="D48">
        <v>349038</v>
      </c>
      <c r="E48">
        <v>431317</v>
      </c>
      <c r="F48">
        <v>20268</v>
      </c>
      <c r="G48">
        <v>361078</v>
      </c>
      <c r="H48">
        <v>70262</v>
      </c>
      <c r="I48">
        <v>11082</v>
      </c>
      <c r="J48">
        <v>279877</v>
      </c>
      <c r="K48">
        <v>10192</v>
      </c>
      <c r="L48">
        <v>351</v>
      </c>
      <c r="M48">
        <v>1608</v>
      </c>
      <c r="N48">
        <v>614</v>
      </c>
      <c r="O48">
        <v>53189</v>
      </c>
      <c r="P48">
        <v>991601</v>
      </c>
      <c r="Q48">
        <v>512385</v>
      </c>
    </row>
    <row r="49" spans="1:17">
      <c r="A49">
        <v>2003</v>
      </c>
      <c r="B49">
        <v>11</v>
      </c>
      <c r="C49">
        <v>33786</v>
      </c>
      <c r="D49">
        <v>515515</v>
      </c>
      <c r="E49">
        <v>433005</v>
      </c>
      <c r="F49">
        <v>22789</v>
      </c>
      <c r="G49">
        <v>391919</v>
      </c>
      <c r="H49">
        <v>70464</v>
      </c>
      <c r="I49">
        <v>12808</v>
      </c>
      <c r="J49">
        <v>232959</v>
      </c>
      <c r="K49">
        <v>10167</v>
      </c>
      <c r="L49">
        <v>443</v>
      </c>
      <c r="M49">
        <v>4184</v>
      </c>
      <c r="N49">
        <v>615</v>
      </c>
      <c r="O49">
        <v>69826</v>
      </c>
      <c r="P49">
        <v>1144577</v>
      </c>
      <c r="Q49">
        <v>514251</v>
      </c>
    </row>
    <row r="50" spans="1:17">
      <c r="A50">
        <v>2003</v>
      </c>
      <c r="B50">
        <v>12</v>
      </c>
      <c r="C50">
        <v>37493</v>
      </c>
      <c r="D50">
        <v>574444</v>
      </c>
      <c r="E50">
        <v>433130</v>
      </c>
      <c r="F50">
        <v>20218</v>
      </c>
      <c r="G50">
        <v>367000</v>
      </c>
      <c r="H50">
        <v>70523</v>
      </c>
      <c r="I50">
        <v>9327</v>
      </c>
      <c r="J50">
        <v>250272</v>
      </c>
      <c r="K50">
        <v>10136</v>
      </c>
      <c r="L50">
        <v>301</v>
      </c>
      <c r="M50">
        <v>2237</v>
      </c>
      <c r="N50">
        <v>614</v>
      </c>
      <c r="O50">
        <v>67339</v>
      </c>
      <c r="P50">
        <v>1193953</v>
      </c>
      <c r="Q50">
        <v>514403</v>
      </c>
    </row>
    <row r="51" spans="1:17">
      <c r="A51">
        <v>2004</v>
      </c>
      <c r="B51">
        <v>1</v>
      </c>
      <c r="C51">
        <v>43123</v>
      </c>
      <c r="D51">
        <v>651847</v>
      </c>
      <c r="E51">
        <v>434244</v>
      </c>
      <c r="F51">
        <v>22215</v>
      </c>
      <c r="G51">
        <v>404193</v>
      </c>
      <c r="H51">
        <v>71122</v>
      </c>
      <c r="I51">
        <v>9876</v>
      </c>
      <c r="J51">
        <v>236230</v>
      </c>
      <c r="K51">
        <v>10091</v>
      </c>
      <c r="L51">
        <v>28</v>
      </c>
      <c r="M51">
        <v>437</v>
      </c>
      <c r="N51">
        <v>20</v>
      </c>
      <c r="O51">
        <v>75242</v>
      </c>
      <c r="P51">
        <v>1292707</v>
      </c>
      <c r="Q51">
        <v>515477</v>
      </c>
    </row>
    <row r="52" spans="1:17">
      <c r="A52">
        <v>2004</v>
      </c>
      <c r="B52">
        <v>2</v>
      </c>
      <c r="C52">
        <v>29400</v>
      </c>
      <c r="D52">
        <v>473020</v>
      </c>
      <c r="E52">
        <v>435102</v>
      </c>
      <c r="F52">
        <v>22185</v>
      </c>
      <c r="G52">
        <v>376983</v>
      </c>
      <c r="H52">
        <v>71251</v>
      </c>
      <c r="I52">
        <v>9806</v>
      </c>
      <c r="J52">
        <v>230306</v>
      </c>
      <c r="K52">
        <v>10079</v>
      </c>
      <c r="L52">
        <v>71</v>
      </c>
      <c r="M52">
        <v>1039</v>
      </c>
      <c r="N52">
        <v>20</v>
      </c>
      <c r="O52">
        <v>61462</v>
      </c>
      <c r="P52">
        <v>1081348</v>
      </c>
      <c r="Q52">
        <v>516452</v>
      </c>
    </row>
    <row r="53" spans="1:17">
      <c r="A53">
        <v>2004</v>
      </c>
      <c r="B53">
        <v>3</v>
      </c>
      <c r="C53">
        <v>26637</v>
      </c>
      <c r="D53">
        <v>433372</v>
      </c>
      <c r="E53">
        <v>435551</v>
      </c>
      <c r="F53">
        <v>19901</v>
      </c>
      <c r="G53">
        <v>351574</v>
      </c>
      <c r="H53">
        <v>71299</v>
      </c>
      <c r="I53">
        <v>10137</v>
      </c>
      <c r="J53">
        <v>248345</v>
      </c>
      <c r="K53">
        <v>10069</v>
      </c>
      <c r="L53">
        <v>42</v>
      </c>
      <c r="M53">
        <v>615</v>
      </c>
      <c r="N53">
        <v>20</v>
      </c>
      <c r="O53">
        <v>56717</v>
      </c>
      <c r="P53">
        <v>1033906</v>
      </c>
      <c r="Q53">
        <v>516939</v>
      </c>
    </row>
    <row r="54" spans="1:17">
      <c r="A54">
        <v>2004</v>
      </c>
      <c r="B54">
        <v>4</v>
      </c>
      <c r="C54">
        <v>24170</v>
      </c>
      <c r="D54">
        <v>389785</v>
      </c>
      <c r="E54">
        <v>435865</v>
      </c>
      <c r="F54">
        <v>19408</v>
      </c>
      <c r="G54">
        <v>342356</v>
      </c>
      <c r="H54">
        <v>71300</v>
      </c>
      <c r="I54">
        <v>11749</v>
      </c>
      <c r="J54">
        <v>275911</v>
      </c>
      <c r="K54">
        <v>10083</v>
      </c>
      <c r="L54">
        <v>25</v>
      </c>
      <c r="M54">
        <v>384</v>
      </c>
      <c r="N54">
        <v>20</v>
      </c>
      <c r="O54">
        <v>55352</v>
      </c>
      <c r="P54">
        <v>1008436</v>
      </c>
      <c r="Q54">
        <v>517268</v>
      </c>
    </row>
    <row r="55" spans="1:17">
      <c r="A55">
        <v>2004</v>
      </c>
      <c r="B55">
        <v>5</v>
      </c>
      <c r="C55">
        <v>17542</v>
      </c>
      <c r="D55">
        <v>298840</v>
      </c>
      <c r="E55">
        <v>436429</v>
      </c>
      <c r="F55">
        <v>23903</v>
      </c>
      <c r="G55">
        <v>408356</v>
      </c>
      <c r="H55">
        <v>71414</v>
      </c>
      <c r="I55">
        <v>10385</v>
      </c>
      <c r="J55">
        <v>252975</v>
      </c>
      <c r="K55">
        <v>10101</v>
      </c>
      <c r="L55">
        <v>76</v>
      </c>
      <c r="M55">
        <v>1068</v>
      </c>
      <c r="N55">
        <v>20</v>
      </c>
      <c r="O55">
        <v>51906</v>
      </c>
      <c r="P55">
        <v>961239</v>
      </c>
      <c r="Q55">
        <v>517964</v>
      </c>
    </row>
    <row r="56" spans="1:17">
      <c r="A56">
        <v>2004</v>
      </c>
      <c r="B56">
        <v>6</v>
      </c>
      <c r="C56">
        <v>23606</v>
      </c>
      <c r="D56">
        <v>378688</v>
      </c>
      <c r="E56">
        <v>436811</v>
      </c>
      <c r="F56">
        <v>22287</v>
      </c>
      <c r="G56">
        <v>399692</v>
      </c>
      <c r="H56">
        <v>71500</v>
      </c>
      <c r="I56">
        <v>10929</v>
      </c>
      <c r="J56">
        <v>285096</v>
      </c>
      <c r="K56">
        <v>10118</v>
      </c>
      <c r="L56">
        <v>30</v>
      </c>
      <c r="M56">
        <v>488</v>
      </c>
      <c r="N56">
        <v>20</v>
      </c>
      <c r="O56">
        <v>56852</v>
      </c>
      <c r="P56">
        <v>1063964</v>
      </c>
      <c r="Q56">
        <v>518449</v>
      </c>
    </row>
    <row r="57" spans="1:17">
      <c r="A57">
        <v>2004</v>
      </c>
      <c r="B57">
        <v>7</v>
      </c>
      <c r="C57">
        <v>23098</v>
      </c>
      <c r="D57">
        <v>381172</v>
      </c>
      <c r="E57">
        <v>437390</v>
      </c>
      <c r="F57">
        <v>23477</v>
      </c>
      <c r="G57">
        <v>437927</v>
      </c>
      <c r="H57">
        <v>71572</v>
      </c>
      <c r="I57">
        <v>11274</v>
      </c>
      <c r="J57">
        <v>315235</v>
      </c>
      <c r="K57">
        <v>10125</v>
      </c>
      <c r="L57">
        <v>74</v>
      </c>
      <c r="M57">
        <v>1222</v>
      </c>
      <c r="N57">
        <v>20</v>
      </c>
      <c r="O57">
        <v>57923</v>
      </c>
      <c r="P57">
        <v>1135556</v>
      </c>
      <c r="Q57">
        <v>519107</v>
      </c>
    </row>
    <row r="58" spans="1:17">
      <c r="A58">
        <v>2004</v>
      </c>
      <c r="B58">
        <v>8</v>
      </c>
      <c r="C58">
        <v>23448</v>
      </c>
      <c r="D58">
        <v>384735</v>
      </c>
      <c r="E58">
        <v>438049</v>
      </c>
      <c r="F58">
        <v>22050</v>
      </c>
      <c r="G58">
        <v>419637</v>
      </c>
      <c r="H58">
        <v>71589</v>
      </c>
      <c r="I58">
        <v>10873</v>
      </c>
      <c r="J58">
        <v>298676</v>
      </c>
      <c r="K58">
        <v>10140</v>
      </c>
      <c r="L58">
        <v>63</v>
      </c>
      <c r="M58">
        <v>1002</v>
      </c>
      <c r="N58">
        <v>20</v>
      </c>
      <c r="O58">
        <v>56434</v>
      </c>
      <c r="P58">
        <v>1104050</v>
      </c>
      <c r="Q58">
        <v>519798</v>
      </c>
    </row>
    <row r="59" spans="1:17">
      <c r="A59">
        <v>2004</v>
      </c>
      <c r="B59">
        <v>9</v>
      </c>
      <c r="C59">
        <v>17746</v>
      </c>
      <c r="D59">
        <v>311437</v>
      </c>
      <c r="E59">
        <v>439047</v>
      </c>
      <c r="F59">
        <v>21915</v>
      </c>
      <c r="G59">
        <v>412656</v>
      </c>
      <c r="H59">
        <v>71636</v>
      </c>
      <c r="I59">
        <v>10986</v>
      </c>
      <c r="J59">
        <v>286551</v>
      </c>
      <c r="K59">
        <v>10140</v>
      </c>
      <c r="L59">
        <v>36</v>
      </c>
      <c r="M59">
        <v>569</v>
      </c>
      <c r="N59">
        <v>21</v>
      </c>
      <c r="O59">
        <v>50683</v>
      </c>
      <c r="P59">
        <v>1011213</v>
      </c>
      <c r="Q59">
        <v>520844</v>
      </c>
    </row>
    <row r="60" spans="1:17">
      <c r="A60">
        <v>2004</v>
      </c>
      <c r="B60">
        <v>10</v>
      </c>
      <c r="C60">
        <v>23250</v>
      </c>
      <c r="D60">
        <v>379596</v>
      </c>
      <c r="E60">
        <v>440075</v>
      </c>
      <c r="F60">
        <v>21814</v>
      </c>
      <c r="G60">
        <v>386579</v>
      </c>
      <c r="H60">
        <v>71703</v>
      </c>
      <c r="I60">
        <v>10655</v>
      </c>
      <c r="J60">
        <v>267059</v>
      </c>
      <c r="K60">
        <v>10118</v>
      </c>
      <c r="L60">
        <v>53</v>
      </c>
      <c r="M60">
        <v>837</v>
      </c>
      <c r="N60">
        <v>22</v>
      </c>
      <c r="O60">
        <v>55772</v>
      </c>
      <c r="P60">
        <v>1034071</v>
      </c>
      <c r="Q60">
        <v>521918</v>
      </c>
    </row>
    <row r="61" spans="1:17">
      <c r="A61">
        <v>2004</v>
      </c>
      <c r="B61">
        <v>11</v>
      </c>
      <c r="C61">
        <v>33883</v>
      </c>
      <c r="D61">
        <v>524563</v>
      </c>
      <c r="E61">
        <v>441725</v>
      </c>
      <c r="F61">
        <v>22067</v>
      </c>
      <c r="G61">
        <v>393034</v>
      </c>
      <c r="H61">
        <v>71921</v>
      </c>
      <c r="I61">
        <v>12374</v>
      </c>
      <c r="J61">
        <v>232238</v>
      </c>
      <c r="K61">
        <v>10078</v>
      </c>
      <c r="L61">
        <v>76</v>
      </c>
      <c r="M61">
        <v>1222</v>
      </c>
      <c r="N61">
        <v>22</v>
      </c>
      <c r="O61">
        <v>68400</v>
      </c>
      <c r="P61">
        <v>1151057</v>
      </c>
      <c r="Q61">
        <v>523746</v>
      </c>
    </row>
    <row r="62" spans="1:17">
      <c r="A62">
        <v>2004</v>
      </c>
      <c r="B62">
        <v>12</v>
      </c>
      <c r="C62">
        <v>39551</v>
      </c>
      <c r="D62">
        <v>611807</v>
      </c>
      <c r="E62">
        <v>442553</v>
      </c>
      <c r="F62">
        <v>21912</v>
      </c>
      <c r="G62">
        <v>406617</v>
      </c>
      <c r="H62">
        <v>72105</v>
      </c>
      <c r="I62">
        <v>8227</v>
      </c>
      <c r="J62">
        <v>237010</v>
      </c>
      <c r="K62">
        <v>10028</v>
      </c>
      <c r="L62">
        <v>57</v>
      </c>
      <c r="M62">
        <v>957</v>
      </c>
      <c r="N62">
        <v>22</v>
      </c>
      <c r="O62">
        <v>69747</v>
      </c>
      <c r="P62">
        <v>1256391</v>
      </c>
      <c r="Q62">
        <v>524708</v>
      </c>
    </row>
    <row r="63" spans="1:17">
      <c r="A63">
        <v>2005</v>
      </c>
      <c r="B63">
        <v>1</v>
      </c>
      <c r="C63">
        <v>39096</v>
      </c>
      <c r="D63">
        <v>612799</v>
      </c>
      <c r="E63">
        <v>443670</v>
      </c>
      <c r="F63">
        <v>20030</v>
      </c>
      <c r="G63">
        <v>368138</v>
      </c>
      <c r="H63">
        <v>72196</v>
      </c>
      <c r="I63">
        <v>9643</v>
      </c>
      <c r="J63">
        <v>230321</v>
      </c>
      <c r="K63">
        <v>10005</v>
      </c>
      <c r="L63">
        <v>56</v>
      </c>
      <c r="M63">
        <v>858</v>
      </c>
      <c r="N63">
        <v>21</v>
      </c>
      <c r="O63">
        <v>68825</v>
      </c>
      <c r="P63">
        <v>1212116</v>
      </c>
      <c r="Q63">
        <v>525892</v>
      </c>
    </row>
    <row r="64" spans="1:17">
      <c r="A64">
        <v>2005</v>
      </c>
      <c r="B64">
        <v>2</v>
      </c>
      <c r="C64">
        <v>29349</v>
      </c>
      <c r="D64">
        <v>480140</v>
      </c>
      <c r="E64">
        <v>444595</v>
      </c>
      <c r="F64">
        <v>21301</v>
      </c>
      <c r="G64">
        <v>368734</v>
      </c>
      <c r="H64">
        <v>72286</v>
      </c>
      <c r="I64">
        <v>10001</v>
      </c>
      <c r="J64">
        <v>245151</v>
      </c>
      <c r="K64">
        <v>9976</v>
      </c>
      <c r="L64">
        <v>56</v>
      </c>
      <c r="M64">
        <v>866</v>
      </c>
      <c r="N64">
        <v>22</v>
      </c>
      <c r="O64">
        <v>60707</v>
      </c>
      <c r="P64">
        <v>1094891</v>
      </c>
      <c r="Q64">
        <v>526879</v>
      </c>
    </row>
    <row r="65" spans="1:17">
      <c r="A65">
        <v>2005</v>
      </c>
      <c r="B65">
        <v>3</v>
      </c>
      <c r="C65">
        <v>27889</v>
      </c>
      <c r="D65">
        <v>451407</v>
      </c>
      <c r="E65">
        <v>445058</v>
      </c>
      <c r="F65">
        <v>22242</v>
      </c>
      <c r="G65">
        <v>386623</v>
      </c>
      <c r="H65">
        <v>72380</v>
      </c>
      <c r="I65">
        <v>10163</v>
      </c>
      <c r="J65">
        <v>245075</v>
      </c>
      <c r="K65">
        <v>9948</v>
      </c>
      <c r="L65">
        <v>55</v>
      </c>
      <c r="M65">
        <v>878</v>
      </c>
      <c r="N65">
        <v>22</v>
      </c>
      <c r="O65">
        <v>60349</v>
      </c>
      <c r="P65">
        <v>1083983</v>
      </c>
      <c r="Q65">
        <v>527408</v>
      </c>
    </row>
    <row r="66" spans="1:17">
      <c r="A66">
        <v>2005</v>
      </c>
      <c r="B66">
        <v>4</v>
      </c>
      <c r="C66">
        <v>25130</v>
      </c>
      <c r="D66">
        <v>410269</v>
      </c>
      <c r="E66">
        <v>445704</v>
      </c>
      <c r="F66">
        <v>19699</v>
      </c>
      <c r="G66">
        <v>345413</v>
      </c>
      <c r="H66">
        <v>72491</v>
      </c>
      <c r="I66">
        <v>9935</v>
      </c>
      <c r="J66">
        <v>241104</v>
      </c>
      <c r="K66">
        <v>9957</v>
      </c>
      <c r="L66">
        <v>56</v>
      </c>
      <c r="M66">
        <v>894</v>
      </c>
      <c r="N66">
        <v>22</v>
      </c>
      <c r="O66">
        <v>54820</v>
      </c>
      <c r="P66">
        <v>997680</v>
      </c>
      <c r="Q66">
        <v>528174</v>
      </c>
    </row>
    <row r="67" spans="1:17">
      <c r="A67">
        <v>2005</v>
      </c>
      <c r="B67">
        <v>5</v>
      </c>
      <c r="C67">
        <v>21412</v>
      </c>
      <c r="D67">
        <v>360479</v>
      </c>
      <c r="E67">
        <v>466195</v>
      </c>
      <c r="F67">
        <v>20907</v>
      </c>
      <c r="G67">
        <v>365646</v>
      </c>
      <c r="H67">
        <v>72590</v>
      </c>
      <c r="I67">
        <v>9908</v>
      </c>
      <c r="J67">
        <v>257520</v>
      </c>
      <c r="K67">
        <v>9973</v>
      </c>
      <c r="L67">
        <v>53</v>
      </c>
      <c r="M67">
        <v>854</v>
      </c>
      <c r="N67">
        <v>22</v>
      </c>
      <c r="O67">
        <v>52280</v>
      </c>
      <c r="P67">
        <v>984499</v>
      </c>
      <c r="Q67">
        <v>548780</v>
      </c>
    </row>
    <row r="68" spans="1:17">
      <c r="A68">
        <v>2005</v>
      </c>
      <c r="B68">
        <v>6</v>
      </c>
      <c r="C68">
        <v>21861</v>
      </c>
      <c r="D68">
        <v>361271</v>
      </c>
      <c r="E68">
        <v>446384</v>
      </c>
      <c r="F68">
        <v>22065</v>
      </c>
      <c r="G68">
        <v>392942</v>
      </c>
      <c r="H68">
        <v>72706</v>
      </c>
      <c r="I68">
        <v>9419</v>
      </c>
      <c r="J68">
        <v>245057</v>
      </c>
      <c r="K68">
        <v>10002</v>
      </c>
      <c r="L68">
        <v>56</v>
      </c>
      <c r="M68">
        <v>894</v>
      </c>
      <c r="N68">
        <v>22</v>
      </c>
      <c r="O68">
        <v>53401</v>
      </c>
      <c r="P68">
        <v>1000164</v>
      </c>
      <c r="Q68">
        <v>529114</v>
      </c>
    </row>
    <row r="69" spans="1:17">
      <c r="A69">
        <v>2005</v>
      </c>
      <c r="B69">
        <v>7</v>
      </c>
      <c r="C69">
        <v>23203</v>
      </c>
      <c r="D69">
        <v>378237</v>
      </c>
      <c r="E69">
        <v>447075</v>
      </c>
      <c r="F69">
        <v>24191</v>
      </c>
      <c r="G69">
        <v>440787</v>
      </c>
      <c r="H69">
        <v>72874</v>
      </c>
      <c r="I69">
        <v>13397</v>
      </c>
      <c r="J69">
        <v>341029</v>
      </c>
      <c r="K69">
        <v>10038</v>
      </c>
      <c r="L69">
        <v>57</v>
      </c>
      <c r="M69">
        <v>881</v>
      </c>
      <c r="N69">
        <v>22</v>
      </c>
      <c r="O69">
        <v>60848</v>
      </c>
      <c r="P69">
        <v>1160934</v>
      </c>
      <c r="Q69">
        <v>530009</v>
      </c>
    </row>
    <row r="70" spans="1:17">
      <c r="A70">
        <v>2005</v>
      </c>
      <c r="B70">
        <v>8</v>
      </c>
      <c r="C70">
        <v>25949</v>
      </c>
      <c r="D70">
        <v>413337</v>
      </c>
      <c r="E70">
        <v>447758</v>
      </c>
      <c r="F70">
        <v>23843</v>
      </c>
      <c r="G70">
        <v>450103</v>
      </c>
      <c r="H70">
        <v>72968</v>
      </c>
      <c r="I70">
        <v>11039</v>
      </c>
      <c r="J70">
        <v>308279</v>
      </c>
      <c r="K70">
        <v>10050</v>
      </c>
      <c r="L70">
        <v>59</v>
      </c>
      <c r="M70">
        <v>906</v>
      </c>
      <c r="N70">
        <v>22</v>
      </c>
      <c r="O70">
        <v>60890</v>
      </c>
      <c r="P70">
        <v>1172625</v>
      </c>
      <c r="Q70">
        <v>530798</v>
      </c>
    </row>
    <row r="71" spans="1:17">
      <c r="A71">
        <v>2005</v>
      </c>
      <c r="B71">
        <v>9</v>
      </c>
      <c r="C71">
        <v>19236</v>
      </c>
      <c r="D71">
        <v>328060</v>
      </c>
      <c r="E71">
        <v>448468</v>
      </c>
      <c r="F71">
        <v>22837</v>
      </c>
      <c r="G71">
        <v>425153</v>
      </c>
      <c r="H71">
        <v>73004</v>
      </c>
      <c r="I71">
        <v>10088</v>
      </c>
      <c r="J71">
        <v>294884</v>
      </c>
      <c r="K71">
        <v>10034</v>
      </c>
      <c r="L71">
        <v>56</v>
      </c>
      <c r="M71">
        <v>850</v>
      </c>
      <c r="N71">
        <v>22</v>
      </c>
      <c r="O71">
        <v>52217</v>
      </c>
      <c r="P71">
        <v>1048947</v>
      </c>
      <c r="Q71">
        <v>531528</v>
      </c>
    </row>
    <row r="72" spans="1:17">
      <c r="A72">
        <v>2005</v>
      </c>
      <c r="B72">
        <v>10</v>
      </c>
      <c r="C72">
        <v>23312</v>
      </c>
      <c r="D72">
        <v>383444</v>
      </c>
      <c r="E72">
        <v>449415</v>
      </c>
      <c r="F72">
        <v>19328</v>
      </c>
      <c r="G72">
        <v>346826</v>
      </c>
      <c r="H72">
        <v>73065</v>
      </c>
      <c r="I72">
        <v>10000</v>
      </c>
      <c r="J72">
        <v>251327</v>
      </c>
      <c r="K72">
        <v>9993</v>
      </c>
      <c r="L72">
        <v>59</v>
      </c>
      <c r="M72">
        <v>926</v>
      </c>
      <c r="N72">
        <v>22</v>
      </c>
      <c r="O72">
        <v>52699</v>
      </c>
      <c r="P72">
        <v>982523</v>
      </c>
      <c r="Q72">
        <v>532495</v>
      </c>
    </row>
    <row r="73" spans="1:17">
      <c r="A73">
        <v>2005</v>
      </c>
      <c r="B73">
        <v>11</v>
      </c>
      <c r="C73">
        <v>34204</v>
      </c>
      <c r="D73">
        <v>506778</v>
      </c>
      <c r="E73">
        <v>450905</v>
      </c>
      <c r="F73">
        <v>22731</v>
      </c>
      <c r="G73">
        <v>391714</v>
      </c>
      <c r="H73">
        <v>73233</v>
      </c>
      <c r="I73">
        <v>14750</v>
      </c>
      <c r="J73">
        <v>281346</v>
      </c>
      <c r="K73">
        <v>9945</v>
      </c>
      <c r="L73">
        <v>50</v>
      </c>
      <c r="M73">
        <v>889</v>
      </c>
      <c r="N73">
        <v>22</v>
      </c>
      <c r="O73">
        <v>71735</v>
      </c>
      <c r="P73">
        <v>1180727</v>
      </c>
      <c r="Q73">
        <v>534105</v>
      </c>
    </row>
    <row r="74" spans="1:17">
      <c r="A74">
        <v>2005</v>
      </c>
      <c r="B74">
        <v>12</v>
      </c>
      <c r="C74">
        <v>48632</v>
      </c>
      <c r="D74">
        <v>688268</v>
      </c>
      <c r="E74">
        <v>452040</v>
      </c>
      <c r="F74">
        <v>21105</v>
      </c>
      <c r="G74">
        <v>371268</v>
      </c>
      <c r="H74">
        <v>73337</v>
      </c>
      <c r="I74">
        <v>8721</v>
      </c>
      <c r="J74">
        <v>226763</v>
      </c>
      <c r="K74">
        <v>9906</v>
      </c>
      <c r="L74">
        <v>66</v>
      </c>
      <c r="M74">
        <v>1202</v>
      </c>
      <c r="N74">
        <v>22</v>
      </c>
      <c r="O74">
        <v>78524</v>
      </c>
      <c r="P74">
        <v>1287501</v>
      </c>
      <c r="Q74">
        <v>535305</v>
      </c>
    </row>
    <row r="75" spans="1:17">
      <c r="A75">
        <v>2006</v>
      </c>
      <c r="B75">
        <v>1</v>
      </c>
      <c r="C75">
        <v>40389</v>
      </c>
      <c r="D75">
        <v>583241</v>
      </c>
      <c r="E75">
        <v>452896</v>
      </c>
      <c r="F75">
        <v>26250</v>
      </c>
      <c r="G75">
        <v>455314</v>
      </c>
      <c r="H75">
        <v>73390</v>
      </c>
      <c r="I75">
        <v>11762</v>
      </c>
      <c r="J75">
        <v>270015</v>
      </c>
      <c r="K75">
        <v>9870</v>
      </c>
      <c r="L75">
        <v>66</v>
      </c>
      <c r="M75">
        <v>1128</v>
      </c>
      <c r="N75">
        <v>21</v>
      </c>
      <c r="O75">
        <v>78467</v>
      </c>
      <c r="P75">
        <v>1309698</v>
      </c>
      <c r="Q75">
        <v>536177</v>
      </c>
    </row>
    <row r="76" spans="1:17">
      <c r="A76">
        <v>2006</v>
      </c>
      <c r="B76">
        <v>2</v>
      </c>
      <c r="C76">
        <v>36317</v>
      </c>
      <c r="D76">
        <v>520229</v>
      </c>
      <c r="E76">
        <v>453726</v>
      </c>
      <c r="F76">
        <v>22931</v>
      </c>
      <c r="G76">
        <v>377422</v>
      </c>
      <c r="H76">
        <v>73488</v>
      </c>
      <c r="I76">
        <v>10937</v>
      </c>
      <c r="J76">
        <v>260031</v>
      </c>
      <c r="K76">
        <v>9838</v>
      </c>
      <c r="L76">
        <v>65</v>
      </c>
      <c r="M76">
        <v>1051</v>
      </c>
      <c r="N76">
        <v>22</v>
      </c>
      <c r="O76">
        <v>70250</v>
      </c>
      <c r="P76">
        <v>1158733</v>
      </c>
      <c r="Q76">
        <v>537074</v>
      </c>
    </row>
    <row r="77" spans="1:17">
      <c r="A77">
        <v>2006</v>
      </c>
      <c r="B77">
        <v>3</v>
      </c>
      <c r="C77">
        <v>39771</v>
      </c>
      <c r="D77">
        <v>571723</v>
      </c>
      <c r="E77">
        <v>454216</v>
      </c>
      <c r="F77">
        <v>22343</v>
      </c>
      <c r="G77">
        <v>382400</v>
      </c>
      <c r="H77">
        <v>73640</v>
      </c>
      <c r="I77">
        <v>11274</v>
      </c>
      <c r="J77">
        <v>260892</v>
      </c>
      <c r="K77">
        <v>9835</v>
      </c>
      <c r="L77">
        <v>66</v>
      </c>
      <c r="M77">
        <v>1118</v>
      </c>
      <c r="N77">
        <v>22</v>
      </c>
      <c r="O77">
        <v>73454</v>
      </c>
      <c r="P77">
        <v>1216133</v>
      </c>
      <c r="Q77">
        <v>537713</v>
      </c>
    </row>
    <row r="78" spans="1:17">
      <c r="A78">
        <v>2006</v>
      </c>
      <c r="B78">
        <v>4</v>
      </c>
      <c r="C78">
        <v>26286</v>
      </c>
      <c r="D78">
        <v>399744</v>
      </c>
      <c r="E78">
        <v>454877</v>
      </c>
      <c r="F78">
        <v>21526</v>
      </c>
      <c r="G78">
        <v>358391</v>
      </c>
      <c r="H78">
        <v>73722</v>
      </c>
      <c r="I78">
        <v>10666</v>
      </c>
      <c r="J78">
        <v>256378</v>
      </c>
      <c r="K78">
        <v>9847</v>
      </c>
      <c r="L78">
        <v>63</v>
      </c>
      <c r="M78">
        <v>1016</v>
      </c>
      <c r="N78">
        <v>23</v>
      </c>
      <c r="O78">
        <v>58541</v>
      </c>
      <c r="P78">
        <v>1015529</v>
      </c>
      <c r="Q78">
        <v>538469</v>
      </c>
    </row>
    <row r="79" spans="1:17">
      <c r="A79">
        <v>2006</v>
      </c>
      <c r="B79">
        <v>5</v>
      </c>
      <c r="C79">
        <v>24863</v>
      </c>
      <c r="D79">
        <v>378784</v>
      </c>
      <c r="E79">
        <v>455303</v>
      </c>
      <c r="F79">
        <v>24338</v>
      </c>
      <c r="G79">
        <v>404270</v>
      </c>
      <c r="H79">
        <v>73768</v>
      </c>
      <c r="I79">
        <v>12407</v>
      </c>
      <c r="J79">
        <v>300111</v>
      </c>
      <c r="K79">
        <v>9897</v>
      </c>
      <c r="L79">
        <v>66</v>
      </c>
      <c r="M79">
        <v>1019</v>
      </c>
      <c r="N79">
        <v>22</v>
      </c>
      <c r="O79">
        <v>61674</v>
      </c>
      <c r="P79">
        <v>1084184</v>
      </c>
      <c r="Q79">
        <v>538990</v>
      </c>
    </row>
    <row r="80" spans="1:17">
      <c r="A80">
        <v>2006</v>
      </c>
      <c r="B80">
        <v>6</v>
      </c>
      <c r="C80">
        <v>23277</v>
      </c>
      <c r="D80">
        <v>358306</v>
      </c>
      <c r="E80">
        <v>455519</v>
      </c>
      <c r="F80">
        <v>23030</v>
      </c>
      <c r="G80">
        <v>398851</v>
      </c>
      <c r="H80">
        <v>73880</v>
      </c>
      <c r="I80">
        <v>12037</v>
      </c>
      <c r="J80">
        <v>300037</v>
      </c>
      <c r="K80">
        <v>9932</v>
      </c>
      <c r="L80">
        <v>62</v>
      </c>
      <c r="M80">
        <v>1027</v>
      </c>
      <c r="N80">
        <v>23</v>
      </c>
      <c r="O80">
        <v>58406</v>
      </c>
      <c r="P80">
        <v>1058221</v>
      </c>
      <c r="Q80">
        <v>539354</v>
      </c>
    </row>
    <row r="81" spans="1:17">
      <c r="A81">
        <v>2006</v>
      </c>
      <c r="B81">
        <v>7</v>
      </c>
      <c r="C81">
        <v>29491</v>
      </c>
      <c r="D81">
        <v>434937</v>
      </c>
      <c r="E81">
        <v>456147</v>
      </c>
      <c r="F81">
        <v>25076</v>
      </c>
      <c r="G81">
        <v>431208</v>
      </c>
      <c r="H81">
        <v>73978</v>
      </c>
      <c r="I81">
        <v>13544</v>
      </c>
      <c r="J81">
        <v>337999</v>
      </c>
      <c r="K81">
        <v>9966</v>
      </c>
      <c r="L81">
        <v>64</v>
      </c>
      <c r="M81">
        <v>1048</v>
      </c>
      <c r="N81">
        <v>23</v>
      </c>
      <c r="O81">
        <v>68175</v>
      </c>
      <c r="P81">
        <v>1205192</v>
      </c>
      <c r="Q81">
        <v>540114</v>
      </c>
    </row>
    <row r="82" spans="1:17">
      <c r="A82">
        <v>2006</v>
      </c>
      <c r="B82">
        <v>8</v>
      </c>
      <c r="C82">
        <v>24950</v>
      </c>
      <c r="D82">
        <v>376005</v>
      </c>
      <c r="E82">
        <v>456617</v>
      </c>
      <c r="F82">
        <v>26785</v>
      </c>
      <c r="G82">
        <v>472058</v>
      </c>
      <c r="H82">
        <v>74113</v>
      </c>
      <c r="I82">
        <v>12489</v>
      </c>
      <c r="J82">
        <v>336133</v>
      </c>
      <c r="K82">
        <v>9984</v>
      </c>
      <c r="L82">
        <v>63</v>
      </c>
      <c r="M82">
        <v>1058</v>
      </c>
      <c r="N82">
        <v>23</v>
      </c>
      <c r="O82">
        <v>64287</v>
      </c>
      <c r="P82">
        <v>1185254</v>
      </c>
      <c r="Q82">
        <v>540737</v>
      </c>
    </row>
    <row r="83" spans="1:17">
      <c r="A83">
        <v>2006</v>
      </c>
      <c r="B83">
        <v>9</v>
      </c>
      <c r="C83">
        <v>23723</v>
      </c>
      <c r="D83">
        <v>358123</v>
      </c>
      <c r="E83">
        <v>457561</v>
      </c>
      <c r="F83">
        <v>23779</v>
      </c>
      <c r="G83">
        <v>406899</v>
      </c>
      <c r="H83">
        <v>74188</v>
      </c>
      <c r="I83">
        <v>13371</v>
      </c>
      <c r="J83">
        <v>329688</v>
      </c>
      <c r="K83">
        <v>9969</v>
      </c>
      <c r="L83">
        <v>62</v>
      </c>
      <c r="M83">
        <v>1064</v>
      </c>
      <c r="N83">
        <v>23</v>
      </c>
      <c r="O83">
        <v>60935</v>
      </c>
      <c r="P83">
        <v>1095774</v>
      </c>
      <c r="Q83">
        <v>541741</v>
      </c>
    </row>
    <row r="84" spans="1:17">
      <c r="A84">
        <v>2006</v>
      </c>
      <c r="B84">
        <v>10</v>
      </c>
      <c r="C84">
        <v>27114</v>
      </c>
      <c r="D84">
        <v>390105</v>
      </c>
      <c r="E84">
        <v>458454</v>
      </c>
      <c r="F84">
        <v>25245</v>
      </c>
      <c r="G84">
        <v>408810</v>
      </c>
      <c r="H84">
        <v>74311</v>
      </c>
      <c r="I84">
        <v>12972</v>
      </c>
      <c r="J84">
        <v>309319</v>
      </c>
      <c r="K84">
        <v>9953</v>
      </c>
      <c r="L84">
        <v>62</v>
      </c>
      <c r="M84">
        <v>1041</v>
      </c>
      <c r="N84">
        <v>23</v>
      </c>
      <c r="O84">
        <v>65393</v>
      </c>
      <c r="P84">
        <v>1109275</v>
      </c>
      <c r="Q84">
        <v>542741</v>
      </c>
    </row>
    <row r="85" spans="1:17">
      <c r="A85">
        <v>2006</v>
      </c>
      <c r="B85">
        <v>11</v>
      </c>
      <c r="C85">
        <v>36735</v>
      </c>
      <c r="D85">
        <v>522013</v>
      </c>
      <c r="E85">
        <v>459752</v>
      </c>
      <c r="F85">
        <v>22697</v>
      </c>
      <c r="G85">
        <v>377189</v>
      </c>
      <c r="H85">
        <v>74497</v>
      </c>
      <c r="I85">
        <v>14473</v>
      </c>
      <c r="J85">
        <v>267806</v>
      </c>
      <c r="K85">
        <v>9914</v>
      </c>
      <c r="L85">
        <v>65</v>
      </c>
      <c r="M85">
        <v>1051</v>
      </c>
      <c r="N85">
        <v>23</v>
      </c>
      <c r="O85">
        <v>73970</v>
      </c>
      <c r="P85">
        <v>1168059</v>
      </c>
      <c r="Q85">
        <v>544186</v>
      </c>
    </row>
    <row r="86" spans="1:17">
      <c r="A86">
        <v>2006</v>
      </c>
      <c r="B86">
        <v>12</v>
      </c>
      <c r="C86">
        <v>46091</v>
      </c>
      <c r="D86">
        <v>660378</v>
      </c>
      <c r="E86">
        <v>460554</v>
      </c>
      <c r="F86">
        <v>22771</v>
      </c>
      <c r="G86">
        <v>397979</v>
      </c>
      <c r="H86">
        <v>74578</v>
      </c>
      <c r="I86">
        <v>9627</v>
      </c>
      <c r="J86">
        <v>246439</v>
      </c>
      <c r="K86">
        <v>9862</v>
      </c>
      <c r="L86">
        <v>64</v>
      </c>
      <c r="M86">
        <v>1156</v>
      </c>
      <c r="N86">
        <v>23</v>
      </c>
      <c r="O86">
        <v>78553</v>
      </c>
      <c r="P86">
        <v>1305952</v>
      </c>
      <c r="Q86">
        <v>545017</v>
      </c>
    </row>
    <row r="87" spans="1:17">
      <c r="A87">
        <v>2007</v>
      </c>
      <c r="B87">
        <v>1</v>
      </c>
      <c r="C87">
        <v>55021</v>
      </c>
      <c r="D87">
        <v>726616</v>
      </c>
      <c r="E87">
        <v>461403</v>
      </c>
      <c r="F87">
        <v>27913</v>
      </c>
      <c r="G87">
        <v>460441</v>
      </c>
      <c r="H87">
        <v>74675</v>
      </c>
      <c r="I87">
        <v>12497</v>
      </c>
      <c r="J87">
        <v>281245</v>
      </c>
      <c r="K87">
        <v>9841</v>
      </c>
      <c r="L87">
        <v>70</v>
      </c>
      <c r="M87">
        <v>1128</v>
      </c>
      <c r="N87">
        <v>23</v>
      </c>
      <c r="O87">
        <v>95501</v>
      </c>
      <c r="P87">
        <v>1469430</v>
      </c>
      <c r="Q87">
        <v>545942</v>
      </c>
    </row>
    <row r="88" spans="1:17">
      <c r="A88">
        <v>2007</v>
      </c>
      <c r="B88">
        <v>2</v>
      </c>
      <c r="C88">
        <v>36876</v>
      </c>
      <c r="D88">
        <v>509257</v>
      </c>
      <c r="E88">
        <v>461868</v>
      </c>
      <c r="F88">
        <v>22583</v>
      </c>
      <c r="G88">
        <v>347521</v>
      </c>
      <c r="H88">
        <v>74829</v>
      </c>
      <c r="I88">
        <v>12714</v>
      </c>
      <c r="J88">
        <v>275897</v>
      </c>
      <c r="K88">
        <v>9818</v>
      </c>
      <c r="L88">
        <v>76</v>
      </c>
      <c r="M88">
        <v>1171</v>
      </c>
      <c r="N88">
        <v>23</v>
      </c>
      <c r="O88">
        <v>72249</v>
      </c>
      <c r="P88">
        <v>1133846</v>
      </c>
      <c r="Q88">
        <v>546538</v>
      </c>
    </row>
    <row r="89" spans="1:17">
      <c r="A89">
        <v>2007</v>
      </c>
      <c r="B89">
        <v>3</v>
      </c>
      <c r="C89">
        <v>36653</v>
      </c>
      <c r="D89">
        <v>499546</v>
      </c>
      <c r="E89">
        <v>462157</v>
      </c>
      <c r="F89">
        <v>25810</v>
      </c>
      <c r="G89">
        <v>404847</v>
      </c>
      <c r="H89">
        <v>74904</v>
      </c>
      <c r="I89">
        <v>11876</v>
      </c>
      <c r="J89">
        <v>257510</v>
      </c>
      <c r="K89">
        <v>9804</v>
      </c>
      <c r="L89">
        <v>78</v>
      </c>
      <c r="M89">
        <v>1258</v>
      </c>
      <c r="N89">
        <v>23</v>
      </c>
      <c r="O89">
        <v>74417</v>
      </c>
      <c r="P89">
        <v>1163161</v>
      </c>
      <c r="Q89">
        <v>546888</v>
      </c>
    </row>
    <row r="90" spans="1:17">
      <c r="A90">
        <v>2007</v>
      </c>
      <c r="B90">
        <v>4</v>
      </c>
      <c r="C90">
        <v>29862</v>
      </c>
      <c r="D90">
        <v>407768</v>
      </c>
      <c r="E90">
        <v>462512</v>
      </c>
      <c r="F90">
        <v>23879</v>
      </c>
      <c r="G90">
        <v>369641</v>
      </c>
      <c r="H90">
        <v>74980</v>
      </c>
      <c r="I90">
        <v>12566</v>
      </c>
      <c r="J90">
        <v>278462</v>
      </c>
      <c r="K90">
        <v>9817</v>
      </c>
      <c r="L90">
        <v>68</v>
      </c>
      <c r="M90">
        <v>1086</v>
      </c>
      <c r="N90">
        <v>23</v>
      </c>
      <c r="O90">
        <v>66375</v>
      </c>
      <c r="P90">
        <v>1056957</v>
      </c>
      <c r="Q90">
        <v>547332</v>
      </c>
    </row>
    <row r="91" spans="1:17">
      <c r="A91">
        <v>2007</v>
      </c>
      <c r="B91">
        <v>5</v>
      </c>
      <c r="C91">
        <v>25808</v>
      </c>
      <c r="D91">
        <v>354831</v>
      </c>
      <c r="E91">
        <v>462758</v>
      </c>
      <c r="F91">
        <v>25879</v>
      </c>
      <c r="G91">
        <v>403476</v>
      </c>
      <c r="H91">
        <v>75039</v>
      </c>
      <c r="I91">
        <v>13654</v>
      </c>
      <c r="J91">
        <v>301683</v>
      </c>
      <c r="K91">
        <v>9865</v>
      </c>
      <c r="L91">
        <v>68</v>
      </c>
      <c r="M91">
        <v>1086</v>
      </c>
      <c r="N91">
        <v>23</v>
      </c>
      <c r="O91">
        <v>65409</v>
      </c>
      <c r="P91">
        <v>1061076</v>
      </c>
      <c r="Q91">
        <v>547685</v>
      </c>
    </row>
    <row r="92" spans="1:17">
      <c r="A92">
        <v>2007</v>
      </c>
      <c r="B92">
        <v>6</v>
      </c>
      <c r="C92">
        <v>28849</v>
      </c>
      <c r="D92">
        <v>374621</v>
      </c>
      <c r="E92">
        <v>462600</v>
      </c>
      <c r="F92">
        <v>26751</v>
      </c>
      <c r="G92">
        <v>428208</v>
      </c>
      <c r="H92">
        <v>75130</v>
      </c>
      <c r="I92">
        <v>13990</v>
      </c>
      <c r="J92">
        <v>315836</v>
      </c>
      <c r="K92">
        <v>9886</v>
      </c>
      <c r="L92">
        <v>67</v>
      </c>
      <c r="M92">
        <v>1049</v>
      </c>
      <c r="N92">
        <v>23</v>
      </c>
      <c r="O92">
        <v>69657</v>
      </c>
      <c r="P92">
        <v>1119714</v>
      </c>
      <c r="Q92">
        <v>547639</v>
      </c>
    </row>
    <row r="93" spans="1:17">
      <c r="A93">
        <v>2007</v>
      </c>
      <c r="B93">
        <v>7</v>
      </c>
      <c r="C93">
        <v>34821</v>
      </c>
      <c r="D93">
        <v>419047</v>
      </c>
      <c r="E93">
        <v>462846</v>
      </c>
      <c r="F93">
        <v>28815</v>
      </c>
      <c r="G93">
        <v>464261</v>
      </c>
      <c r="H93">
        <v>75136</v>
      </c>
      <c r="I93">
        <v>14712</v>
      </c>
      <c r="J93">
        <v>327804</v>
      </c>
      <c r="K93">
        <v>9931</v>
      </c>
      <c r="L93">
        <v>67</v>
      </c>
      <c r="M93">
        <v>1046</v>
      </c>
      <c r="N93">
        <v>23</v>
      </c>
      <c r="O93">
        <v>78415</v>
      </c>
      <c r="P93">
        <v>1212158</v>
      </c>
      <c r="Q93">
        <v>547936</v>
      </c>
    </row>
    <row r="94" spans="1:17">
      <c r="A94">
        <v>2007</v>
      </c>
      <c r="B94">
        <v>8</v>
      </c>
      <c r="C94">
        <v>31084</v>
      </c>
      <c r="D94">
        <v>373098</v>
      </c>
      <c r="E94">
        <v>463221</v>
      </c>
      <c r="F94">
        <v>27887</v>
      </c>
      <c r="G94">
        <v>460589</v>
      </c>
      <c r="H94">
        <v>75232</v>
      </c>
      <c r="I94">
        <v>15065</v>
      </c>
      <c r="J94">
        <v>343266</v>
      </c>
      <c r="K94">
        <v>9932</v>
      </c>
      <c r="L94">
        <v>68</v>
      </c>
      <c r="M94">
        <v>1063</v>
      </c>
      <c r="N94">
        <v>23</v>
      </c>
      <c r="O94">
        <v>74104</v>
      </c>
      <c r="P94">
        <v>1178016</v>
      </c>
      <c r="Q94">
        <v>548408</v>
      </c>
    </row>
    <row r="95" spans="1:17">
      <c r="A95">
        <v>2007</v>
      </c>
      <c r="B95">
        <v>9</v>
      </c>
      <c r="C95">
        <v>30065</v>
      </c>
      <c r="D95">
        <v>362296</v>
      </c>
      <c r="E95">
        <v>463844</v>
      </c>
      <c r="F95">
        <v>25444</v>
      </c>
      <c r="G95">
        <v>402455</v>
      </c>
      <c r="H95">
        <v>75388</v>
      </c>
      <c r="I95">
        <v>13365</v>
      </c>
      <c r="J95">
        <v>295637</v>
      </c>
      <c r="K95">
        <v>9912</v>
      </c>
      <c r="L95">
        <v>66</v>
      </c>
      <c r="M95">
        <v>1028</v>
      </c>
      <c r="N95">
        <v>23</v>
      </c>
      <c r="O95">
        <v>68940</v>
      </c>
      <c r="P95">
        <v>1061416</v>
      </c>
      <c r="Q95">
        <v>549167</v>
      </c>
    </row>
    <row r="96" spans="1:17">
      <c r="A96">
        <v>2007</v>
      </c>
      <c r="B96">
        <v>10</v>
      </c>
      <c r="C96">
        <v>34884</v>
      </c>
      <c r="D96">
        <v>419329</v>
      </c>
      <c r="E96">
        <v>464640</v>
      </c>
      <c r="F96">
        <v>26134</v>
      </c>
      <c r="G96">
        <v>404764</v>
      </c>
      <c r="H96">
        <v>75535</v>
      </c>
      <c r="I96">
        <v>12942</v>
      </c>
      <c r="J96">
        <v>284009</v>
      </c>
      <c r="K96">
        <v>9905</v>
      </c>
      <c r="L96">
        <v>66</v>
      </c>
      <c r="M96">
        <v>1027</v>
      </c>
      <c r="N96">
        <v>23</v>
      </c>
      <c r="O96">
        <v>74026</v>
      </c>
      <c r="P96">
        <v>1109129</v>
      </c>
      <c r="Q96">
        <v>550103</v>
      </c>
    </row>
    <row r="97" spans="1:17">
      <c r="A97">
        <v>2007</v>
      </c>
      <c r="B97">
        <v>11</v>
      </c>
      <c r="C97">
        <v>44525</v>
      </c>
      <c r="D97">
        <v>541195</v>
      </c>
      <c r="E97">
        <v>465365</v>
      </c>
      <c r="F97">
        <v>25674</v>
      </c>
      <c r="G97">
        <v>399814</v>
      </c>
      <c r="H97">
        <v>75742</v>
      </c>
      <c r="I97">
        <v>13327</v>
      </c>
      <c r="J97">
        <v>235594</v>
      </c>
      <c r="K97">
        <v>9877</v>
      </c>
      <c r="L97">
        <v>68</v>
      </c>
      <c r="M97">
        <v>1081</v>
      </c>
      <c r="N97">
        <v>23</v>
      </c>
      <c r="O97">
        <v>83594</v>
      </c>
      <c r="P97">
        <v>1177684</v>
      </c>
      <c r="Q97">
        <v>551007</v>
      </c>
    </row>
    <row r="98" spans="1:17">
      <c r="A98">
        <v>2007</v>
      </c>
      <c r="B98">
        <v>12</v>
      </c>
      <c r="C98">
        <v>53915</v>
      </c>
      <c r="D98">
        <v>656251</v>
      </c>
      <c r="E98">
        <v>465966</v>
      </c>
      <c r="F98">
        <v>26082</v>
      </c>
      <c r="G98">
        <v>421315</v>
      </c>
      <c r="H98">
        <v>75860</v>
      </c>
      <c r="I98">
        <v>11572</v>
      </c>
      <c r="J98">
        <v>256143</v>
      </c>
      <c r="K98">
        <v>9848</v>
      </c>
      <c r="L98">
        <v>69</v>
      </c>
      <c r="M98">
        <v>1060</v>
      </c>
      <c r="N98">
        <v>23</v>
      </c>
      <c r="O98">
        <v>91637</v>
      </c>
      <c r="P98">
        <v>1334769</v>
      </c>
      <c r="Q98">
        <v>551697</v>
      </c>
    </row>
    <row r="99" spans="1:17">
      <c r="A99">
        <v>2008</v>
      </c>
      <c r="B99">
        <v>1</v>
      </c>
      <c r="C99">
        <v>58154.6</v>
      </c>
      <c r="D99">
        <v>692920.63600000006</v>
      </c>
      <c r="E99">
        <v>466527</v>
      </c>
      <c r="F99">
        <v>28321.67</v>
      </c>
      <c r="G99">
        <v>445550.20199999999</v>
      </c>
      <c r="H99">
        <v>76005</v>
      </c>
      <c r="I99">
        <v>10910.769</v>
      </c>
      <c r="J99">
        <v>219181.59</v>
      </c>
      <c r="K99">
        <v>9834</v>
      </c>
      <c r="L99">
        <v>75.215999999999994</v>
      </c>
      <c r="M99">
        <v>1234.9690000000001</v>
      </c>
      <c r="N99">
        <v>22</v>
      </c>
      <c r="O99">
        <v>97462.255000000005</v>
      </c>
      <c r="P99">
        <v>1358887.3970000001</v>
      </c>
      <c r="Q99">
        <v>552388</v>
      </c>
    </row>
    <row r="100" spans="1:17">
      <c r="A100">
        <v>2008</v>
      </c>
      <c r="B100">
        <v>2</v>
      </c>
      <c r="C100">
        <v>47528.911</v>
      </c>
      <c r="D100">
        <v>556468.13300000003</v>
      </c>
      <c r="E100">
        <v>466793</v>
      </c>
      <c r="F100">
        <v>25519.933000000001</v>
      </c>
      <c r="G100">
        <v>385741.81599999999</v>
      </c>
      <c r="H100">
        <v>76100</v>
      </c>
      <c r="I100">
        <v>12045.018</v>
      </c>
      <c r="J100">
        <v>260986.51699999999</v>
      </c>
      <c r="K100">
        <v>9822</v>
      </c>
      <c r="L100">
        <v>72.793999999999997</v>
      </c>
      <c r="M100">
        <v>1100.088</v>
      </c>
      <c r="N100">
        <v>22</v>
      </c>
      <c r="O100">
        <v>85166.656000000003</v>
      </c>
      <c r="P100">
        <v>1204296.554</v>
      </c>
      <c r="Q100">
        <v>552737</v>
      </c>
    </row>
    <row r="101" spans="1:17">
      <c r="A101">
        <v>2008</v>
      </c>
      <c r="B101">
        <v>3</v>
      </c>
      <c r="C101">
        <v>44125.377</v>
      </c>
      <c r="D101">
        <v>521946.67599999998</v>
      </c>
      <c r="E101">
        <v>466803</v>
      </c>
      <c r="F101">
        <v>29579.133999999998</v>
      </c>
      <c r="G101">
        <v>444474.49200000003</v>
      </c>
      <c r="H101">
        <v>76198</v>
      </c>
      <c r="I101">
        <v>13105.624</v>
      </c>
      <c r="J101">
        <v>273310.08500000002</v>
      </c>
      <c r="K101">
        <v>9817</v>
      </c>
      <c r="L101">
        <v>66.117000000000004</v>
      </c>
      <c r="M101">
        <v>1012.686</v>
      </c>
      <c r="N101">
        <v>22</v>
      </c>
      <c r="O101">
        <v>86876.251999999993</v>
      </c>
      <c r="P101">
        <v>1240743.939</v>
      </c>
      <c r="Q101">
        <v>552840</v>
      </c>
    </row>
    <row r="102" spans="1:17">
      <c r="A102">
        <v>2008</v>
      </c>
      <c r="B102">
        <v>4</v>
      </c>
      <c r="C102">
        <v>39924.870999999999</v>
      </c>
      <c r="D102">
        <v>473625.84700000001</v>
      </c>
      <c r="E102">
        <v>466773</v>
      </c>
      <c r="F102">
        <v>24286.553</v>
      </c>
      <c r="G102">
        <v>370819.7</v>
      </c>
      <c r="H102">
        <v>76201</v>
      </c>
      <c r="I102">
        <v>11355.075999999999</v>
      </c>
      <c r="J102">
        <v>243675.5</v>
      </c>
      <c r="K102">
        <v>9827</v>
      </c>
      <c r="L102">
        <v>70.236999999999995</v>
      </c>
      <c r="M102">
        <v>1065.7349999999999</v>
      </c>
      <c r="N102">
        <v>22</v>
      </c>
      <c r="O102">
        <v>75636.736999999994</v>
      </c>
      <c r="P102">
        <v>1089186.71</v>
      </c>
      <c r="Q102">
        <v>552823</v>
      </c>
    </row>
    <row r="103" spans="1:17">
      <c r="A103">
        <v>2008</v>
      </c>
      <c r="B103">
        <v>5</v>
      </c>
      <c r="C103">
        <v>34387.642</v>
      </c>
      <c r="D103">
        <v>407805.08299999998</v>
      </c>
      <c r="E103">
        <v>466726</v>
      </c>
      <c r="F103">
        <v>26426.146000000001</v>
      </c>
      <c r="G103">
        <v>406985.3</v>
      </c>
      <c r="H103">
        <v>76255</v>
      </c>
      <c r="I103">
        <v>11983.246999999999</v>
      </c>
      <c r="J103">
        <v>258878.6</v>
      </c>
      <c r="K103">
        <v>9876</v>
      </c>
      <c r="L103">
        <v>69.81</v>
      </c>
      <c r="M103">
        <v>1074.905</v>
      </c>
      <c r="N103">
        <v>22</v>
      </c>
      <c r="O103">
        <v>72866.845000000001</v>
      </c>
      <c r="P103">
        <v>1074743.949</v>
      </c>
      <c r="Q103">
        <v>552879</v>
      </c>
    </row>
    <row r="104" spans="1:17">
      <c r="A104">
        <v>2008</v>
      </c>
      <c r="B104">
        <v>6</v>
      </c>
      <c r="C104">
        <v>29738.489000000001</v>
      </c>
      <c r="D104">
        <v>352379.43699999998</v>
      </c>
      <c r="E104">
        <v>466363</v>
      </c>
      <c r="F104">
        <v>27052.913</v>
      </c>
      <c r="G104">
        <v>423300.1</v>
      </c>
      <c r="H104">
        <v>76360</v>
      </c>
      <c r="I104">
        <v>14050.078</v>
      </c>
      <c r="J104">
        <v>308327.09999999998</v>
      </c>
      <c r="K104">
        <v>9899</v>
      </c>
      <c r="L104">
        <v>67.852000000000004</v>
      </c>
      <c r="M104">
        <v>1128.0350000000001</v>
      </c>
      <c r="N104">
        <v>22</v>
      </c>
      <c r="O104">
        <v>70909.331999999995</v>
      </c>
      <c r="P104">
        <v>1085134.673</v>
      </c>
      <c r="Q104">
        <v>552644</v>
      </c>
    </row>
    <row r="105" spans="1:17">
      <c r="A105">
        <v>2008</v>
      </c>
      <c r="B105">
        <v>7</v>
      </c>
      <c r="C105">
        <v>36204.377999999997</v>
      </c>
      <c r="D105">
        <v>430121.71500000003</v>
      </c>
      <c r="E105">
        <v>466122</v>
      </c>
      <c r="F105">
        <v>28054.51</v>
      </c>
      <c r="G105">
        <v>455278.8</v>
      </c>
      <c r="H105">
        <v>76414</v>
      </c>
      <c r="I105">
        <v>14470.052</v>
      </c>
      <c r="J105">
        <v>324533.7</v>
      </c>
      <c r="K105">
        <v>9903</v>
      </c>
      <c r="L105">
        <v>73.394999999999996</v>
      </c>
      <c r="M105">
        <v>1198.1189999999999</v>
      </c>
      <c r="N105">
        <v>22</v>
      </c>
      <c r="O105">
        <v>78802.335000000006</v>
      </c>
      <c r="P105">
        <v>1211132.321</v>
      </c>
      <c r="Q105">
        <v>552461</v>
      </c>
    </row>
    <row r="106" spans="1:17">
      <c r="A106">
        <v>2008</v>
      </c>
      <c r="B106">
        <v>8</v>
      </c>
      <c r="C106">
        <v>32403.27</v>
      </c>
      <c r="D106">
        <v>384504.63199999998</v>
      </c>
      <c r="E106">
        <v>466257</v>
      </c>
      <c r="F106">
        <v>26736.696</v>
      </c>
      <c r="G106">
        <v>434659.9</v>
      </c>
      <c r="H106">
        <v>76452</v>
      </c>
      <c r="I106">
        <v>14488.057000000001</v>
      </c>
      <c r="J106">
        <v>320272.59999999998</v>
      </c>
      <c r="K106">
        <v>9905</v>
      </c>
      <c r="L106">
        <v>75.165000000000006</v>
      </c>
      <c r="M106">
        <v>1227.03</v>
      </c>
      <c r="N106">
        <v>22</v>
      </c>
      <c r="O106">
        <v>73703.187999999995</v>
      </c>
      <c r="P106">
        <v>1140664.254</v>
      </c>
      <c r="Q106">
        <v>552636</v>
      </c>
    </row>
    <row r="107" spans="1:17">
      <c r="A107">
        <v>2008</v>
      </c>
      <c r="B107">
        <v>9</v>
      </c>
      <c r="C107">
        <v>28204.684000000001</v>
      </c>
      <c r="D107">
        <v>332433.7</v>
      </c>
      <c r="E107">
        <v>466379</v>
      </c>
      <c r="F107">
        <v>27384.932000000001</v>
      </c>
      <c r="G107">
        <v>428518</v>
      </c>
      <c r="H107">
        <v>76584</v>
      </c>
      <c r="I107">
        <v>13172.526</v>
      </c>
      <c r="J107">
        <v>291779.40000000002</v>
      </c>
      <c r="K107">
        <v>9898</v>
      </c>
      <c r="L107">
        <v>69.385000000000005</v>
      </c>
      <c r="M107">
        <v>1117.704</v>
      </c>
      <c r="N107">
        <v>22</v>
      </c>
      <c r="O107">
        <v>68831.527000000002</v>
      </c>
      <c r="P107">
        <v>1053848.753</v>
      </c>
      <c r="Q107">
        <v>552883</v>
      </c>
    </row>
    <row r="108" spans="1:17">
      <c r="A108">
        <v>2008</v>
      </c>
      <c r="B108">
        <v>10</v>
      </c>
      <c r="C108">
        <v>34799.69</v>
      </c>
      <c r="D108">
        <v>409471.5</v>
      </c>
      <c r="E108">
        <v>466739</v>
      </c>
      <c r="F108">
        <v>26834.069</v>
      </c>
      <c r="G108">
        <v>403405.3</v>
      </c>
      <c r="H108">
        <v>76675</v>
      </c>
      <c r="I108">
        <v>12481.187</v>
      </c>
      <c r="J108">
        <v>264261.09999999998</v>
      </c>
      <c r="K108">
        <v>9882</v>
      </c>
      <c r="L108">
        <v>71.331999999999994</v>
      </c>
      <c r="M108">
        <v>1155.7180000000001</v>
      </c>
      <c r="N108">
        <v>22</v>
      </c>
      <c r="O108">
        <v>74186.278000000006</v>
      </c>
      <c r="P108">
        <v>1078293.621</v>
      </c>
      <c r="Q108">
        <v>553318</v>
      </c>
    </row>
    <row r="109" spans="1:17">
      <c r="A109">
        <v>2008</v>
      </c>
      <c r="B109">
        <v>11</v>
      </c>
      <c r="C109">
        <v>38990.224999999999</v>
      </c>
      <c r="D109">
        <v>470212.6</v>
      </c>
      <c r="E109">
        <v>467359</v>
      </c>
      <c r="F109">
        <v>26563.602999999999</v>
      </c>
      <c r="G109">
        <v>403025.4</v>
      </c>
      <c r="H109">
        <v>76775</v>
      </c>
      <c r="I109">
        <v>12289.887000000001</v>
      </c>
      <c r="J109">
        <v>210264.4</v>
      </c>
      <c r="K109">
        <v>9855</v>
      </c>
      <c r="L109">
        <v>70.650999999999996</v>
      </c>
      <c r="M109">
        <v>1152.81</v>
      </c>
      <c r="N109">
        <v>22</v>
      </c>
      <c r="O109">
        <v>77914.365999999995</v>
      </c>
      <c r="P109">
        <v>1084655.29</v>
      </c>
      <c r="Q109">
        <v>554011</v>
      </c>
    </row>
    <row r="110" spans="1:17">
      <c r="A110">
        <v>2008</v>
      </c>
      <c r="B110">
        <v>12</v>
      </c>
      <c r="C110">
        <v>62111.159</v>
      </c>
      <c r="D110">
        <v>774734.1</v>
      </c>
      <c r="E110">
        <v>467661</v>
      </c>
      <c r="F110">
        <v>25830.343000000001</v>
      </c>
      <c r="G110">
        <v>423903.2</v>
      </c>
      <c r="H110">
        <v>76863</v>
      </c>
      <c r="I110">
        <v>9083.8240000000005</v>
      </c>
      <c r="J110">
        <v>198608.9</v>
      </c>
      <c r="K110">
        <v>9828</v>
      </c>
      <c r="L110">
        <v>71.123000000000005</v>
      </c>
      <c r="M110">
        <v>1129.623</v>
      </c>
      <c r="N110">
        <v>22</v>
      </c>
      <c r="O110">
        <v>97096.448999999993</v>
      </c>
      <c r="P110">
        <v>1398375.8659999999</v>
      </c>
      <c r="Q110">
        <v>554374</v>
      </c>
    </row>
    <row r="111" spans="1:17">
      <c r="A111">
        <v>2009</v>
      </c>
      <c r="B111">
        <v>1</v>
      </c>
      <c r="C111">
        <v>48207.25</v>
      </c>
      <c r="D111">
        <v>584591.51300000004</v>
      </c>
      <c r="E111">
        <v>468096</v>
      </c>
      <c r="F111">
        <v>28872.401999999998</v>
      </c>
      <c r="G111">
        <v>440199.14500000002</v>
      </c>
      <c r="H111">
        <v>76880</v>
      </c>
      <c r="I111">
        <v>10343.764999999999</v>
      </c>
      <c r="J111">
        <v>204151.497</v>
      </c>
      <c r="K111">
        <v>9791</v>
      </c>
      <c r="L111">
        <v>82.16</v>
      </c>
      <c r="M111">
        <v>1425.0170000000001</v>
      </c>
      <c r="N111">
        <v>22</v>
      </c>
      <c r="O111">
        <v>87505.577000000005</v>
      </c>
      <c r="P111">
        <v>1230367.172</v>
      </c>
      <c r="Q111">
        <v>554789</v>
      </c>
    </row>
    <row r="112" spans="1:17">
      <c r="A112">
        <v>2009</v>
      </c>
      <c r="B112">
        <v>2</v>
      </c>
      <c r="C112">
        <v>45646.695</v>
      </c>
      <c r="D112">
        <v>532304.00300000003</v>
      </c>
      <c r="E112">
        <v>468385</v>
      </c>
      <c r="F112">
        <v>26089.672999999999</v>
      </c>
      <c r="G112">
        <v>367730.61499999999</v>
      </c>
      <c r="H112">
        <v>76912</v>
      </c>
      <c r="I112">
        <v>10641.475</v>
      </c>
      <c r="J112">
        <v>203300.75399999999</v>
      </c>
      <c r="K112">
        <v>9764</v>
      </c>
      <c r="L112">
        <v>80.305000000000007</v>
      </c>
      <c r="M112">
        <v>1303.3340000000001</v>
      </c>
      <c r="N112">
        <v>23</v>
      </c>
      <c r="O112">
        <v>82458.148000000001</v>
      </c>
      <c r="P112">
        <v>1104638.706</v>
      </c>
      <c r="Q112">
        <v>555084</v>
      </c>
    </row>
    <row r="113" spans="1:17">
      <c r="A113">
        <v>2009</v>
      </c>
      <c r="B113">
        <v>3</v>
      </c>
      <c r="C113">
        <v>45789.963000000003</v>
      </c>
      <c r="D113">
        <v>544849.30900000001</v>
      </c>
      <c r="E113">
        <v>468004</v>
      </c>
      <c r="F113">
        <v>28324.191999999999</v>
      </c>
      <c r="G113">
        <v>415209.83899999998</v>
      </c>
      <c r="H113">
        <v>76909</v>
      </c>
      <c r="I113">
        <v>10927.279</v>
      </c>
      <c r="J113">
        <v>213445.31200000001</v>
      </c>
      <c r="K113">
        <v>9763</v>
      </c>
      <c r="L113">
        <v>79.671999999999997</v>
      </c>
      <c r="M113">
        <v>1254.2149999999999</v>
      </c>
      <c r="N113">
        <v>23</v>
      </c>
      <c r="O113">
        <v>85121.106</v>
      </c>
      <c r="P113">
        <v>1174758.675</v>
      </c>
      <c r="Q113">
        <v>554699</v>
      </c>
    </row>
    <row r="114" spans="1:17">
      <c r="A114">
        <v>2009</v>
      </c>
      <c r="B114">
        <v>4</v>
      </c>
      <c r="C114">
        <v>35491.798000000003</v>
      </c>
      <c r="D114">
        <v>422576.07799999998</v>
      </c>
      <c r="E114">
        <v>468009</v>
      </c>
      <c r="F114">
        <v>25791.195</v>
      </c>
      <c r="G114">
        <v>370795.12400000001</v>
      </c>
      <c r="H114">
        <v>76898</v>
      </c>
      <c r="I114">
        <v>11101.282999999999</v>
      </c>
      <c r="J114">
        <v>217540.696</v>
      </c>
      <c r="K114">
        <v>9774</v>
      </c>
      <c r="L114">
        <v>76.328999999999994</v>
      </c>
      <c r="M114">
        <v>1231.472</v>
      </c>
      <c r="N114">
        <v>23</v>
      </c>
      <c r="O114">
        <v>72460.604999999996</v>
      </c>
      <c r="P114">
        <v>1012143.37</v>
      </c>
      <c r="Q114">
        <v>554704</v>
      </c>
    </row>
    <row r="115" spans="1:17">
      <c r="A115">
        <v>2009</v>
      </c>
      <c r="B115">
        <v>5</v>
      </c>
      <c r="C115">
        <v>32164.600999999999</v>
      </c>
      <c r="D115">
        <v>382882.777</v>
      </c>
      <c r="E115">
        <v>467997</v>
      </c>
      <c r="F115">
        <v>28069.911</v>
      </c>
      <c r="G115">
        <v>409377.97899999999</v>
      </c>
      <c r="H115">
        <v>76914</v>
      </c>
      <c r="I115">
        <v>11211.147999999999</v>
      </c>
      <c r="J115">
        <v>214037.625</v>
      </c>
      <c r="K115">
        <v>9804</v>
      </c>
      <c r="L115">
        <v>78.257000000000005</v>
      </c>
      <c r="M115">
        <v>1276.4949999999999</v>
      </c>
      <c r="N115">
        <v>24</v>
      </c>
      <c r="O115">
        <v>71523.917000000001</v>
      </c>
      <c r="P115">
        <v>1007574.876</v>
      </c>
      <c r="Q115">
        <v>554739</v>
      </c>
    </row>
    <row r="116" spans="1:17">
      <c r="A116">
        <v>2009</v>
      </c>
      <c r="B116">
        <v>6</v>
      </c>
      <c r="C116">
        <v>27869.584999999999</v>
      </c>
      <c r="D116">
        <v>331660.39399999997</v>
      </c>
      <c r="E116">
        <v>467622</v>
      </c>
      <c r="F116">
        <v>27057.350999999999</v>
      </c>
      <c r="G116">
        <v>402637.79200000002</v>
      </c>
      <c r="H116">
        <v>76947</v>
      </c>
      <c r="I116">
        <v>12488.24</v>
      </c>
      <c r="J116">
        <v>249730.166</v>
      </c>
      <c r="K116">
        <v>9816</v>
      </c>
      <c r="L116">
        <v>79.293000000000006</v>
      </c>
      <c r="M116">
        <v>1265.2860000000001</v>
      </c>
      <c r="N116">
        <v>24</v>
      </c>
      <c r="O116">
        <v>67494.468999999997</v>
      </c>
      <c r="P116">
        <v>985293.63800000004</v>
      </c>
      <c r="Q116">
        <v>554409</v>
      </c>
    </row>
    <row r="117" spans="1:17">
      <c r="A117">
        <v>2009</v>
      </c>
      <c r="B117">
        <v>7</v>
      </c>
      <c r="C117">
        <v>38159.966999999997</v>
      </c>
      <c r="D117">
        <v>448842.17300000001</v>
      </c>
      <c r="E117">
        <v>467529</v>
      </c>
      <c r="F117">
        <v>32914.983999999997</v>
      </c>
      <c r="G117">
        <v>497760.50699999998</v>
      </c>
      <c r="H117">
        <v>76975</v>
      </c>
      <c r="I117">
        <v>13076.231</v>
      </c>
      <c r="J117">
        <v>268334.18099999998</v>
      </c>
      <c r="K117">
        <v>9819</v>
      </c>
      <c r="L117">
        <v>82.9</v>
      </c>
      <c r="M117">
        <v>1357.2619999999999</v>
      </c>
      <c r="N117">
        <v>24</v>
      </c>
      <c r="O117">
        <v>84234.081999999995</v>
      </c>
      <c r="P117">
        <v>1216294.1229999999</v>
      </c>
      <c r="Q117">
        <v>554347</v>
      </c>
    </row>
    <row r="118" spans="1:17">
      <c r="A118">
        <v>2009</v>
      </c>
      <c r="B118">
        <v>8</v>
      </c>
      <c r="C118">
        <v>34171.381000000001</v>
      </c>
      <c r="D118">
        <v>408685.19099999999</v>
      </c>
      <c r="E118">
        <v>467406</v>
      </c>
      <c r="F118">
        <v>28241.148000000001</v>
      </c>
      <c r="G118">
        <v>440862.64500000002</v>
      </c>
      <c r="H118">
        <v>76981</v>
      </c>
      <c r="I118">
        <v>13479.7</v>
      </c>
      <c r="J118">
        <v>274377.87900000002</v>
      </c>
      <c r="K118">
        <v>9818</v>
      </c>
      <c r="L118">
        <v>78.62</v>
      </c>
      <c r="M118">
        <v>1241.8599999999999</v>
      </c>
      <c r="N118">
        <v>24</v>
      </c>
      <c r="O118">
        <v>75970.849000000002</v>
      </c>
      <c r="P118">
        <v>1125167.575</v>
      </c>
      <c r="Q118">
        <v>554229</v>
      </c>
    </row>
    <row r="119" spans="1:17">
      <c r="A119">
        <v>2009</v>
      </c>
      <c r="B119">
        <v>9</v>
      </c>
      <c r="C119">
        <v>27421.274000000001</v>
      </c>
      <c r="D119">
        <v>325284.842</v>
      </c>
      <c r="E119">
        <v>468133</v>
      </c>
      <c r="F119">
        <v>28315.302</v>
      </c>
      <c r="G119">
        <v>422237.25199999998</v>
      </c>
      <c r="H119">
        <v>77058</v>
      </c>
      <c r="I119">
        <v>12049.708000000001</v>
      </c>
      <c r="J119">
        <v>245417.614</v>
      </c>
      <c r="K119">
        <v>9816</v>
      </c>
      <c r="L119">
        <v>76.402000000000001</v>
      </c>
      <c r="M119">
        <v>1203.8679999999999</v>
      </c>
      <c r="N119">
        <v>24</v>
      </c>
      <c r="O119">
        <v>67862.686000000002</v>
      </c>
      <c r="P119">
        <v>994143.576</v>
      </c>
      <c r="Q119">
        <v>555031</v>
      </c>
    </row>
    <row r="120" spans="1:17">
      <c r="A120">
        <v>2009</v>
      </c>
      <c r="B120">
        <v>10</v>
      </c>
      <c r="C120">
        <v>34409.298999999999</v>
      </c>
      <c r="D120">
        <v>410614.94699999999</v>
      </c>
      <c r="E120">
        <v>468497</v>
      </c>
      <c r="F120">
        <v>28316.398000000001</v>
      </c>
      <c r="G120">
        <v>406229.28200000001</v>
      </c>
      <c r="H120">
        <v>77172</v>
      </c>
      <c r="I120">
        <v>12265.937</v>
      </c>
      <c r="J120">
        <v>240360.50200000001</v>
      </c>
      <c r="K120">
        <v>9799</v>
      </c>
      <c r="L120">
        <v>83.131</v>
      </c>
      <c r="M120">
        <v>1322.173</v>
      </c>
      <c r="N120">
        <v>24</v>
      </c>
      <c r="O120">
        <v>75074.764999999999</v>
      </c>
      <c r="P120">
        <v>1058526.9040000001</v>
      </c>
      <c r="Q120">
        <v>555492</v>
      </c>
    </row>
    <row r="121" spans="1:17">
      <c r="A121">
        <v>2009</v>
      </c>
      <c r="B121">
        <v>11</v>
      </c>
      <c r="C121">
        <v>44318.58</v>
      </c>
      <c r="D121">
        <v>528663.46699999995</v>
      </c>
      <c r="E121">
        <v>469210</v>
      </c>
      <c r="F121">
        <v>25862.522000000001</v>
      </c>
      <c r="G121">
        <v>377441.78200000001</v>
      </c>
      <c r="H121">
        <v>77387</v>
      </c>
      <c r="I121">
        <v>11199.342000000001</v>
      </c>
      <c r="J121">
        <v>168168.603</v>
      </c>
      <c r="K121">
        <v>9759</v>
      </c>
      <c r="L121">
        <v>89.126000000000005</v>
      </c>
      <c r="M121">
        <v>1453.9749999999999</v>
      </c>
      <c r="N121">
        <v>24</v>
      </c>
      <c r="O121">
        <v>81469.570000000007</v>
      </c>
      <c r="P121">
        <v>1075727.827</v>
      </c>
      <c r="Q121">
        <v>556380</v>
      </c>
    </row>
    <row r="122" spans="1:17">
      <c r="A122">
        <v>2009</v>
      </c>
      <c r="B122">
        <v>12</v>
      </c>
      <c r="C122">
        <v>60510.402999999998</v>
      </c>
      <c r="D122">
        <v>730924.51699999999</v>
      </c>
      <c r="E122">
        <v>469621</v>
      </c>
      <c r="F122">
        <v>31529.016</v>
      </c>
      <c r="G122">
        <v>481404.08100000001</v>
      </c>
      <c r="H122">
        <v>77553</v>
      </c>
      <c r="I122">
        <v>11079.19</v>
      </c>
      <c r="J122">
        <v>223572.416</v>
      </c>
      <c r="K122">
        <v>9734</v>
      </c>
      <c r="L122">
        <v>92.070999999999998</v>
      </c>
      <c r="M122">
        <v>1506.2070000000001</v>
      </c>
      <c r="N122">
        <v>24</v>
      </c>
      <c r="O122">
        <v>103210.68</v>
      </c>
      <c r="P122">
        <v>1437407.2209999999</v>
      </c>
      <c r="Q122">
        <v>556932</v>
      </c>
    </row>
    <row r="123" spans="1:17">
      <c r="A123">
        <v>2010</v>
      </c>
      <c r="B123">
        <v>1</v>
      </c>
      <c r="C123">
        <v>49696.212</v>
      </c>
      <c r="D123">
        <v>608006.52300000004</v>
      </c>
      <c r="E123">
        <v>470085</v>
      </c>
      <c r="F123">
        <v>23830.534</v>
      </c>
      <c r="G123">
        <v>357614.62800000003</v>
      </c>
      <c r="H123">
        <v>77614</v>
      </c>
      <c r="I123">
        <v>8089.384</v>
      </c>
      <c r="J123">
        <v>153926.85699999999</v>
      </c>
      <c r="K123">
        <v>9725</v>
      </c>
      <c r="L123">
        <v>97.481999999999999</v>
      </c>
      <c r="M123">
        <v>1585.0540000000001</v>
      </c>
      <c r="N123">
        <v>24</v>
      </c>
      <c r="O123">
        <v>81713.611999999994</v>
      </c>
      <c r="P123">
        <v>1121133.0619999999</v>
      </c>
      <c r="Q123">
        <v>557448</v>
      </c>
    </row>
    <row r="124" spans="1:17">
      <c r="A124">
        <v>2010</v>
      </c>
      <c r="B124">
        <v>2</v>
      </c>
      <c r="C124">
        <v>38332.139000000003</v>
      </c>
      <c r="D124">
        <v>451408.30800000002</v>
      </c>
      <c r="E124">
        <v>470286</v>
      </c>
      <c r="F124">
        <v>27629.848000000002</v>
      </c>
      <c r="G124">
        <v>386726.36200000002</v>
      </c>
      <c r="H124">
        <v>77579</v>
      </c>
      <c r="I124">
        <v>9523.3230000000003</v>
      </c>
      <c r="J124">
        <v>185186.22200000001</v>
      </c>
      <c r="K124">
        <v>9707</v>
      </c>
      <c r="L124">
        <v>85.441999999999993</v>
      </c>
      <c r="M124">
        <v>1334.473</v>
      </c>
      <c r="N124">
        <v>24</v>
      </c>
      <c r="O124">
        <v>75570.751999999993</v>
      </c>
      <c r="P124">
        <v>1024655.365</v>
      </c>
      <c r="Q124">
        <v>557596</v>
      </c>
    </row>
    <row r="125" spans="1:17">
      <c r="A125">
        <v>2010</v>
      </c>
      <c r="B125">
        <v>3</v>
      </c>
      <c r="C125">
        <v>44331.391000000003</v>
      </c>
      <c r="D125">
        <v>508881.46500000003</v>
      </c>
      <c r="E125">
        <v>470455</v>
      </c>
      <c r="F125">
        <v>28490.440999999999</v>
      </c>
      <c r="G125">
        <v>383478.59899999999</v>
      </c>
      <c r="H125">
        <v>77644</v>
      </c>
      <c r="I125">
        <v>10501.843000000001</v>
      </c>
      <c r="J125">
        <v>184886.74</v>
      </c>
      <c r="K125">
        <v>8704</v>
      </c>
      <c r="L125">
        <v>88.001000000000005</v>
      </c>
      <c r="M125">
        <v>1365.7539999999999</v>
      </c>
      <c r="N125">
        <v>24</v>
      </c>
      <c r="O125">
        <v>83411.676000000007</v>
      </c>
      <c r="P125">
        <v>1078612.558</v>
      </c>
      <c r="Q125">
        <v>556827</v>
      </c>
    </row>
    <row r="126" spans="1:17">
      <c r="A126">
        <v>2010</v>
      </c>
      <c r="B126">
        <v>4</v>
      </c>
      <c r="C126">
        <v>37862.953000000001</v>
      </c>
      <c r="D126">
        <v>441561.79399999999</v>
      </c>
      <c r="E126">
        <v>470388</v>
      </c>
      <c r="F126">
        <v>27837.145</v>
      </c>
      <c r="G126">
        <v>379668.52899999998</v>
      </c>
      <c r="H126">
        <v>77704</v>
      </c>
      <c r="I126">
        <v>10558.378000000001</v>
      </c>
      <c r="J126">
        <v>196832.64199999999</v>
      </c>
      <c r="K126">
        <v>9685</v>
      </c>
      <c r="L126">
        <v>91.156000000000006</v>
      </c>
      <c r="M126">
        <v>1383.529</v>
      </c>
      <c r="N126">
        <v>24</v>
      </c>
      <c r="O126">
        <v>76349.631999999998</v>
      </c>
      <c r="P126">
        <v>1019446.4939999999</v>
      </c>
      <c r="Q126">
        <v>557801</v>
      </c>
    </row>
    <row r="127" spans="1:17">
      <c r="A127">
        <v>2010</v>
      </c>
      <c r="B127">
        <v>5</v>
      </c>
      <c r="C127">
        <v>32847.050000000003</v>
      </c>
      <c r="D127">
        <v>381749.81099999999</v>
      </c>
      <c r="E127">
        <v>469994</v>
      </c>
      <c r="F127">
        <v>29651.842000000001</v>
      </c>
      <c r="G127">
        <v>404135.3</v>
      </c>
      <c r="H127">
        <v>77982</v>
      </c>
      <c r="I127">
        <v>11080.772000000001</v>
      </c>
      <c r="J127">
        <v>200534.677</v>
      </c>
      <c r="K127">
        <v>9700</v>
      </c>
      <c r="L127">
        <v>88.933000000000007</v>
      </c>
      <c r="M127">
        <v>1357.249</v>
      </c>
      <c r="N127">
        <v>24</v>
      </c>
      <c r="O127">
        <v>73668.596999999994</v>
      </c>
      <c r="P127">
        <v>987777.03700000001</v>
      </c>
      <c r="Q127">
        <v>557700</v>
      </c>
    </row>
    <row r="128" spans="1:17">
      <c r="A128">
        <v>2010</v>
      </c>
      <c r="B128">
        <v>6</v>
      </c>
      <c r="C128">
        <v>30168.339</v>
      </c>
      <c r="D128">
        <v>352193.01400000002</v>
      </c>
      <c r="E128">
        <v>469499</v>
      </c>
      <c r="F128">
        <v>26744.916000000001</v>
      </c>
      <c r="G128">
        <v>370250.40500000003</v>
      </c>
      <c r="H128">
        <v>78234</v>
      </c>
      <c r="I128">
        <v>11671.42</v>
      </c>
      <c r="J128">
        <v>224347.783</v>
      </c>
      <c r="K128">
        <v>9722</v>
      </c>
      <c r="L128">
        <v>89.581000000000003</v>
      </c>
      <c r="M128">
        <v>1382.5309999999999</v>
      </c>
      <c r="N128">
        <v>24</v>
      </c>
      <c r="O128">
        <v>68674.255999999994</v>
      </c>
      <c r="P128">
        <v>948173.73300000001</v>
      </c>
      <c r="Q128">
        <v>557479</v>
      </c>
    </row>
    <row r="129" spans="1:17">
      <c r="A129">
        <v>2010</v>
      </c>
      <c r="B129">
        <v>7</v>
      </c>
      <c r="C129">
        <v>36210.055999999997</v>
      </c>
      <c r="D129">
        <v>415983.82</v>
      </c>
      <c r="E129">
        <v>469063</v>
      </c>
      <c r="F129">
        <v>32987.552000000003</v>
      </c>
      <c r="G129">
        <v>466556.255</v>
      </c>
      <c r="H129">
        <v>78302</v>
      </c>
      <c r="I129">
        <v>14255.7</v>
      </c>
      <c r="J129">
        <v>263056.65399999998</v>
      </c>
      <c r="K129">
        <v>9731</v>
      </c>
      <c r="L129">
        <v>95.647000000000006</v>
      </c>
      <c r="M129">
        <v>1480.3340000000001</v>
      </c>
      <c r="N129">
        <v>24</v>
      </c>
      <c r="O129">
        <v>83548.955000000002</v>
      </c>
      <c r="P129">
        <v>1147077.0630000001</v>
      </c>
      <c r="Q129">
        <v>557120</v>
      </c>
    </row>
    <row r="130" spans="1:17">
      <c r="A130">
        <v>2010</v>
      </c>
      <c r="B130">
        <v>8</v>
      </c>
      <c r="C130">
        <v>33275.283000000003</v>
      </c>
      <c r="D130">
        <v>391477.55</v>
      </c>
      <c r="E130">
        <v>469185</v>
      </c>
      <c r="F130">
        <v>31192.125</v>
      </c>
      <c r="G130">
        <v>452099.50900000002</v>
      </c>
      <c r="H130">
        <v>78354</v>
      </c>
      <c r="I130">
        <v>12952.888000000001</v>
      </c>
      <c r="J130">
        <v>250855.37899999999</v>
      </c>
      <c r="K130">
        <v>9742</v>
      </c>
      <c r="L130">
        <v>89.822999999999993</v>
      </c>
      <c r="M130">
        <v>1388.3489999999999</v>
      </c>
      <c r="N130">
        <v>24</v>
      </c>
      <c r="O130">
        <v>77510.119000000006</v>
      </c>
      <c r="P130">
        <v>1095820.787</v>
      </c>
      <c r="Q130">
        <v>557305</v>
      </c>
    </row>
    <row r="131" spans="1:17">
      <c r="A131">
        <v>2010</v>
      </c>
      <c r="B131">
        <v>9</v>
      </c>
      <c r="C131">
        <v>29551.306</v>
      </c>
      <c r="D131">
        <v>343302.462</v>
      </c>
      <c r="E131">
        <v>469533</v>
      </c>
      <c r="F131">
        <v>28844.681</v>
      </c>
      <c r="G131">
        <v>400543.51299999998</v>
      </c>
      <c r="H131">
        <v>78428</v>
      </c>
      <c r="I131">
        <v>12531.911</v>
      </c>
      <c r="J131">
        <v>231218.28599999999</v>
      </c>
      <c r="K131">
        <v>9733</v>
      </c>
      <c r="L131">
        <v>89.617000000000004</v>
      </c>
      <c r="M131">
        <v>1366.105</v>
      </c>
      <c r="N131">
        <v>24</v>
      </c>
      <c r="O131">
        <v>71017.514999999999</v>
      </c>
      <c r="P131">
        <v>976430.36600000004</v>
      </c>
      <c r="Q131">
        <v>557718</v>
      </c>
    </row>
    <row r="132" spans="1:17">
      <c r="A132">
        <v>2010</v>
      </c>
      <c r="B132">
        <v>10</v>
      </c>
      <c r="C132">
        <v>34249.288</v>
      </c>
      <c r="D132">
        <v>392857.99200000003</v>
      </c>
      <c r="E132">
        <v>469667</v>
      </c>
      <c r="F132">
        <v>30654.356</v>
      </c>
      <c r="G132">
        <v>411936.83500000002</v>
      </c>
      <c r="H132">
        <v>78455</v>
      </c>
      <c r="I132">
        <v>10579.597</v>
      </c>
      <c r="J132">
        <v>193153.658</v>
      </c>
      <c r="K132">
        <v>9729</v>
      </c>
      <c r="L132">
        <v>89.183000000000007</v>
      </c>
      <c r="M132">
        <v>1354.4</v>
      </c>
      <c r="N132">
        <v>24</v>
      </c>
      <c r="O132">
        <v>75572.423999999999</v>
      </c>
      <c r="P132">
        <v>999302.88500000001</v>
      </c>
      <c r="Q132">
        <v>557875</v>
      </c>
    </row>
    <row r="133" spans="1:17">
      <c r="A133">
        <v>2010</v>
      </c>
      <c r="B133">
        <v>11</v>
      </c>
      <c r="C133">
        <v>42112.610999999997</v>
      </c>
      <c r="D133">
        <v>490547.571</v>
      </c>
      <c r="E133">
        <v>470296</v>
      </c>
      <c r="F133">
        <v>30542.643</v>
      </c>
      <c r="G133">
        <v>416133.022</v>
      </c>
      <c r="H133">
        <v>78550</v>
      </c>
      <c r="I133">
        <v>12548.325999999999</v>
      </c>
      <c r="J133">
        <v>195394.95600000001</v>
      </c>
      <c r="K133">
        <v>9701</v>
      </c>
      <c r="L133">
        <v>90.947999999999993</v>
      </c>
      <c r="M133">
        <v>1375.9459999999999</v>
      </c>
      <c r="N133">
        <v>24</v>
      </c>
      <c r="O133">
        <v>85294.528000000006</v>
      </c>
      <c r="P133">
        <v>1103451.4950000001</v>
      </c>
      <c r="Q133">
        <v>558571</v>
      </c>
    </row>
    <row r="134" spans="1:17">
      <c r="A134">
        <v>2010</v>
      </c>
      <c r="B134">
        <v>12</v>
      </c>
      <c r="C134">
        <v>57632.915999999997</v>
      </c>
      <c r="D134">
        <v>674469.56099999999</v>
      </c>
      <c r="E134">
        <v>470621</v>
      </c>
      <c r="F134">
        <v>26634.633000000002</v>
      </c>
      <c r="G134">
        <v>382021.19900000002</v>
      </c>
      <c r="H134">
        <v>78581</v>
      </c>
      <c r="I134">
        <v>8800.1329999999998</v>
      </c>
      <c r="J134">
        <v>157278.9</v>
      </c>
      <c r="K134">
        <v>9674</v>
      </c>
      <c r="L134">
        <v>97.635999999999996</v>
      </c>
      <c r="M134">
        <v>1519.807</v>
      </c>
      <c r="N134">
        <v>24</v>
      </c>
      <c r="O134">
        <v>93165.317999999999</v>
      </c>
      <c r="P134">
        <v>1215289.4669999999</v>
      </c>
      <c r="Q134">
        <v>558900</v>
      </c>
    </row>
    <row r="135" spans="1:17" s="8" customFormat="1">
      <c r="A135" s="8">
        <v>2011</v>
      </c>
      <c r="B135" s="8">
        <v>1</v>
      </c>
      <c r="C135" s="11">
        <v>60457.843999999997</v>
      </c>
      <c r="D135" s="11">
        <v>635935.40099999995</v>
      </c>
      <c r="E135" s="11">
        <v>470795</v>
      </c>
      <c r="F135" s="11">
        <v>34123.898999999998</v>
      </c>
      <c r="G135" s="11">
        <v>437245.47499999998</v>
      </c>
      <c r="H135" s="11">
        <v>78571</v>
      </c>
      <c r="I135" s="11">
        <v>9183.1569999999992</v>
      </c>
      <c r="J135" s="11">
        <v>153880.356</v>
      </c>
      <c r="K135" s="11">
        <v>9660</v>
      </c>
      <c r="L135" s="11">
        <v>105.47</v>
      </c>
      <c r="M135" s="11">
        <v>1568.634</v>
      </c>
      <c r="N135" s="11">
        <v>24</v>
      </c>
      <c r="O135" s="11">
        <v>103870.37</v>
      </c>
      <c r="P135" s="11">
        <v>1228629.8659999999</v>
      </c>
      <c r="Q135" s="11">
        <v>559050</v>
      </c>
    </row>
    <row r="136" spans="1:17" s="8" customFormat="1">
      <c r="A136" s="8">
        <v>2011</v>
      </c>
      <c r="B136" s="8">
        <v>2</v>
      </c>
      <c r="C136" s="11">
        <v>53615.915999999997</v>
      </c>
      <c r="D136" s="11">
        <v>529424.46499999997</v>
      </c>
      <c r="E136" s="11">
        <v>470911</v>
      </c>
      <c r="F136" s="11">
        <v>32441.694</v>
      </c>
      <c r="G136" s="11">
        <v>367430.78</v>
      </c>
      <c r="H136" s="11">
        <v>78560</v>
      </c>
      <c r="I136" s="11">
        <v>12344.931</v>
      </c>
      <c r="J136" s="11">
        <v>185634.48300000001</v>
      </c>
      <c r="K136" s="11">
        <v>9644</v>
      </c>
      <c r="L136" s="11">
        <v>107.036</v>
      </c>
      <c r="M136" s="11">
        <v>1415.653</v>
      </c>
      <c r="N136" s="11">
        <v>24</v>
      </c>
      <c r="O136" s="11">
        <v>98509.577000000005</v>
      </c>
      <c r="P136" s="11">
        <v>1083905.3810000001</v>
      </c>
      <c r="Q136" s="11">
        <v>559139</v>
      </c>
    </row>
    <row r="137" spans="1:17" s="8" customFormat="1">
      <c r="A137" s="8">
        <v>2011</v>
      </c>
      <c r="B137" s="8">
        <v>3</v>
      </c>
      <c r="C137" s="11">
        <v>50286.203999999998</v>
      </c>
      <c r="D137" s="11">
        <v>516448.14199999999</v>
      </c>
      <c r="E137" s="11">
        <v>470732</v>
      </c>
      <c r="F137" s="11">
        <v>34385.285000000003</v>
      </c>
      <c r="G137" s="11">
        <v>418512.78700000001</v>
      </c>
      <c r="H137" s="11">
        <v>78569</v>
      </c>
      <c r="I137" s="11">
        <v>13049.073</v>
      </c>
      <c r="J137" s="11">
        <v>205874.50399999999</v>
      </c>
      <c r="K137" s="11">
        <v>9630</v>
      </c>
      <c r="L137" s="11">
        <v>106.44199999999999</v>
      </c>
      <c r="M137" s="11">
        <v>1397.3330000000001</v>
      </c>
      <c r="N137" s="11">
        <v>24</v>
      </c>
      <c r="O137" s="11">
        <v>97827.004000000001</v>
      </c>
      <c r="P137" s="11">
        <v>1142232.7660000001</v>
      </c>
      <c r="Q137" s="11">
        <v>558955</v>
      </c>
    </row>
    <row r="138" spans="1:17" s="8" customFormat="1">
      <c r="A138" s="8">
        <v>2011</v>
      </c>
      <c r="B138" s="8">
        <v>4</v>
      </c>
      <c r="C138" s="11">
        <v>43772.879000000001</v>
      </c>
      <c r="D138" s="11">
        <v>450454.37300000002</v>
      </c>
      <c r="E138" s="11">
        <v>470486</v>
      </c>
      <c r="F138" s="11">
        <v>31457.391</v>
      </c>
      <c r="G138" s="11">
        <v>371564.97</v>
      </c>
      <c r="H138" s="11">
        <v>78616</v>
      </c>
      <c r="I138" s="11">
        <v>12067.315000000001</v>
      </c>
      <c r="J138" s="11">
        <v>194917.557</v>
      </c>
      <c r="K138" s="11">
        <v>9627</v>
      </c>
      <c r="L138" s="11">
        <v>101.575</v>
      </c>
      <c r="M138" s="11">
        <v>1319.5350000000001</v>
      </c>
      <c r="N138" s="11">
        <v>24</v>
      </c>
      <c r="O138" s="11">
        <v>87399.16</v>
      </c>
      <c r="P138" s="11">
        <v>1018256.4350000001</v>
      </c>
      <c r="Q138" s="11">
        <v>558753</v>
      </c>
    </row>
    <row r="139" spans="1:17" s="8" customFormat="1">
      <c r="A139" s="8">
        <v>2011</v>
      </c>
      <c r="B139" s="8">
        <v>5</v>
      </c>
      <c r="C139" s="11">
        <v>39595.438999999998</v>
      </c>
      <c r="D139" s="11">
        <v>409964.41200000001</v>
      </c>
      <c r="E139" s="11">
        <v>470490</v>
      </c>
      <c r="F139" s="11">
        <v>32751.595000000001</v>
      </c>
      <c r="G139" s="11">
        <v>397067.93699999998</v>
      </c>
      <c r="H139" s="11">
        <v>78661</v>
      </c>
      <c r="I139" s="11">
        <v>12362.212</v>
      </c>
      <c r="J139" s="11">
        <v>192565.80900000001</v>
      </c>
      <c r="K139" s="11">
        <v>9652</v>
      </c>
      <c r="L139" s="11">
        <v>99.07</v>
      </c>
      <c r="M139" s="11">
        <v>1300.4110000000001</v>
      </c>
      <c r="N139" s="11">
        <v>24</v>
      </c>
      <c r="O139" s="11">
        <v>84808.316000000006</v>
      </c>
      <c r="P139" s="11">
        <v>1000898.569</v>
      </c>
      <c r="Q139" s="11">
        <v>558827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6" s="8" customFormat="1">
      <c r="A145" s="8">
        <v>2011</v>
      </c>
      <c r="B145" s="8">
        <v>11</v>
      </c>
    </row>
    <row r="146" spans="1:16" s="8" customFormat="1">
      <c r="A146" s="8">
        <v>2011</v>
      </c>
      <c r="B146" s="8">
        <v>12</v>
      </c>
    </row>
    <row r="147" spans="1:16" s="8" customFormat="1"/>
    <row r="149" spans="1:16">
      <c r="A149" s="8" t="s">
        <v>25</v>
      </c>
    </row>
    <row r="150" spans="1:16">
      <c r="A150" s="9" t="s">
        <v>20</v>
      </c>
      <c r="B150" s="9"/>
      <c r="C150" s="1">
        <f>SUM(C87:C91)</f>
        <v>184220</v>
      </c>
      <c r="D150" s="1">
        <f>SUM(D87:D91)</f>
        <v>2498018</v>
      </c>
      <c r="E150" s="11"/>
      <c r="F150" s="1">
        <f t="shared" ref="F150:G150" si="0">SUM(F87:F91)</f>
        <v>126064</v>
      </c>
      <c r="G150" s="1">
        <f t="shared" si="0"/>
        <v>1985926</v>
      </c>
      <c r="H150" s="11"/>
      <c r="I150" s="1">
        <f t="shared" ref="I150:J150" si="1">SUM(I87:I91)</f>
        <v>63307</v>
      </c>
      <c r="J150" s="1">
        <f t="shared" si="1"/>
        <v>1394797</v>
      </c>
      <c r="K150" s="11"/>
      <c r="L150" s="11"/>
      <c r="M150" s="11"/>
      <c r="N150" s="11"/>
      <c r="O150" s="1">
        <f t="shared" ref="O150:P150" si="2">SUM(O87:O91)</f>
        <v>373951</v>
      </c>
      <c r="P150" s="1">
        <f t="shared" si="2"/>
        <v>5884470</v>
      </c>
    </row>
    <row r="151" spans="1:16">
      <c r="A151" s="9" t="s">
        <v>21</v>
      </c>
      <c r="B151" s="9"/>
      <c r="C151" s="1">
        <f>SUM(C99:C103)</f>
        <v>224121.40100000001</v>
      </c>
      <c r="D151" s="1">
        <f>SUM(D99:D103)</f>
        <v>2652766.375</v>
      </c>
      <c r="E151" s="11"/>
      <c r="F151" s="1">
        <f t="shared" ref="F151:G151" si="3">SUM(F99:F103)</f>
        <v>134133.43599999999</v>
      </c>
      <c r="G151" s="1">
        <f t="shared" si="3"/>
        <v>2053571.51</v>
      </c>
      <c r="H151" s="11"/>
      <c r="I151" s="1">
        <f t="shared" ref="I151:J151" si="4">SUM(I99:I103)</f>
        <v>59399.733999999997</v>
      </c>
      <c r="J151" s="1">
        <f t="shared" si="4"/>
        <v>1256032.2920000001</v>
      </c>
      <c r="K151" s="11"/>
      <c r="L151" s="11"/>
      <c r="M151" s="11"/>
      <c r="N151" s="11"/>
      <c r="O151" s="1">
        <f t="shared" ref="O151:P151" si="5">SUM(O99:O103)</f>
        <v>418008.745</v>
      </c>
      <c r="P151" s="1">
        <f t="shared" si="5"/>
        <v>5967858.5490000006</v>
      </c>
    </row>
    <row r="152" spans="1:16">
      <c r="A152" s="9" t="s">
        <v>22</v>
      </c>
      <c r="B152" s="9"/>
      <c r="C152" s="1">
        <f>SUM(C111:C115)</f>
        <v>207300.307</v>
      </c>
      <c r="D152" s="1">
        <f>SUM(D111:D115)</f>
        <v>2467203.6800000002</v>
      </c>
      <c r="E152" s="11"/>
      <c r="F152" s="1">
        <f t="shared" ref="F152:G152" si="6">SUM(F111:F115)</f>
        <v>137147.37299999999</v>
      </c>
      <c r="G152" s="1">
        <f t="shared" si="6"/>
        <v>2003312.702</v>
      </c>
      <c r="H152" s="11"/>
      <c r="I152" s="1">
        <f t="shared" ref="I152:J152" si="7">SUM(I111:I115)</f>
        <v>54224.95</v>
      </c>
      <c r="J152" s="1">
        <f t="shared" si="7"/>
        <v>1052475.8840000001</v>
      </c>
      <c r="K152" s="11"/>
      <c r="L152" s="11"/>
      <c r="M152" s="11"/>
      <c r="N152" s="11"/>
      <c r="O152" s="1">
        <f t="shared" ref="O152:P152" si="8">SUM(O111:O115)</f>
        <v>399069.353</v>
      </c>
      <c r="P152" s="1">
        <f t="shared" si="8"/>
        <v>5529482.7990000006</v>
      </c>
    </row>
    <row r="153" spans="1:16">
      <c r="A153" s="9" t="s">
        <v>24</v>
      </c>
      <c r="B153" s="9"/>
      <c r="C153" s="1">
        <f>SUM(C123:C127)</f>
        <v>203069.745</v>
      </c>
      <c r="D153" s="1">
        <f>SUM(D123:D127)</f>
        <v>2391607.9010000001</v>
      </c>
      <c r="E153" s="11"/>
      <c r="F153" s="1">
        <f t="shared" ref="F153:G153" si="9">SUM(F123:F127)</f>
        <v>137439.81</v>
      </c>
      <c r="G153" s="1">
        <f t="shared" si="9"/>
        <v>1911623.4179999998</v>
      </c>
      <c r="H153" s="11"/>
      <c r="I153" s="1">
        <f t="shared" ref="I153:J153" si="10">SUM(I123:I127)</f>
        <v>49753.7</v>
      </c>
      <c r="J153" s="1">
        <f t="shared" si="10"/>
        <v>921367.13800000004</v>
      </c>
      <c r="K153" s="11"/>
      <c r="L153" s="11"/>
      <c r="M153" s="11"/>
      <c r="N153" s="11"/>
      <c r="O153" s="1">
        <f t="shared" ref="O153:P153" si="11">SUM(O123:O127)</f>
        <v>390714.26900000003</v>
      </c>
      <c r="P153" s="1">
        <f t="shared" si="11"/>
        <v>5231624.5160000008</v>
      </c>
    </row>
    <row r="154" spans="1:16">
      <c r="A154" s="9" t="s">
        <v>26</v>
      </c>
      <c r="B154" s="9"/>
      <c r="C154" s="1">
        <f>SUM(C135:C139)</f>
        <v>247728.28200000001</v>
      </c>
      <c r="D154" s="1">
        <f>SUM(D135:D139)</f>
        <v>2542226.7930000001</v>
      </c>
      <c r="E154" s="11"/>
      <c r="F154" s="1">
        <f t="shared" ref="F154:G154" si="12">SUM(F135:F139)</f>
        <v>165159.864</v>
      </c>
      <c r="G154" s="1">
        <f t="shared" si="12"/>
        <v>1991821.9489999998</v>
      </c>
      <c r="H154" s="11"/>
      <c r="I154" s="1">
        <f t="shared" ref="I154:J154" si="13">SUM(I135:I139)</f>
        <v>59006.688000000002</v>
      </c>
      <c r="J154" s="1">
        <f t="shared" si="13"/>
        <v>932872.70900000003</v>
      </c>
      <c r="K154" s="11"/>
      <c r="L154" s="11"/>
      <c r="M154" s="11"/>
      <c r="N154" s="11"/>
      <c r="O154" s="1">
        <f t="shared" ref="O154:P154" si="14">SUM(O135:O139)</f>
        <v>472414.42700000003</v>
      </c>
      <c r="P154" s="1">
        <f t="shared" si="14"/>
        <v>5473923.0170000009</v>
      </c>
    </row>
    <row r="155" spans="1:16">
      <c r="C155" s="5"/>
      <c r="D155" s="5"/>
      <c r="F155" s="5"/>
      <c r="G155" s="5"/>
      <c r="I155" s="5"/>
      <c r="J155" s="5"/>
      <c r="O155" s="5"/>
      <c r="P155" s="5"/>
    </row>
    <row r="156" spans="1:16" s="9" customFormat="1">
      <c r="A156" s="10" t="s">
        <v>27</v>
      </c>
      <c r="C156" s="5">
        <f t="shared" ref="C156:D159" si="15">(C151-C150)/C150</f>
        <v>0.21659646618173931</v>
      </c>
      <c r="D156" s="5">
        <f t="shared" si="15"/>
        <v>6.194846274126127E-2</v>
      </c>
      <c r="F156" s="5">
        <f t="shared" ref="F156:G159" si="16">(F151-F150)/F150</f>
        <v>6.4010629521512777E-2</v>
      </c>
      <c r="G156" s="5">
        <f t="shared" si="16"/>
        <v>3.4062452478088312E-2</v>
      </c>
      <c r="I156" s="5">
        <f t="shared" ref="I156:J159" si="17">(I151-I150)/I150</f>
        <v>-6.1719335934414886E-2</v>
      </c>
      <c r="J156" s="5">
        <f t="shared" si="17"/>
        <v>-9.9487386336506223E-2</v>
      </c>
      <c r="O156" s="5">
        <f t="shared" ref="O156:P159" si="18">(O151-O150)/O150</f>
        <v>0.11781689312236093</v>
      </c>
      <c r="P156" s="5">
        <f t="shared" si="18"/>
        <v>1.4170953203942E-2</v>
      </c>
    </row>
    <row r="157" spans="1:16" s="9" customFormat="1">
      <c r="A157" s="10" t="s">
        <v>28</v>
      </c>
      <c r="C157" s="5">
        <f t="shared" si="15"/>
        <v>-7.5053492995075521E-2</v>
      </c>
      <c r="D157" s="5">
        <f t="shared" si="15"/>
        <v>-6.99506359658226E-2</v>
      </c>
      <c r="F157" s="5">
        <f t="shared" si="16"/>
        <v>2.24696920460608E-2</v>
      </c>
      <c r="G157" s="5">
        <f t="shared" si="16"/>
        <v>-2.4473853359993275E-2</v>
      </c>
      <c r="I157" s="5">
        <f t="shared" si="17"/>
        <v>-8.7117965881800069E-2</v>
      </c>
      <c r="J157" s="5">
        <f t="shared" si="17"/>
        <v>-0.1620630371500035</v>
      </c>
      <c r="O157" s="5">
        <f t="shared" si="18"/>
        <v>-4.5308602335580303E-2</v>
      </c>
      <c r="P157" s="5">
        <f t="shared" si="18"/>
        <v>-7.345612272821983E-2</v>
      </c>
    </row>
    <row r="158" spans="1:16" s="9" customFormat="1">
      <c r="A158" s="10" t="s">
        <v>29</v>
      </c>
      <c r="C158" s="5">
        <f t="shared" si="15"/>
        <v>-2.0407890664628902E-2</v>
      </c>
      <c r="D158" s="5">
        <f t="shared" si="15"/>
        <v>-3.0640266797915969E-2</v>
      </c>
      <c r="F158" s="5">
        <f t="shared" si="16"/>
        <v>2.132282912921747E-3</v>
      </c>
      <c r="G158" s="5">
        <f t="shared" si="16"/>
        <v>-4.5768832748108945E-2</v>
      </c>
      <c r="I158" s="5">
        <f t="shared" si="17"/>
        <v>-8.2457429651848463E-2</v>
      </c>
      <c r="J158" s="5">
        <f t="shared" si="17"/>
        <v>-0.12457173413010957</v>
      </c>
      <c r="O158" s="5">
        <f t="shared" si="18"/>
        <v>-2.0936421043587311E-2</v>
      </c>
      <c r="P158" s="5">
        <f t="shared" si="18"/>
        <v>-5.3867295337977558E-2</v>
      </c>
    </row>
    <row r="159" spans="1:16" s="9" customFormat="1">
      <c r="A159" s="10" t="s">
        <v>30</v>
      </c>
      <c r="C159" s="5">
        <f t="shared" si="15"/>
        <v>0.2199172358245686</v>
      </c>
      <c r="D159" s="5">
        <f t="shared" si="15"/>
        <v>6.2978087644309039E-2</v>
      </c>
      <c r="F159" s="5">
        <f t="shared" si="16"/>
        <v>0.20168868103062718</v>
      </c>
      <c r="G159" s="5">
        <f t="shared" si="16"/>
        <v>4.1953101350843548E-2</v>
      </c>
      <c r="I159" s="5">
        <f t="shared" si="17"/>
        <v>0.18597587717094419</v>
      </c>
      <c r="J159" s="5">
        <f t="shared" si="17"/>
        <v>1.2487498767293777E-2</v>
      </c>
      <c r="O159" s="5">
        <f t="shared" si="18"/>
        <v>0.20910461808601105</v>
      </c>
      <c r="P159" s="5">
        <f t="shared" si="18"/>
        <v>4.6314199396186202E-2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RowHeight="12.75"/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</row>
    <row r="4" spans="1:17">
      <c r="A4">
        <v>2000</v>
      </c>
      <c r="B4">
        <v>2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P4" t="s">
        <v>0</v>
      </c>
      <c r="Q4" t="s">
        <v>0</v>
      </c>
    </row>
    <row r="5" spans="1:17">
      <c r="A5">
        <v>2000</v>
      </c>
      <c r="B5">
        <v>3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</row>
    <row r="6" spans="1:17">
      <c r="A6">
        <v>2000</v>
      </c>
      <c r="B6">
        <v>4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</row>
    <row r="7" spans="1:17">
      <c r="A7">
        <v>2000</v>
      </c>
      <c r="B7">
        <v>5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</row>
    <row r="8" spans="1:17">
      <c r="A8">
        <v>2000</v>
      </c>
      <c r="B8">
        <v>6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</row>
    <row r="9" spans="1:17">
      <c r="A9">
        <v>2000</v>
      </c>
      <c r="B9">
        <v>7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</row>
    <row r="10" spans="1:17">
      <c r="A10">
        <v>2000</v>
      </c>
      <c r="B10">
        <v>8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</row>
    <row r="11" spans="1:17">
      <c r="A11">
        <v>2000</v>
      </c>
      <c r="B11">
        <v>9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</row>
    <row r="12" spans="1:17">
      <c r="A12">
        <v>2000</v>
      </c>
      <c r="B12">
        <v>10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</row>
    <row r="13" spans="1:17">
      <c r="A13">
        <v>2000</v>
      </c>
      <c r="B13">
        <v>11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</row>
    <row r="14" spans="1:17">
      <c r="A14">
        <v>2000</v>
      </c>
      <c r="B14">
        <v>12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</row>
    <row r="15" spans="1:17">
      <c r="A15">
        <v>2001</v>
      </c>
      <c r="B15">
        <v>1</v>
      </c>
      <c r="C15">
        <v>11839</v>
      </c>
      <c r="D15">
        <v>219531</v>
      </c>
      <c r="E15">
        <v>96674</v>
      </c>
      <c r="F15">
        <v>5477</v>
      </c>
      <c r="G15">
        <v>116026</v>
      </c>
      <c r="H15">
        <v>15851</v>
      </c>
      <c r="I15">
        <v>2012</v>
      </c>
      <c r="J15">
        <v>75133</v>
      </c>
      <c r="K15">
        <v>6048</v>
      </c>
      <c r="L15">
        <v>70</v>
      </c>
      <c r="M15">
        <v>1402</v>
      </c>
      <c r="N15">
        <v>257</v>
      </c>
      <c r="O15">
        <v>19398</v>
      </c>
      <c r="P15">
        <v>412092</v>
      </c>
      <c r="Q15">
        <v>118830</v>
      </c>
    </row>
    <row r="16" spans="1:17">
      <c r="A16">
        <v>2001</v>
      </c>
      <c r="B16">
        <v>2</v>
      </c>
      <c r="C16">
        <v>7161</v>
      </c>
      <c r="D16">
        <v>129680</v>
      </c>
      <c r="E16">
        <v>96665</v>
      </c>
      <c r="F16">
        <v>4889</v>
      </c>
      <c r="G16">
        <v>101987</v>
      </c>
      <c r="H16">
        <v>15855</v>
      </c>
      <c r="I16">
        <v>3422</v>
      </c>
      <c r="J16">
        <v>88337</v>
      </c>
      <c r="K16">
        <v>6026</v>
      </c>
      <c r="L16">
        <v>70</v>
      </c>
      <c r="M16">
        <v>786</v>
      </c>
      <c r="N16">
        <v>258</v>
      </c>
      <c r="O16">
        <v>15542</v>
      </c>
      <c r="P16">
        <v>320790</v>
      </c>
      <c r="Q16">
        <v>118804</v>
      </c>
    </row>
    <row r="17" spans="1:17">
      <c r="A17">
        <v>2001</v>
      </c>
      <c r="B17">
        <v>3</v>
      </c>
      <c r="C17">
        <v>7547</v>
      </c>
      <c r="D17">
        <v>140380</v>
      </c>
      <c r="E17">
        <v>96771</v>
      </c>
      <c r="F17">
        <v>5096</v>
      </c>
      <c r="G17">
        <v>101710</v>
      </c>
      <c r="H17">
        <v>15867</v>
      </c>
      <c r="I17">
        <v>2981</v>
      </c>
      <c r="J17">
        <v>87136</v>
      </c>
      <c r="K17">
        <v>6027</v>
      </c>
      <c r="L17">
        <v>70</v>
      </c>
      <c r="M17">
        <v>778</v>
      </c>
      <c r="N17">
        <v>260</v>
      </c>
      <c r="O17">
        <v>15694</v>
      </c>
      <c r="P17">
        <v>330004</v>
      </c>
      <c r="Q17">
        <v>118925</v>
      </c>
    </row>
    <row r="18" spans="1:17">
      <c r="A18">
        <v>2001</v>
      </c>
      <c r="B18">
        <v>4</v>
      </c>
      <c r="C18">
        <v>5344</v>
      </c>
      <c r="D18">
        <v>99923</v>
      </c>
      <c r="E18">
        <v>96761</v>
      </c>
      <c r="F18">
        <v>4634</v>
      </c>
      <c r="G18">
        <v>93384</v>
      </c>
      <c r="H18">
        <v>15913</v>
      </c>
      <c r="I18">
        <v>3441</v>
      </c>
      <c r="J18">
        <v>96081</v>
      </c>
      <c r="K18">
        <v>6066</v>
      </c>
      <c r="L18">
        <v>70</v>
      </c>
      <c r="M18">
        <v>807</v>
      </c>
      <c r="N18">
        <v>260</v>
      </c>
      <c r="O18">
        <v>13489</v>
      </c>
      <c r="P18">
        <v>290195</v>
      </c>
      <c r="Q18">
        <v>119000</v>
      </c>
    </row>
    <row r="19" spans="1:17">
      <c r="A19">
        <v>2001</v>
      </c>
      <c r="B19">
        <v>5</v>
      </c>
      <c r="C19">
        <v>4813</v>
      </c>
      <c r="D19">
        <v>90683</v>
      </c>
      <c r="E19">
        <v>96629</v>
      </c>
      <c r="F19">
        <v>5387</v>
      </c>
      <c r="G19">
        <v>109130</v>
      </c>
      <c r="H19">
        <v>15913</v>
      </c>
      <c r="I19">
        <v>3950</v>
      </c>
      <c r="J19">
        <v>112748</v>
      </c>
      <c r="K19">
        <v>6094</v>
      </c>
      <c r="L19">
        <v>74</v>
      </c>
      <c r="M19">
        <v>785</v>
      </c>
      <c r="N19">
        <v>259</v>
      </c>
      <c r="O19">
        <v>14224</v>
      </c>
      <c r="P19">
        <v>313346</v>
      </c>
      <c r="Q19">
        <v>118895</v>
      </c>
    </row>
    <row r="20" spans="1:17">
      <c r="A20">
        <v>2001</v>
      </c>
      <c r="B20">
        <v>6</v>
      </c>
      <c r="C20">
        <v>4523</v>
      </c>
      <c r="D20">
        <v>85028</v>
      </c>
      <c r="E20">
        <v>96568</v>
      </c>
      <c r="F20">
        <v>4674</v>
      </c>
      <c r="G20">
        <v>92528</v>
      </c>
      <c r="H20">
        <v>15930</v>
      </c>
      <c r="I20">
        <v>4226</v>
      </c>
      <c r="J20">
        <v>120109</v>
      </c>
      <c r="K20">
        <v>6103</v>
      </c>
      <c r="L20">
        <v>68</v>
      </c>
      <c r="M20">
        <v>754</v>
      </c>
      <c r="N20">
        <v>263</v>
      </c>
      <c r="O20">
        <v>13491</v>
      </c>
      <c r="P20">
        <v>298419</v>
      </c>
      <c r="Q20">
        <v>118864</v>
      </c>
    </row>
    <row r="21" spans="1:17">
      <c r="A21">
        <v>2001</v>
      </c>
      <c r="B21">
        <v>7</v>
      </c>
      <c r="C21">
        <v>5753</v>
      </c>
      <c r="D21">
        <v>108484</v>
      </c>
      <c r="E21">
        <v>96650</v>
      </c>
      <c r="F21">
        <v>5966</v>
      </c>
      <c r="G21">
        <v>123299</v>
      </c>
      <c r="H21">
        <v>15938</v>
      </c>
      <c r="I21">
        <v>4542</v>
      </c>
      <c r="J21">
        <v>122063</v>
      </c>
      <c r="K21">
        <v>6104</v>
      </c>
      <c r="L21">
        <v>68</v>
      </c>
      <c r="M21">
        <v>790</v>
      </c>
      <c r="N21">
        <v>263</v>
      </c>
      <c r="O21">
        <v>16329</v>
      </c>
      <c r="P21">
        <v>354636</v>
      </c>
      <c r="Q21">
        <v>118955</v>
      </c>
    </row>
    <row r="22" spans="1:17">
      <c r="A22">
        <v>2001</v>
      </c>
      <c r="B22">
        <v>8</v>
      </c>
      <c r="C22">
        <v>5858</v>
      </c>
      <c r="D22">
        <v>107768</v>
      </c>
      <c r="E22">
        <v>96685</v>
      </c>
      <c r="F22">
        <v>5411</v>
      </c>
      <c r="G22">
        <v>109174</v>
      </c>
      <c r="H22">
        <v>15975</v>
      </c>
      <c r="I22">
        <v>4954</v>
      </c>
      <c r="J22">
        <v>123499</v>
      </c>
      <c r="K22">
        <v>6109</v>
      </c>
      <c r="L22">
        <v>68</v>
      </c>
      <c r="M22">
        <v>752</v>
      </c>
      <c r="N22">
        <v>266</v>
      </c>
      <c r="O22">
        <v>16291</v>
      </c>
      <c r="P22">
        <v>341193</v>
      </c>
      <c r="Q22">
        <v>119035</v>
      </c>
    </row>
    <row r="23" spans="1:17">
      <c r="A23">
        <v>2001</v>
      </c>
      <c r="B23">
        <v>9</v>
      </c>
      <c r="C23">
        <v>4657</v>
      </c>
      <c r="D23">
        <v>87148</v>
      </c>
      <c r="E23">
        <v>96678</v>
      </c>
      <c r="F23">
        <v>5066</v>
      </c>
      <c r="G23">
        <v>105597</v>
      </c>
      <c r="H23">
        <v>15983</v>
      </c>
      <c r="I23">
        <v>3450</v>
      </c>
      <c r="J23">
        <v>101463</v>
      </c>
      <c r="K23">
        <v>6105</v>
      </c>
      <c r="L23">
        <v>69</v>
      </c>
      <c r="M23">
        <v>758</v>
      </c>
      <c r="N23">
        <v>267</v>
      </c>
      <c r="O23">
        <v>13242</v>
      </c>
      <c r="P23">
        <v>294966</v>
      </c>
      <c r="Q23">
        <v>119033</v>
      </c>
    </row>
    <row r="24" spans="1:17">
      <c r="A24">
        <v>2001</v>
      </c>
      <c r="B24">
        <v>10</v>
      </c>
      <c r="C24">
        <v>3651</v>
      </c>
      <c r="D24">
        <v>96985</v>
      </c>
      <c r="E24">
        <v>96866</v>
      </c>
      <c r="F24">
        <v>6230</v>
      </c>
      <c r="G24">
        <v>129484</v>
      </c>
      <c r="H24">
        <v>15980</v>
      </c>
      <c r="I24">
        <v>3880</v>
      </c>
      <c r="J24">
        <v>113621</v>
      </c>
      <c r="K24">
        <v>6084</v>
      </c>
      <c r="L24">
        <v>69</v>
      </c>
      <c r="M24">
        <v>772</v>
      </c>
      <c r="N24">
        <v>266</v>
      </c>
      <c r="O24">
        <v>13830</v>
      </c>
      <c r="P24">
        <v>340862</v>
      </c>
      <c r="Q24">
        <v>119196</v>
      </c>
    </row>
    <row r="25" spans="1:17">
      <c r="A25">
        <v>2001</v>
      </c>
      <c r="B25">
        <v>11</v>
      </c>
      <c r="C25">
        <v>6856</v>
      </c>
      <c r="D25">
        <v>125221</v>
      </c>
      <c r="E25">
        <v>96948</v>
      </c>
      <c r="F25">
        <v>5409</v>
      </c>
      <c r="G25">
        <v>110027</v>
      </c>
      <c r="H25">
        <v>15993</v>
      </c>
      <c r="I25">
        <v>2461</v>
      </c>
      <c r="J25">
        <v>84988</v>
      </c>
      <c r="K25">
        <v>6050</v>
      </c>
      <c r="L25">
        <v>75</v>
      </c>
      <c r="M25">
        <v>885</v>
      </c>
      <c r="N25">
        <v>268</v>
      </c>
      <c r="O25">
        <v>14801</v>
      </c>
      <c r="P25">
        <v>321121</v>
      </c>
      <c r="Q25">
        <v>119259</v>
      </c>
    </row>
    <row r="26" spans="1:17">
      <c r="A26">
        <v>2001</v>
      </c>
      <c r="B26">
        <v>12</v>
      </c>
      <c r="C26">
        <v>7921</v>
      </c>
      <c r="D26">
        <v>172777</v>
      </c>
      <c r="E26">
        <v>97095</v>
      </c>
      <c r="F26">
        <v>5167</v>
      </c>
      <c r="G26">
        <v>109348</v>
      </c>
      <c r="H26">
        <v>16019</v>
      </c>
      <c r="I26">
        <v>2985</v>
      </c>
      <c r="J26">
        <v>91154</v>
      </c>
      <c r="K26">
        <v>6027</v>
      </c>
      <c r="L26">
        <v>68</v>
      </c>
      <c r="M26">
        <v>747</v>
      </c>
      <c r="N26">
        <v>275</v>
      </c>
      <c r="O26">
        <v>16141</v>
      </c>
      <c r="P26">
        <v>374026</v>
      </c>
      <c r="Q26">
        <v>119416</v>
      </c>
    </row>
    <row r="27" spans="1:17">
      <c r="A27">
        <v>2002</v>
      </c>
      <c r="B27">
        <v>1</v>
      </c>
      <c r="C27">
        <v>9132</v>
      </c>
      <c r="D27">
        <v>191840</v>
      </c>
      <c r="E27">
        <v>97272</v>
      </c>
      <c r="F27">
        <v>5710</v>
      </c>
      <c r="G27">
        <v>121725</v>
      </c>
      <c r="H27">
        <v>16044</v>
      </c>
      <c r="I27">
        <v>2477</v>
      </c>
      <c r="J27">
        <v>74277</v>
      </c>
      <c r="K27">
        <v>6002</v>
      </c>
      <c r="L27">
        <v>72</v>
      </c>
      <c r="M27">
        <v>1380</v>
      </c>
      <c r="N27">
        <v>279</v>
      </c>
      <c r="O27">
        <v>17391</v>
      </c>
      <c r="P27">
        <v>389222</v>
      </c>
      <c r="Q27">
        <v>119597</v>
      </c>
    </row>
    <row r="28" spans="1:17">
      <c r="A28">
        <v>2002</v>
      </c>
      <c r="B28">
        <v>2</v>
      </c>
      <c r="C28">
        <v>5012</v>
      </c>
      <c r="D28">
        <v>121500</v>
      </c>
      <c r="E28">
        <v>97250</v>
      </c>
      <c r="F28">
        <v>3724</v>
      </c>
      <c r="G28">
        <v>79517</v>
      </c>
      <c r="H28">
        <v>16050</v>
      </c>
      <c r="I28">
        <v>3535</v>
      </c>
      <c r="J28">
        <v>93714</v>
      </c>
      <c r="K28">
        <v>5993</v>
      </c>
      <c r="L28">
        <v>72</v>
      </c>
      <c r="M28">
        <v>1063</v>
      </c>
      <c r="N28">
        <v>281</v>
      </c>
      <c r="O28">
        <v>12343</v>
      </c>
      <c r="P28">
        <v>295794</v>
      </c>
      <c r="Q28">
        <v>119574</v>
      </c>
    </row>
    <row r="29" spans="1:17">
      <c r="A29">
        <v>2002</v>
      </c>
      <c r="B29">
        <v>3</v>
      </c>
      <c r="C29">
        <v>6996</v>
      </c>
      <c r="D29">
        <v>146116</v>
      </c>
      <c r="E29">
        <v>97244</v>
      </c>
      <c r="F29">
        <v>5837</v>
      </c>
      <c r="G29">
        <v>109164</v>
      </c>
      <c r="H29">
        <v>16042</v>
      </c>
      <c r="I29">
        <v>3328</v>
      </c>
      <c r="J29">
        <v>75159</v>
      </c>
      <c r="K29">
        <v>5963</v>
      </c>
      <c r="L29">
        <v>71</v>
      </c>
      <c r="M29">
        <v>1196</v>
      </c>
      <c r="N29">
        <v>281</v>
      </c>
      <c r="O29">
        <v>16232</v>
      </c>
      <c r="P29">
        <v>331635</v>
      </c>
      <c r="Q29">
        <v>119530</v>
      </c>
    </row>
    <row r="30" spans="1:17">
      <c r="A30">
        <v>2002</v>
      </c>
      <c r="B30">
        <v>4</v>
      </c>
      <c r="C30">
        <v>4953</v>
      </c>
      <c r="D30">
        <v>112534</v>
      </c>
      <c r="E30">
        <v>97186</v>
      </c>
      <c r="F30">
        <v>4730</v>
      </c>
      <c r="G30">
        <v>90487</v>
      </c>
      <c r="H30">
        <v>16053</v>
      </c>
      <c r="I30">
        <v>3627</v>
      </c>
      <c r="J30">
        <v>89229</v>
      </c>
      <c r="K30">
        <v>5993</v>
      </c>
      <c r="L30">
        <v>72</v>
      </c>
      <c r="M30">
        <v>785</v>
      </c>
      <c r="N30">
        <v>281</v>
      </c>
      <c r="O30">
        <v>13382</v>
      </c>
      <c r="P30">
        <v>293035</v>
      </c>
      <c r="Q30">
        <v>119513</v>
      </c>
    </row>
    <row r="31" spans="1:17">
      <c r="A31">
        <v>2002</v>
      </c>
      <c r="B31">
        <v>5</v>
      </c>
      <c r="C31">
        <v>3880</v>
      </c>
      <c r="D31">
        <v>92460</v>
      </c>
      <c r="E31">
        <v>97100</v>
      </c>
      <c r="F31">
        <v>4738</v>
      </c>
      <c r="G31">
        <v>94022</v>
      </c>
      <c r="H31">
        <v>16047</v>
      </c>
      <c r="I31">
        <v>3961</v>
      </c>
      <c r="J31">
        <v>100525</v>
      </c>
      <c r="K31">
        <v>6025</v>
      </c>
      <c r="L31">
        <v>71</v>
      </c>
      <c r="M31">
        <v>764</v>
      </c>
      <c r="N31">
        <v>287</v>
      </c>
      <c r="O31">
        <v>12650</v>
      </c>
      <c r="P31">
        <v>287771</v>
      </c>
      <c r="Q31">
        <v>119459</v>
      </c>
    </row>
    <row r="32" spans="1:17">
      <c r="A32">
        <v>2002</v>
      </c>
      <c r="B32">
        <v>6</v>
      </c>
      <c r="C32">
        <v>2989</v>
      </c>
      <c r="D32">
        <v>80733</v>
      </c>
      <c r="E32">
        <v>97019</v>
      </c>
      <c r="F32">
        <v>4810</v>
      </c>
      <c r="G32">
        <v>94603</v>
      </c>
      <c r="H32">
        <v>16063</v>
      </c>
      <c r="I32">
        <v>4307</v>
      </c>
      <c r="J32">
        <v>112687</v>
      </c>
      <c r="K32">
        <v>6026</v>
      </c>
      <c r="L32">
        <v>66</v>
      </c>
      <c r="M32">
        <v>730</v>
      </c>
      <c r="N32">
        <v>288</v>
      </c>
      <c r="O32">
        <v>12172</v>
      </c>
      <c r="P32">
        <v>288753</v>
      </c>
      <c r="Q32">
        <v>119396</v>
      </c>
    </row>
    <row r="33" spans="1:17">
      <c r="A33">
        <v>2002</v>
      </c>
      <c r="B33">
        <v>7</v>
      </c>
      <c r="C33">
        <v>5287</v>
      </c>
      <c r="D33">
        <v>116767</v>
      </c>
      <c r="E33">
        <v>96927</v>
      </c>
      <c r="F33">
        <v>5937</v>
      </c>
      <c r="G33">
        <v>117481</v>
      </c>
      <c r="H33">
        <v>16076</v>
      </c>
      <c r="I33">
        <v>4561</v>
      </c>
      <c r="J33">
        <v>116204</v>
      </c>
      <c r="K33">
        <v>6030</v>
      </c>
      <c r="L33">
        <v>71</v>
      </c>
      <c r="M33">
        <v>807</v>
      </c>
      <c r="N33">
        <v>290</v>
      </c>
      <c r="O33">
        <v>15856</v>
      </c>
      <c r="P33">
        <v>351259</v>
      </c>
      <c r="Q33">
        <v>119323</v>
      </c>
    </row>
    <row r="34" spans="1:17">
      <c r="A34">
        <v>2002</v>
      </c>
      <c r="B34">
        <v>8</v>
      </c>
      <c r="C34">
        <v>4752</v>
      </c>
      <c r="D34">
        <v>106535</v>
      </c>
      <c r="E34">
        <v>96886</v>
      </c>
      <c r="F34">
        <v>5107</v>
      </c>
      <c r="G34">
        <v>101973</v>
      </c>
      <c r="H34">
        <v>16085</v>
      </c>
      <c r="I34">
        <v>3983</v>
      </c>
      <c r="J34">
        <v>104780</v>
      </c>
      <c r="K34">
        <v>6038</v>
      </c>
      <c r="L34">
        <v>70</v>
      </c>
      <c r="M34">
        <v>758</v>
      </c>
      <c r="N34">
        <v>291</v>
      </c>
      <c r="O34">
        <v>13912</v>
      </c>
      <c r="P34">
        <v>314046</v>
      </c>
      <c r="Q34">
        <v>119300</v>
      </c>
    </row>
    <row r="35" spans="1:17">
      <c r="A35">
        <v>2002</v>
      </c>
      <c r="B35">
        <v>9</v>
      </c>
      <c r="C35">
        <v>4122</v>
      </c>
      <c r="D35">
        <v>96363</v>
      </c>
      <c r="E35">
        <v>96977</v>
      </c>
      <c r="F35">
        <v>5729</v>
      </c>
      <c r="G35">
        <v>115167</v>
      </c>
      <c r="H35">
        <v>16096</v>
      </c>
      <c r="I35">
        <v>4184</v>
      </c>
      <c r="J35">
        <v>109449</v>
      </c>
      <c r="K35">
        <v>6033</v>
      </c>
      <c r="L35">
        <v>71</v>
      </c>
      <c r="M35">
        <v>767</v>
      </c>
      <c r="N35">
        <v>292</v>
      </c>
      <c r="O35">
        <v>14106</v>
      </c>
      <c r="P35">
        <v>321746</v>
      </c>
      <c r="Q35">
        <v>119398</v>
      </c>
    </row>
    <row r="36" spans="1:17">
      <c r="A36">
        <v>2002</v>
      </c>
      <c r="B36">
        <v>10</v>
      </c>
      <c r="C36">
        <v>3767</v>
      </c>
      <c r="D36">
        <v>91342</v>
      </c>
      <c r="E36">
        <v>97187</v>
      </c>
      <c r="F36">
        <v>5905</v>
      </c>
      <c r="G36">
        <v>118656</v>
      </c>
      <c r="H36">
        <v>16126</v>
      </c>
      <c r="I36">
        <v>4916</v>
      </c>
      <c r="J36">
        <v>123766</v>
      </c>
      <c r="K36">
        <v>6024</v>
      </c>
      <c r="L36">
        <v>71</v>
      </c>
      <c r="M36">
        <v>777</v>
      </c>
      <c r="N36">
        <v>293</v>
      </c>
      <c r="O36">
        <v>14659</v>
      </c>
      <c r="P36">
        <v>334541</v>
      </c>
      <c r="Q36">
        <v>119630</v>
      </c>
    </row>
    <row r="37" spans="1:17">
      <c r="A37">
        <v>2002</v>
      </c>
      <c r="B37">
        <v>11</v>
      </c>
      <c r="C37">
        <v>6908</v>
      </c>
      <c r="D37">
        <v>149387</v>
      </c>
      <c r="E37">
        <v>97311</v>
      </c>
      <c r="F37">
        <v>6799</v>
      </c>
      <c r="G37">
        <v>137790</v>
      </c>
      <c r="H37">
        <v>16181</v>
      </c>
      <c r="I37">
        <v>4838</v>
      </c>
      <c r="J37">
        <v>91748</v>
      </c>
      <c r="K37">
        <v>5964</v>
      </c>
      <c r="L37">
        <v>82</v>
      </c>
      <c r="M37">
        <v>1104</v>
      </c>
      <c r="N37">
        <v>292</v>
      </c>
      <c r="O37">
        <v>18627</v>
      </c>
      <c r="P37">
        <v>380029</v>
      </c>
      <c r="Q37">
        <v>119748</v>
      </c>
    </row>
    <row r="38" spans="1:17">
      <c r="A38">
        <v>2002</v>
      </c>
      <c r="B38">
        <v>12</v>
      </c>
      <c r="C38">
        <v>7432</v>
      </c>
      <c r="D38">
        <v>157466</v>
      </c>
      <c r="E38">
        <v>97490</v>
      </c>
      <c r="F38">
        <v>4950</v>
      </c>
      <c r="G38">
        <v>101927</v>
      </c>
      <c r="H38">
        <v>16223</v>
      </c>
      <c r="I38">
        <v>3649</v>
      </c>
      <c r="J38">
        <v>93169</v>
      </c>
      <c r="K38">
        <v>5942</v>
      </c>
      <c r="L38">
        <v>74</v>
      </c>
      <c r="M38">
        <v>862</v>
      </c>
      <c r="N38">
        <v>292</v>
      </c>
      <c r="O38">
        <v>16105</v>
      </c>
      <c r="P38">
        <v>353424</v>
      </c>
      <c r="Q38">
        <v>119947</v>
      </c>
    </row>
    <row r="39" spans="1:17">
      <c r="A39">
        <v>2003</v>
      </c>
      <c r="B39">
        <v>1</v>
      </c>
      <c r="C39">
        <v>7618</v>
      </c>
      <c r="D39">
        <v>161703</v>
      </c>
      <c r="E39">
        <v>97546</v>
      </c>
      <c r="F39">
        <v>5314</v>
      </c>
      <c r="G39">
        <v>108845</v>
      </c>
      <c r="H39">
        <v>16242</v>
      </c>
      <c r="I39">
        <v>3197</v>
      </c>
      <c r="J39">
        <v>80097</v>
      </c>
      <c r="K39">
        <v>5923</v>
      </c>
      <c r="L39">
        <v>75</v>
      </c>
      <c r="M39">
        <v>1391</v>
      </c>
      <c r="N39">
        <v>292</v>
      </c>
      <c r="O39">
        <v>16204</v>
      </c>
      <c r="P39">
        <v>352036</v>
      </c>
      <c r="Q39">
        <v>120003</v>
      </c>
    </row>
    <row r="40" spans="1:17">
      <c r="A40">
        <v>2003</v>
      </c>
      <c r="B40">
        <v>2</v>
      </c>
      <c r="C40">
        <v>5434</v>
      </c>
      <c r="D40">
        <v>120590</v>
      </c>
      <c r="E40">
        <v>97640</v>
      </c>
      <c r="F40">
        <v>5302</v>
      </c>
      <c r="G40">
        <v>105478</v>
      </c>
      <c r="H40">
        <v>16236</v>
      </c>
      <c r="I40">
        <v>3226</v>
      </c>
      <c r="J40">
        <v>80173</v>
      </c>
      <c r="K40">
        <v>5900</v>
      </c>
      <c r="L40">
        <v>73</v>
      </c>
      <c r="M40">
        <v>857</v>
      </c>
      <c r="N40">
        <v>295</v>
      </c>
      <c r="O40">
        <v>14035</v>
      </c>
      <c r="P40">
        <v>307098</v>
      </c>
      <c r="Q40">
        <v>120071</v>
      </c>
    </row>
    <row r="41" spans="1:17">
      <c r="A41">
        <v>2003</v>
      </c>
      <c r="B41">
        <v>3</v>
      </c>
      <c r="C41">
        <v>5606</v>
      </c>
      <c r="D41">
        <v>122624</v>
      </c>
      <c r="E41">
        <v>97728</v>
      </c>
      <c r="F41">
        <v>5110</v>
      </c>
      <c r="G41">
        <v>100429</v>
      </c>
      <c r="H41">
        <v>16271</v>
      </c>
      <c r="I41">
        <v>4571</v>
      </c>
      <c r="J41">
        <v>116025</v>
      </c>
      <c r="K41">
        <v>5908</v>
      </c>
      <c r="L41">
        <v>73</v>
      </c>
      <c r="M41">
        <v>802</v>
      </c>
      <c r="N41">
        <v>295</v>
      </c>
      <c r="O41">
        <v>15360</v>
      </c>
      <c r="P41">
        <v>339880</v>
      </c>
      <c r="Q41">
        <v>120202</v>
      </c>
    </row>
    <row r="42" spans="1:17">
      <c r="A42">
        <v>2003</v>
      </c>
      <c r="B42">
        <v>4</v>
      </c>
      <c r="C42">
        <v>6747</v>
      </c>
      <c r="D42">
        <v>144244</v>
      </c>
      <c r="E42">
        <v>97591</v>
      </c>
      <c r="F42">
        <v>4847</v>
      </c>
      <c r="G42">
        <v>94141</v>
      </c>
      <c r="H42">
        <v>16271</v>
      </c>
      <c r="I42">
        <v>3656</v>
      </c>
      <c r="J42">
        <v>88259</v>
      </c>
      <c r="K42">
        <v>5929</v>
      </c>
      <c r="L42">
        <v>77</v>
      </c>
      <c r="M42">
        <v>867</v>
      </c>
      <c r="N42">
        <v>296</v>
      </c>
      <c r="O42">
        <v>15327</v>
      </c>
      <c r="P42">
        <v>327511</v>
      </c>
      <c r="Q42">
        <v>120087</v>
      </c>
    </row>
    <row r="43" spans="1:17">
      <c r="A43">
        <v>2003</v>
      </c>
      <c r="B43">
        <v>5</v>
      </c>
      <c r="C43">
        <v>3522</v>
      </c>
      <c r="D43">
        <v>85661</v>
      </c>
      <c r="E43">
        <v>97593</v>
      </c>
      <c r="F43">
        <v>4479</v>
      </c>
      <c r="G43">
        <v>87106</v>
      </c>
      <c r="H43">
        <v>16283</v>
      </c>
      <c r="I43">
        <v>3092</v>
      </c>
      <c r="J43">
        <v>73973</v>
      </c>
      <c r="K43">
        <v>5950</v>
      </c>
      <c r="L43">
        <v>69</v>
      </c>
      <c r="M43">
        <v>781</v>
      </c>
      <c r="N43">
        <v>300</v>
      </c>
      <c r="O43">
        <v>11162</v>
      </c>
      <c r="P43">
        <v>247521</v>
      </c>
      <c r="Q43">
        <v>120126</v>
      </c>
    </row>
    <row r="44" spans="1:17">
      <c r="A44">
        <v>2003</v>
      </c>
      <c r="B44">
        <v>6</v>
      </c>
      <c r="C44">
        <v>6507</v>
      </c>
      <c r="D44">
        <v>137268</v>
      </c>
      <c r="E44">
        <v>97502</v>
      </c>
      <c r="F44">
        <v>8240</v>
      </c>
      <c r="G44">
        <v>163527</v>
      </c>
      <c r="H44">
        <v>16299</v>
      </c>
      <c r="I44">
        <v>4948</v>
      </c>
      <c r="J44">
        <v>124722</v>
      </c>
      <c r="K44">
        <v>5966</v>
      </c>
      <c r="L44">
        <v>133</v>
      </c>
      <c r="M44">
        <v>1399</v>
      </c>
      <c r="N44">
        <v>300</v>
      </c>
      <c r="O44">
        <v>19828</v>
      </c>
      <c r="P44">
        <v>426916</v>
      </c>
      <c r="Q44">
        <v>120067</v>
      </c>
    </row>
    <row r="45" spans="1:17">
      <c r="A45">
        <v>2003</v>
      </c>
      <c r="B45">
        <v>7</v>
      </c>
      <c r="C45">
        <v>5729</v>
      </c>
      <c r="D45">
        <v>122086</v>
      </c>
      <c r="E45">
        <v>97490</v>
      </c>
      <c r="F45">
        <v>5407</v>
      </c>
      <c r="G45">
        <v>109070</v>
      </c>
      <c r="H45">
        <v>16302</v>
      </c>
      <c r="I45">
        <v>4787</v>
      </c>
      <c r="J45">
        <v>121573</v>
      </c>
      <c r="K45">
        <v>5986</v>
      </c>
      <c r="L45">
        <v>61</v>
      </c>
      <c r="M45">
        <v>835</v>
      </c>
      <c r="N45">
        <v>301</v>
      </c>
      <c r="O45">
        <v>15984</v>
      </c>
      <c r="P45">
        <v>353564</v>
      </c>
      <c r="Q45">
        <v>120079</v>
      </c>
    </row>
    <row r="46" spans="1:17">
      <c r="A46">
        <v>2003</v>
      </c>
      <c r="B46">
        <v>8</v>
      </c>
      <c r="C46">
        <v>5803</v>
      </c>
      <c r="D46">
        <v>122200</v>
      </c>
      <c r="E46">
        <v>97407</v>
      </c>
      <c r="F46">
        <v>5530</v>
      </c>
      <c r="G46">
        <v>111521</v>
      </c>
      <c r="H46">
        <v>16294</v>
      </c>
      <c r="I46">
        <v>4864</v>
      </c>
      <c r="J46">
        <v>125508</v>
      </c>
      <c r="K46">
        <v>5985</v>
      </c>
      <c r="L46">
        <v>66</v>
      </c>
      <c r="M46">
        <v>645</v>
      </c>
      <c r="N46">
        <v>300</v>
      </c>
      <c r="O46">
        <v>16263</v>
      </c>
      <c r="P46">
        <v>359874</v>
      </c>
      <c r="Q46">
        <v>119986</v>
      </c>
    </row>
    <row r="47" spans="1:17">
      <c r="A47">
        <v>2003</v>
      </c>
      <c r="B47">
        <v>9</v>
      </c>
      <c r="C47">
        <v>4241</v>
      </c>
      <c r="D47">
        <v>97071</v>
      </c>
      <c r="E47">
        <v>97567</v>
      </c>
      <c r="F47">
        <v>6457</v>
      </c>
      <c r="G47">
        <v>128099</v>
      </c>
      <c r="H47">
        <v>16314</v>
      </c>
      <c r="I47">
        <v>4358</v>
      </c>
      <c r="J47">
        <v>111168</v>
      </c>
      <c r="K47">
        <v>5986</v>
      </c>
      <c r="L47">
        <v>93</v>
      </c>
      <c r="M47">
        <v>975</v>
      </c>
      <c r="N47">
        <v>301</v>
      </c>
      <c r="O47">
        <v>15149</v>
      </c>
      <c r="P47">
        <v>337313</v>
      </c>
      <c r="Q47">
        <v>120168</v>
      </c>
    </row>
    <row r="48" spans="1:17">
      <c r="A48">
        <v>2003</v>
      </c>
      <c r="B48">
        <v>10</v>
      </c>
      <c r="C48">
        <v>4281</v>
      </c>
      <c r="D48">
        <v>101111</v>
      </c>
      <c r="E48">
        <v>97587</v>
      </c>
      <c r="F48">
        <v>6006</v>
      </c>
      <c r="G48">
        <v>124657</v>
      </c>
      <c r="H48">
        <v>16321</v>
      </c>
      <c r="I48">
        <v>4363</v>
      </c>
      <c r="J48">
        <v>114169</v>
      </c>
      <c r="K48">
        <v>5972</v>
      </c>
      <c r="L48">
        <v>64</v>
      </c>
      <c r="M48">
        <v>802</v>
      </c>
      <c r="N48">
        <v>301</v>
      </c>
      <c r="O48">
        <v>14714</v>
      </c>
      <c r="P48">
        <v>340739</v>
      </c>
      <c r="Q48">
        <v>120181</v>
      </c>
    </row>
    <row r="49" spans="1:17">
      <c r="A49">
        <v>2003</v>
      </c>
      <c r="B49">
        <v>11</v>
      </c>
      <c r="C49">
        <v>7359</v>
      </c>
      <c r="D49">
        <v>156642</v>
      </c>
      <c r="E49">
        <v>97813</v>
      </c>
      <c r="F49">
        <v>5735</v>
      </c>
      <c r="G49">
        <v>113975</v>
      </c>
      <c r="H49">
        <v>16348</v>
      </c>
      <c r="I49">
        <v>5768</v>
      </c>
      <c r="J49">
        <v>80477</v>
      </c>
      <c r="K49">
        <v>5957</v>
      </c>
      <c r="L49">
        <v>66</v>
      </c>
      <c r="M49">
        <v>722</v>
      </c>
      <c r="N49">
        <v>303</v>
      </c>
      <c r="O49">
        <v>18928</v>
      </c>
      <c r="P49">
        <v>351816</v>
      </c>
      <c r="Q49">
        <v>120421</v>
      </c>
    </row>
    <row r="50" spans="1:17">
      <c r="A50">
        <v>2003</v>
      </c>
      <c r="B50">
        <v>12</v>
      </c>
      <c r="C50">
        <v>9524</v>
      </c>
      <c r="D50">
        <v>192869</v>
      </c>
      <c r="E50">
        <v>98080</v>
      </c>
      <c r="F50">
        <v>5691</v>
      </c>
      <c r="G50">
        <v>116940</v>
      </c>
      <c r="H50">
        <v>16381</v>
      </c>
      <c r="I50">
        <v>2234</v>
      </c>
      <c r="J50">
        <v>89838</v>
      </c>
      <c r="K50">
        <v>5931</v>
      </c>
      <c r="L50">
        <v>75</v>
      </c>
      <c r="M50">
        <v>816</v>
      </c>
      <c r="N50">
        <v>305</v>
      </c>
      <c r="O50">
        <v>17524</v>
      </c>
      <c r="P50">
        <v>400463</v>
      </c>
      <c r="Q50">
        <v>120697</v>
      </c>
    </row>
    <row r="51" spans="1:17">
      <c r="A51">
        <v>2004</v>
      </c>
      <c r="B51">
        <v>1</v>
      </c>
      <c r="C51">
        <v>10812</v>
      </c>
      <c r="D51">
        <v>214936</v>
      </c>
      <c r="E51">
        <v>98192</v>
      </c>
      <c r="F51">
        <v>5361</v>
      </c>
      <c r="G51">
        <v>107153</v>
      </c>
      <c r="H51">
        <v>16715</v>
      </c>
      <c r="I51">
        <v>3349</v>
      </c>
      <c r="J51">
        <v>85200</v>
      </c>
      <c r="K51">
        <v>5909</v>
      </c>
      <c r="L51">
        <v>0</v>
      </c>
      <c r="M51">
        <v>0</v>
      </c>
      <c r="N51">
        <v>0</v>
      </c>
      <c r="O51">
        <v>19522</v>
      </c>
      <c r="P51">
        <v>407289</v>
      </c>
      <c r="Q51">
        <v>120816</v>
      </c>
    </row>
    <row r="52" spans="1:17">
      <c r="A52">
        <v>2004</v>
      </c>
      <c r="B52">
        <v>2</v>
      </c>
      <c r="C52">
        <v>6890</v>
      </c>
      <c r="D52">
        <v>150221</v>
      </c>
      <c r="E52">
        <v>98296</v>
      </c>
      <c r="F52">
        <v>4982</v>
      </c>
      <c r="G52">
        <v>97783</v>
      </c>
      <c r="H52">
        <v>16729</v>
      </c>
      <c r="I52">
        <v>3187</v>
      </c>
      <c r="J52">
        <v>77372</v>
      </c>
      <c r="K52">
        <v>5907</v>
      </c>
      <c r="L52">
        <v>0</v>
      </c>
      <c r="M52">
        <v>0</v>
      </c>
      <c r="N52">
        <v>0</v>
      </c>
      <c r="O52">
        <v>15059</v>
      </c>
      <c r="P52">
        <v>325376</v>
      </c>
      <c r="Q52">
        <v>120932</v>
      </c>
    </row>
    <row r="53" spans="1:17">
      <c r="A53">
        <v>2004</v>
      </c>
      <c r="B53">
        <v>3</v>
      </c>
      <c r="C53">
        <v>5323</v>
      </c>
      <c r="D53">
        <v>123051</v>
      </c>
      <c r="E53">
        <v>98167</v>
      </c>
      <c r="F53">
        <v>6265</v>
      </c>
      <c r="G53">
        <v>121642</v>
      </c>
      <c r="H53">
        <v>16751</v>
      </c>
      <c r="I53">
        <v>3315</v>
      </c>
      <c r="J53">
        <v>81557</v>
      </c>
      <c r="K53">
        <v>5907</v>
      </c>
      <c r="L53">
        <v>0</v>
      </c>
      <c r="M53">
        <v>0</v>
      </c>
      <c r="N53">
        <v>0</v>
      </c>
      <c r="O53">
        <v>14903</v>
      </c>
      <c r="P53">
        <v>326250</v>
      </c>
      <c r="Q53">
        <v>120825</v>
      </c>
    </row>
    <row r="54" spans="1:17">
      <c r="A54">
        <v>2004</v>
      </c>
      <c r="B54">
        <v>4</v>
      </c>
      <c r="C54">
        <v>3930</v>
      </c>
      <c r="D54">
        <v>98663</v>
      </c>
      <c r="E54">
        <v>98124</v>
      </c>
      <c r="F54">
        <v>4833</v>
      </c>
      <c r="G54">
        <v>91850</v>
      </c>
      <c r="H54">
        <v>16754</v>
      </c>
      <c r="I54">
        <v>3965</v>
      </c>
      <c r="J54">
        <v>98828</v>
      </c>
      <c r="K54">
        <v>5935</v>
      </c>
      <c r="L54">
        <v>0</v>
      </c>
      <c r="M54">
        <v>0</v>
      </c>
      <c r="N54">
        <v>0</v>
      </c>
      <c r="O54">
        <v>12728</v>
      </c>
      <c r="P54">
        <v>289341</v>
      </c>
      <c r="Q54">
        <v>120813</v>
      </c>
    </row>
    <row r="55" spans="1:17">
      <c r="A55">
        <v>2004</v>
      </c>
      <c r="B55">
        <v>5</v>
      </c>
      <c r="C55">
        <v>3421</v>
      </c>
      <c r="D55">
        <v>86680</v>
      </c>
      <c r="E55">
        <v>98036</v>
      </c>
      <c r="F55">
        <v>5077</v>
      </c>
      <c r="G55">
        <v>100033</v>
      </c>
      <c r="H55">
        <v>16790</v>
      </c>
      <c r="I55">
        <v>4595</v>
      </c>
      <c r="J55">
        <v>117324</v>
      </c>
      <c r="K55">
        <v>5950</v>
      </c>
      <c r="L55">
        <v>0</v>
      </c>
      <c r="M55">
        <v>0</v>
      </c>
      <c r="N55">
        <v>0</v>
      </c>
      <c r="O55">
        <v>13093</v>
      </c>
      <c r="P55">
        <v>304037</v>
      </c>
      <c r="Q55">
        <v>120776</v>
      </c>
    </row>
    <row r="56" spans="1:17">
      <c r="A56">
        <v>2004</v>
      </c>
      <c r="B56">
        <v>6</v>
      </c>
      <c r="C56">
        <v>4252</v>
      </c>
      <c r="D56">
        <v>101485</v>
      </c>
      <c r="E56">
        <v>98017</v>
      </c>
      <c r="F56">
        <v>5118</v>
      </c>
      <c r="G56">
        <v>97854</v>
      </c>
      <c r="H56">
        <v>16825</v>
      </c>
      <c r="I56">
        <v>4021</v>
      </c>
      <c r="J56">
        <v>101332</v>
      </c>
      <c r="K56">
        <v>5960</v>
      </c>
      <c r="L56">
        <v>0</v>
      </c>
      <c r="M56">
        <v>0</v>
      </c>
      <c r="N56">
        <v>0</v>
      </c>
      <c r="O56">
        <v>13391</v>
      </c>
      <c r="P56">
        <v>300671</v>
      </c>
      <c r="Q56">
        <v>120802</v>
      </c>
    </row>
    <row r="57" spans="1:17">
      <c r="A57">
        <v>2004</v>
      </c>
      <c r="B57">
        <v>7</v>
      </c>
      <c r="C57">
        <v>5570</v>
      </c>
      <c r="D57">
        <v>122105</v>
      </c>
      <c r="E57">
        <v>98151</v>
      </c>
      <c r="F57">
        <v>6121</v>
      </c>
      <c r="G57">
        <v>122141</v>
      </c>
      <c r="H57">
        <v>16852</v>
      </c>
      <c r="I57">
        <v>5130</v>
      </c>
      <c r="J57">
        <v>132367</v>
      </c>
      <c r="K57">
        <v>5965</v>
      </c>
      <c r="L57">
        <v>0</v>
      </c>
      <c r="M57">
        <v>0</v>
      </c>
      <c r="N57">
        <v>0</v>
      </c>
      <c r="O57">
        <v>16821</v>
      </c>
      <c r="P57">
        <v>376613</v>
      </c>
      <c r="Q57">
        <v>120968</v>
      </c>
    </row>
    <row r="58" spans="1:17">
      <c r="A58">
        <v>2004</v>
      </c>
      <c r="B58">
        <v>8</v>
      </c>
      <c r="C58">
        <v>5513</v>
      </c>
      <c r="D58">
        <v>120936</v>
      </c>
      <c r="E58">
        <v>98078</v>
      </c>
      <c r="F58">
        <v>6264</v>
      </c>
      <c r="G58">
        <v>124146</v>
      </c>
      <c r="H58">
        <v>16831</v>
      </c>
      <c r="I58">
        <v>4598</v>
      </c>
      <c r="J58">
        <v>118332</v>
      </c>
      <c r="K58">
        <v>5961</v>
      </c>
      <c r="L58">
        <v>0</v>
      </c>
      <c r="M58">
        <v>0</v>
      </c>
      <c r="N58">
        <v>0</v>
      </c>
      <c r="O58">
        <v>16375</v>
      </c>
      <c r="P58">
        <v>363414</v>
      </c>
      <c r="Q58">
        <v>120870</v>
      </c>
    </row>
    <row r="59" spans="1:17">
      <c r="A59">
        <v>2004</v>
      </c>
      <c r="B59">
        <v>9</v>
      </c>
      <c r="C59">
        <v>3634</v>
      </c>
      <c r="D59">
        <v>89176</v>
      </c>
      <c r="E59">
        <v>98114</v>
      </c>
      <c r="F59">
        <v>5553</v>
      </c>
      <c r="G59">
        <v>113802</v>
      </c>
      <c r="H59">
        <v>16831</v>
      </c>
      <c r="I59">
        <v>3825</v>
      </c>
      <c r="J59">
        <v>99969</v>
      </c>
      <c r="K59">
        <v>5946</v>
      </c>
      <c r="L59">
        <v>0</v>
      </c>
      <c r="M59">
        <v>0</v>
      </c>
      <c r="N59">
        <v>0</v>
      </c>
      <c r="O59">
        <v>13012</v>
      </c>
      <c r="P59">
        <v>302947</v>
      </c>
      <c r="Q59">
        <v>120891</v>
      </c>
    </row>
    <row r="60" spans="1:17">
      <c r="A60">
        <v>2004</v>
      </c>
      <c r="B60">
        <v>10</v>
      </c>
      <c r="C60">
        <v>4194</v>
      </c>
      <c r="D60">
        <v>100307</v>
      </c>
      <c r="E60">
        <v>98233</v>
      </c>
      <c r="F60">
        <v>6963</v>
      </c>
      <c r="G60">
        <v>144080</v>
      </c>
      <c r="H60">
        <v>16850</v>
      </c>
      <c r="I60">
        <v>4105</v>
      </c>
      <c r="J60">
        <v>107714</v>
      </c>
      <c r="K60">
        <v>5939</v>
      </c>
      <c r="L60">
        <v>0</v>
      </c>
      <c r="M60">
        <v>0</v>
      </c>
      <c r="N60">
        <v>0</v>
      </c>
      <c r="O60">
        <v>15262</v>
      </c>
      <c r="P60">
        <v>352101</v>
      </c>
      <c r="Q60">
        <v>121022</v>
      </c>
    </row>
    <row r="61" spans="1:17">
      <c r="A61">
        <v>2004</v>
      </c>
      <c r="B61">
        <v>11</v>
      </c>
      <c r="C61">
        <v>7341</v>
      </c>
      <c r="D61">
        <v>154897</v>
      </c>
      <c r="E61">
        <v>98483</v>
      </c>
      <c r="F61">
        <v>5354</v>
      </c>
      <c r="G61">
        <v>106130</v>
      </c>
      <c r="H61">
        <v>16873</v>
      </c>
      <c r="I61">
        <v>5530</v>
      </c>
      <c r="J61">
        <v>83009</v>
      </c>
      <c r="K61">
        <v>5922</v>
      </c>
      <c r="L61">
        <v>0</v>
      </c>
      <c r="M61">
        <v>0</v>
      </c>
      <c r="N61">
        <v>0</v>
      </c>
      <c r="O61">
        <v>18225</v>
      </c>
      <c r="P61">
        <v>344036</v>
      </c>
      <c r="Q61">
        <v>121278</v>
      </c>
    </row>
    <row r="62" spans="1:17">
      <c r="A62">
        <v>2004</v>
      </c>
      <c r="B62">
        <v>12</v>
      </c>
      <c r="C62">
        <v>9597</v>
      </c>
      <c r="D62">
        <v>174596</v>
      </c>
      <c r="E62">
        <v>98773</v>
      </c>
      <c r="F62">
        <v>6158</v>
      </c>
      <c r="G62">
        <v>119303</v>
      </c>
      <c r="H62">
        <v>16939</v>
      </c>
      <c r="I62">
        <v>2261</v>
      </c>
      <c r="J62">
        <v>74438</v>
      </c>
      <c r="K62">
        <v>5887</v>
      </c>
      <c r="L62">
        <v>0</v>
      </c>
      <c r="M62">
        <v>0</v>
      </c>
      <c r="N62">
        <v>0</v>
      </c>
      <c r="O62">
        <v>18016</v>
      </c>
      <c r="P62">
        <v>368337</v>
      </c>
      <c r="Q62">
        <v>121599</v>
      </c>
    </row>
    <row r="63" spans="1:17">
      <c r="A63">
        <v>2005</v>
      </c>
      <c r="B63">
        <v>1</v>
      </c>
      <c r="C63">
        <v>11125</v>
      </c>
      <c r="D63">
        <v>199290</v>
      </c>
      <c r="E63">
        <v>99022</v>
      </c>
      <c r="F63">
        <v>7118</v>
      </c>
      <c r="G63">
        <v>133287</v>
      </c>
      <c r="H63">
        <v>16951</v>
      </c>
      <c r="I63">
        <v>3970</v>
      </c>
      <c r="J63">
        <v>96720</v>
      </c>
      <c r="K63">
        <v>5866</v>
      </c>
      <c r="L63">
        <v>0</v>
      </c>
      <c r="M63">
        <v>0</v>
      </c>
      <c r="N63">
        <v>0</v>
      </c>
      <c r="O63">
        <v>22213</v>
      </c>
      <c r="P63">
        <v>429297</v>
      </c>
      <c r="Q63">
        <v>121839</v>
      </c>
    </row>
    <row r="64" spans="1:17">
      <c r="A64">
        <v>2005</v>
      </c>
      <c r="B64">
        <v>2</v>
      </c>
      <c r="C64">
        <v>6232</v>
      </c>
      <c r="D64">
        <v>127920</v>
      </c>
      <c r="E64">
        <v>99203</v>
      </c>
      <c r="F64">
        <v>5314</v>
      </c>
      <c r="G64">
        <v>95955</v>
      </c>
      <c r="H64">
        <v>16965</v>
      </c>
      <c r="I64">
        <v>3492</v>
      </c>
      <c r="J64">
        <v>73449</v>
      </c>
      <c r="K64">
        <v>5853</v>
      </c>
      <c r="L64">
        <v>0</v>
      </c>
      <c r="M64">
        <v>0</v>
      </c>
      <c r="N64">
        <v>0</v>
      </c>
      <c r="O64">
        <v>15038</v>
      </c>
      <c r="P64">
        <v>297324</v>
      </c>
      <c r="Q64">
        <v>122021</v>
      </c>
    </row>
    <row r="65" spans="1:19">
      <c r="A65">
        <v>2005</v>
      </c>
      <c r="B65">
        <v>3</v>
      </c>
      <c r="C65">
        <v>6761</v>
      </c>
      <c r="D65">
        <v>136804</v>
      </c>
      <c r="E65">
        <v>99209</v>
      </c>
      <c r="F65">
        <v>6827</v>
      </c>
      <c r="G65">
        <v>128055</v>
      </c>
      <c r="H65">
        <v>16972</v>
      </c>
      <c r="I65">
        <v>4505</v>
      </c>
      <c r="J65">
        <v>101545</v>
      </c>
      <c r="K65">
        <v>5829</v>
      </c>
      <c r="L65">
        <v>0</v>
      </c>
      <c r="M65">
        <v>0</v>
      </c>
      <c r="N65">
        <v>0</v>
      </c>
      <c r="O65">
        <v>18093</v>
      </c>
      <c r="P65">
        <v>366404</v>
      </c>
      <c r="Q65">
        <v>122010</v>
      </c>
      <c r="S65" t="s">
        <v>23</v>
      </c>
    </row>
    <row r="66" spans="1:19">
      <c r="A66">
        <v>2005</v>
      </c>
      <c r="B66">
        <v>4</v>
      </c>
      <c r="C66">
        <v>5000</v>
      </c>
      <c r="D66">
        <v>107557</v>
      </c>
      <c r="E66">
        <v>99221</v>
      </c>
      <c r="F66">
        <v>6058</v>
      </c>
      <c r="G66">
        <v>107468</v>
      </c>
      <c r="H66">
        <v>17011</v>
      </c>
      <c r="I66">
        <v>4630</v>
      </c>
      <c r="J66">
        <v>104097</v>
      </c>
      <c r="K66">
        <v>5852</v>
      </c>
      <c r="L66">
        <v>0</v>
      </c>
      <c r="M66">
        <v>0</v>
      </c>
      <c r="N66">
        <v>0</v>
      </c>
      <c r="O66">
        <v>15688</v>
      </c>
      <c r="P66">
        <v>319122</v>
      </c>
      <c r="Q66">
        <v>122084</v>
      </c>
    </row>
    <row r="67" spans="1:19">
      <c r="A67">
        <v>2005</v>
      </c>
      <c r="B67">
        <v>5</v>
      </c>
      <c r="C67">
        <v>3748</v>
      </c>
      <c r="D67">
        <v>86889</v>
      </c>
      <c r="E67">
        <v>99204</v>
      </c>
      <c r="F67">
        <v>5713</v>
      </c>
      <c r="G67">
        <v>102479</v>
      </c>
      <c r="H67">
        <v>17031</v>
      </c>
      <c r="I67">
        <v>5158</v>
      </c>
      <c r="J67">
        <v>115156</v>
      </c>
      <c r="K67">
        <v>5877</v>
      </c>
      <c r="L67">
        <v>0</v>
      </c>
      <c r="M67">
        <v>0</v>
      </c>
      <c r="N67">
        <v>0</v>
      </c>
      <c r="O67">
        <v>14619</v>
      </c>
      <c r="P67">
        <v>304524</v>
      </c>
      <c r="Q67">
        <v>122112</v>
      </c>
    </row>
    <row r="68" spans="1:19">
      <c r="A68">
        <v>2005</v>
      </c>
      <c r="B68">
        <v>6</v>
      </c>
      <c r="C68">
        <v>5039</v>
      </c>
      <c r="D68">
        <v>104647</v>
      </c>
      <c r="E68">
        <v>99173</v>
      </c>
      <c r="F68">
        <v>6432</v>
      </c>
      <c r="G68">
        <v>118093</v>
      </c>
      <c r="H68">
        <v>17044</v>
      </c>
      <c r="I68">
        <v>5020</v>
      </c>
      <c r="J68">
        <v>116414</v>
      </c>
      <c r="K68">
        <v>5898</v>
      </c>
      <c r="L68">
        <v>0</v>
      </c>
      <c r="M68">
        <v>0</v>
      </c>
      <c r="N68">
        <v>0</v>
      </c>
      <c r="O68">
        <v>16491</v>
      </c>
      <c r="P68">
        <v>339154</v>
      </c>
      <c r="Q68">
        <v>122115</v>
      </c>
    </row>
    <row r="69" spans="1:19">
      <c r="A69">
        <v>2005</v>
      </c>
      <c r="B69">
        <v>7</v>
      </c>
      <c r="C69">
        <v>5874</v>
      </c>
      <c r="D69">
        <v>113264</v>
      </c>
      <c r="E69">
        <v>99226</v>
      </c>
      <c r="F69">
        <v>7410</v>
      </c>
      <c r="G69">
        <v>132549</v>
      </c>
      <c r="H69">
        <v>17071</v>
      </c>
      <c r="I69">
        <v>5413</v>
      </c>
      <c r="J69">
        <v>119460</v>
      </c>
      <c r="K69">
        <v>5902</v>
      </c>
      <c r="L69">
        <v>0</v>
      </c>
      <c r="M69">
        <v>0</v>
      </c>
      <c r="N69">
        <v>0</v>
      </c>
      <c r="O69">
        <v>18697</v>
      </c>
      <c r="P69">
        <v>365273</v>
      </c>
      <c r="Q69">
        <v>122199</v>
      </c>
    </row>
    <row r="70" spans="1:19">
      <c r="A70">
        <v>2005</v>
      </c>
      <c r="B70">
        <v>8</v>
      </c>
      <c r="C70">
        <v>7167</v>
      </c>
      <c r="D70">
        <v>133916</v>
      </c>
      <c r="E70">
        <v>99253</v>
      </c>
      <c r="F70">
        <v>7664</v>
      </c>
      <c r="G70">
        <v>142282</v>
      </c>
      <c r="H70">
        <v>17097</v>
      </c>
      <c r="I70">
        <v>5866</v>
      </c>
      <c r="J70">
        <v>128788</v>
      </c>
      <c r="K70">
        <v>5899</v>
      </c>
      <c r="L70">
        <v>0</v>
      </c>
      <c r="M70">
        <v>0</v>
      </c>
      <c r="N70">
        <v>0</v>
      </c>
      <c r="O70">
        <v>20697</v>
      </c>
      <c r="P70">
        <v>404986</v>
      </c>
      <c r="Q70">
        <v>122249</v>
      </c>
    </row>
    <row r="71" spans="1:19">
      <c r="A71">
        <v>2005</v>
      </c>
      <c r="B71">
        <v>9</v>
      </c>
      <c r="C71">
        <v>3951</v>
      </c>
      <c r="D71">
        <v>85502</v>
      </c>
      <c r="E71">
        <v>99300</v>
      </c>
      <c r="F71">
        <v>5965</v>
      </c>
      <c r="G71">
        <v>107628</v>
      </c>
      <c r="H71">
        <v>17112</v>
      </c>
      <c r="I71">
        <v>4436</v>
      </c>
      <c r="J71">
        <v>104021</v>
      </c>
      <c r="K71">
        <v>5894</v>
      </c>
      <c r="L71">
        <v>0</v>
      </c>
      <c r="M71">
        <v>0</v>
      </c>
      <c r="N71">
        <v>0</v>
      </c>
      <c r="O71">
        <v>14352</v>
      </c>
      <c r="P71">
        <v>297151</v>
      </c>
      <c r="Q71">
        <v>122306</v>
      </c>
    </row>
    <row r="72" spans="1:19">
      <c r="A72">
        <v>2005</v>
      </c>
      <c r="B72">
        <v>10</v>
      </c>
      <c r="C72">
        <v>4785</v>
      </c>
      <c r="D72">
        <v>101667</v>
      </c>
      <c r="E72">
        <v>99423</v>
      </c>
      <c r="F72">
        <v>7082</v>
      </c>
      <c r="G72">
        <v>128030</v>
      </c>
      <c r="H72">
        <v>17128</v>
      </c>
      <c r="I72">
        <v>4864</v>
      </c>
      <c r="J72">
        <v>109782</v>
      </c>
      <c r="K72">
        <v>5869</v>
      </c>
      <c r="L72">
        <v>0</v>
      </c>
      <c r="M72">
        <v>0</v>
      </c>
      <c r="N72">
        <v>0</v>
      </c>
      <c r="O72">
        <v>16731</v>
      </c>
      <c r="P72">
        <v>339479</v>
      </c>
      <c r="Q72">
        <v>122420</v>
      </c>
    </row>
    <row r="73" spans="1:19">
      <c r="A73">
        <v>2005</v>
      </c>
      <c r="B73">
        <v>11</v>
      </c>
      <c r="C73">
        <v>7911</v>
      </c>
      <c r="D73">
        <v>149266</v>
      </c>
      <c r="E73">
        <v>99601</v>
      </c>
      <c r="F73">
        <v>6463</v>
      </c>
      <c r="G73">
        <v>118599</v>
      </c>
      <c r="H73">
        <v>17161</v>
      </c>
      <c r="I73">
        <v>6025</v>
      </c>
      <c r="J73">
        <v>82000</v>
      </c>
      <c r="K73">
        <v>5853</v>
      </c>
      <c r="L73">
        <v>0</v>
      </c>
      <c r="M73">
        <v>0</v>
      </c>
      <c r="N73">
        <v>0</v>
      </c>
      <c r="O73">
        <v>20399</v>
      </c>
      <c r="P73">
        <v>349865</v>
      </c>
      <c r="Q73">
        <v>122615</v>
      </c>
    </row>
    <row r="74" spans="1:19">
      <c r="A74">
        <v>2005</v>
      </c>
      <c r="B74">
        <v>12</v>
      </c>
      <c r="C74">
        <v>14282</v>
      </c>
      <c r="D74">
        <v>240299</v>
      </c>
      <c r="E74">
        <v>99741</v>
      </c>
      <c r="F74">
        <v>5822</v>
      </c>
      <c r="G74">
        <v>113325</v>
      </c>
      <c r="H74">
        <v>17193</v>
      </c>
      <c r="I74">
        <v>2794</v>
      </c>
      <c r="J74">
        <v>78296</v>
      </c>
      <c r="K74">
        <v>5823</v>
      </c>
      <c r="L74">
        <v>0</v>
      </c>
      <c r="M74">
        <v>0</v>
      </c>
      <c r="N74">
        <v>0</v>
      </c>
      <c r="O74">
        <v>22898</v>
      </c>
      <c r="P74">
        <v>431920</v>
      </c>
      <c r="Q74">
        <v>122757</v>
      </c>
    </row>
    <row r="75" spans="1:19">
      <c r="A75">
        <v>2006</v>
      </c>
      <c r="B75">
        <v>1</v>
      </c>
      <c r="C75" s="1">
        <v>8669</v>
      </c>
      <c r="D75" s="1">
        <v>159368</v>
      </c>
      <c r="E75" s="1">
        <v>99895</v>
      </c>
      <c r="F75" s="1">
        <v>6992</v>
      </c>
      <c r="G75" s="1">
        <v>122869</v>
      </c>
      <c r="H75" s="1">
        <v>17224</v>
      </c>
      <c r="I75" s="1">
        <v>4239</v>
      </c>
      <c r="J75" s="1">
        <v>90391</v>
      </c>
      <c r="K75" s="1">
        <v>5811</v>
      </c>
      <c r="L75" s="1">
        <v>0</v>
      </c>
      <c r="M75" s="1">
        <v>0</v>
      </c>
      <c r="N75" s="1">
        <v>0</v>
      </c>
      <c r="O75" s="1">
        <v>19900</v>
      </c>
      <c r="P75" s="1">
        <v>372628</v>
      </c>
      <c r="Q75" s="1">
        <v>122930</v>
      </c>
    </row>
    <row r="76" spans="1:19">
      <c r="A76">
        <v>2006</v>
      </c>
      <c r="B76">
        <v>2</v>
      </c>
      <c r="C76" s="1">
        <v>7984</v>
      </c>
      <c r="D76" s="1">
        <v>151215</v>
      </c>
      <c r="E76" s="1">
        <v>100024</v>
      </c>
      <c r="F76" s="1">
        <v>5796</v>
      </c>
      <c r="G76" s="1">
        <v>101755</v>
      </c>
      <c r="H76" s="1">
        <v>17230</v>
      </c>
      <c r="I76" s="1">
        <v>3343</v>
      </c>
      <c r="J76" s="1">
        <v>73376</v>
      </c>
      <c r="K76" s="1">
        <v>5792</v>
      </c>
      <c r="L76" s="1">
        <v>0</v>
      </c>
      <c r="M76" s="1">
        <v>0</v>
      </c>
      <c r="N76" s="1">
        <v>0</v>
      </c>
      <c r="O76" s="1">
        <v>17123</v>
      </c>
      <c r="P76" s="1">
        <v>326346</v>
      </c>
      <c r="Q76" s="1">
        <v>123046</v>
      </c>
    </row>
    <row r="77" spans="1:19">
      <c r="A77">
        <v>2006</v>
      </c>
      <c r="B77">
        <v>3</v>
      </c>
      <c r="C77" s="1">
        <v>8224</v>
      </c>
      <c r="D77" s="1">
        <v>153710</v>
      </c>
      <c r="E77" s="1">
        <v>99995</v>
      </c>
      <c r="F77" s="1">
        <v>6817</v>
      </c>
      <c r="G77" s="1">
        <v>121241</v>
      </c>
      <c r="H77" s="1">
        <v>17219</v>
      </c>
      <c r="I77" s="1">
        <v>3929</v>
      </c>
      <c r="J77" s="1">
        <v>86040</v>
      </c>
      <c r="K77" s="1">
        <v>5798</v>
      </c>
      <c r="L77" s="1">
        <v>0</v>
      </c>
      <c r="M77" s="1">
        <v>0</v>
      </c>
      <c r="N77" s="1">
        <v>0</v>
      </c>
      <c r="O77" s="1">
        <v>18970</v>
      </c>
      <c r="P77" s="1">
        <v>360991</v>
      </c>
      <c r="Q77" s="1">
        <v>123012</v>
      </c>
    </row>
    <row r="78" spans="1:19">
      <c r="A78">
        <v>2006</v>
      </c>
      <c r="B78">
        <v>4</v>
      </c>
      <c r="C78" s="1">
        <v>4549</v>
      </c>
      <c r="D78" s="1">
        <v>99468</v>
      </c>
      <c r="E78" s="1">
        <v>99991</v>
      </c>
      <c r="F78" s="1">
        <v>4855</v>
      </c>
      <c r="G78" s="1">
        <v>84002</v>
      </c>
      <c r="H78" s="1">
        <v>17196</v>
      </c>
      <c r="I78" s="1">
        <v>5116</v>
      </c>
      <c r="J78" s="1">
        <v>110333</v>
      </c>
      <c r="K78" s="1">
        <v>5811</v>
      </c>
      <c r="L78" s="1">
        <v>0</v>
      </c>
      <c r="M78" s="1">
        <v>0</v>
      </c>
      <c r="N78" s="1">
        <v>0</v>
      </c>
      <c r="O78" s="1">
        <v>14520</v>
      </c>
      <c r="P78" s="1">
        <v>293803</v>
      </c>
      <c r="Q78" s="1">
        <v>122998</v>
      </c>
    </row>
    <row r="79" spans="1:19">
      <c r="A79">
        <v>2006</v>
      </c>
      <c r="B79">
        <v>5</v>
      </c>
      <c r="C79" s="1">
        <v>4432</v>
      </c>
      <c r="D79" s="1">
        <v>97315</v>
      </c>
      <c r="E79" s="1">
        <v>100012</v>
      </c>
      <c r="F79" s="1">
        <v>6503</v>
      </c>
      <c r="G79" s="1">
        <v>113587</v>
      </c>
      <c r="H79" s="1">
        <v>17199</v>
      </c>
      <c r="I79" s="1">
        <v>4364</v>
      </c>
      <c r="J79" s="1">
        <v>98948</v>
      </c>
      <c r="K79" s="1">
        <v>5828</v>
      </c>
      <c r="L79" s="1">
        <v>0</v>
      </c>
      <c r="M79" s="1">
        <v>0</v>
      </c>
      <c r="N79" s="1">
        <v>0</v>
      </c>
      <c r="O79" s="1">
        <v>15299</v>
      </c>
      <c r="P79" s="1">
        <v>309850</v>
      </c>
      <c r="Q79" s="1">
        <v>123039</v>
      </c>
    </row>
    <row r="80" spans="1:19">
      <c r="A80">
        <v>2006</v>
      </c>
      <c r="B80">
        <v>6</v>
      </c>
      <c r="C80" s="1">
        <v>4439</v>
      </c>
      <c r="D80" s="1">
        <v>95838</v>
      </c>
      <c r="E80" s="1">
        <v>99971</v>
      </c>
      <c r="F80" s="1">
        <v>6014</v>
      </c>
      <c r="G80" s="1">
        <v>106876</v>
      </c>
      <c r="H80" s="1">
        <v>17193</v>
      </c>
      <c r="I80" s="1">
        <v>5126</v>
      </c>
      <c r="J80" s="1">
        <v>115401</v>
      </c>
      <c r="K80" s="1">
        <v>5826</v>
      </c>
      <c r="L80" s="1">
        <v>0</v>
      </c>
      <c r="M80" s="1">
        <v>0</v>
      </c>
      <c r="N80" s="1">
        <v>0</v>
      </c>
      <c r="O80" s="1">
        <v>15579</v>
      </c>
      <c r="P80" s="1">
        <v>318115</v>
      </c>
      <c r="Q80" s="1">
        <v>122990</v>
      </c>
    </row>
    <row r="81" spans="1:17">
      <c r="A81">
        <v>2006</v>
      </c>
      <c r="B81">
        <v>7</v>
      </c>
      <c r="C81" s="1">
        <v>7710</v>
      </c>
      <c r="D81" s="1">
        <v>144132</v>
      </c>
      <c r="E81" s="1">
        <v>100062</v>
      </c>
      <c r="F81" s="1">
        <v>7575</v>
      </c>
      <c r="G81" s="1">
        <v>138814</v>
      </c>
      <c r="H81" s="1">
        <v>17213</v>
      </c>
      <c r="I81" s="1">
        <v>4900</v>
      </c>
      <c r="J81" s="1">
        <v>111753</v>
      </c>
      <c r="K81" s="1">
        <v>5830</v>
      </c>
      <c r="L81" s="1">
        <v>0</v>
      </c>
      <c r="M81" s="1">
        <v>0</v>
      </c>
      <c r="N81" s="1">
        <v>0</v>
      </c>
      <c r="O81" s="1">
        <v>20185</v>
      </c>
      <c r="P81" s="1">
        <v>394699</v>
      </c>
      <c r="Q81" s="1">
        <v>123105</v>
      </c>
    </row>
    <row r="82" spans="1:17">
      <c r="A82">
        <v>2006</v>
      </c>
      <c r="B82">
        <v>8</v>
      </c>
      <c r="C82" s="1">
        <v>6109</v>
      </c>
      <c r="D82" s="1">
        <v>117447</v>
      </c>
      <c r="E82" s="1">
        <v>100076</v>
      </c>
      <c r="F82" s="1">
        <v>6272</v>
      </c>
      <c r="G82" s="1">
        <v>116267</v>
      </c>
      <c r="H82" s="1">
        <v>17231</v>
      </c>
      <c r="I82" s="1">
        <v>5305</v>
      </c>
      <c r="J82" s="1">
        <v>114808</v>
      </c>
      <c r="K82" s="1">
        <v>5841</v>
      </c>
      <c r="L82" s="1">
        <v>0</v>
      </c>
      <c r="M82" s="1">
        <v>0</v>
      </c>
      <c r="N82" s="1">
        <v>0</v>
      </c>
      <c r="O82" s="1">
        <v>17686</v>
      </c>
      <c r="P82" s="1">
        <v>348522</v>
      </c>
      <c r="Q82" s="1">
        <v>123148</v>
      </c>
    </row>
    <row r="83" spans="1:17">
      <c r="A83">
        <v>2006</v>
      </c>
      <c r="B83">
        <v>9</v>
      </c>
      <c r="C83" s="1">
        <v>4516</v>
      </c>
      <c r="D83" s="1">
        <v>95006</v>
      </c>
      <c r="E83" s="1">
        <v>100070</v>
      </c>
      <c r="F83" s="1">
        <v>6319</v>
      </c>
      <c r="G83" s="1">
        <v>115776</v>
      </c>
      <c r="H83" s="1">
        <v>17242</v>
      </c>
      <c r="I83" s="1">
        <v>3861</v>
      </c>
      <c r="J83" s="1">
        <v>90357</v>
      </c>
      <c r="K83" s="1">
        <v>5847</v>
      </c>
      <c r="L83" s="1">
        <v>0</v>
      </c>
      <c r="M83" s="1">
        <v>0</v>
      </c>
      <c r="N83" s="1">
        <v>0</v>
      </c>
      <c r="O83" s="1">
        <v>14696</v>
      </c>
      <c r="P83" s="1">
        <v>301139</v>
      </c>
      <c r="Q83" s="1">
        <v>123159</v>
      </c>
    </row>
    <row r="84" spans="1:17">
      <c r="A84">
        <v>2006</v>
      </c>
      <c r="B84">
        <v>10</v>
      </c>
      <c r="C84" s="1">
        <v>5465</v>
      </c>
      <c r="D84" s="1">
        <v>109376</v>
      </c>
      <c r="E84" s="1">
        <v>100304</v>
      </c>
      <c r="F84" s="1">
        <v>8307</v>
      </c>
      <c r="G84" s="1">
        <v>150632</v>
      </c>
      <c r="H84" s="1">
        <v>17274</v>
      </c>
      <c r="I84" s="1">
        <v>3794</v>
      </c>
      <c r="J84" s="1">
        <v>89391</v>
      </c>
      <c r="K84" s="1">
        <v>5847</v>
      </c>
      <c r="L84" s="1">
        <v>0</v>
      </c>
      <c r="M84" s="1">
        <v>0</v>
      </c>
      <c r="N84" s="1">
        <v>0</v>
      </c>
      <c r="O84" s="1">
        <v>17566</v>
      </c>
      <c r="P84" s="1">
        <v>349399</v>
      </c>
      <c r="Q84" s="1">
        <v>123425</v>
      </c>
    </row>
    <row r="85" spans="1:17">
      <c r="A85">
        <v>2006</v>
      </c>
      <c r="B85">
        <v>11</v>
      </c>
      <c r="C85" s="1">
        <v>8027</v>
      </c>
      <c r="D85" s="1">
        <v>148296</v>
      </c>
      <c r="E85" s="1">
        <v>100585</v>
      </c>
      <c r="F85" s="1">
        <v>6684</v>
      </c>
      <c r="G85" s="1">
        <v>120436</v>
      </c>
      <c r="H85" s="1">
        <v>17339</v>
      </c>
      <c r="I85" s="1">
        <v>7943</v>
      </c>
      <c r="J85" s="1">
        <v>105383</v>
      </c>
      <c r="K85" s="1">
        <v>5842</v>
      </c>
      <c r="L85" s="1">
        <v>0</v>
      </c>
      <c r="M85" s="1">
        <v>0</v>
      </c>
      <c r="N85" s="1">
        <v>0</v>
      </c>
      <c r="O85" s="1">
        <v>22654</v>
      </c>
      <c r="P85" s="1">
        <v>374115</v>
      </c>
      <c r="Q85" s="1">
        <v>123766</v>
      </c>
    </row>
    <row r="86" spans="1:17">
      <c r="A86">
        <v>2006</v>
      </c>
      <c r="B86">
        <v>12</v>
      </c>
      <c r="C86" s="1">
        <v>12877</v>
      </c>
      <c r="D86" s="1">
        <v>225173</v>
      </c>
      <c r="E86" s="1">
        <v>100913</v>
      </c>
      <c r="F86" s="1">
        <v>7049</v>
      </c>
      <c r="G86" s="1">
        <v>132766</v>
      </c>
      <c r="H86" s="1">
        <v>17369</v>
      </c>
      <c r="I86" s="1">
        <v>830</v>
      </c>
      <c r="J86" s="1">
        <v>58501</v>
      </c>
      <c r="K86" s="1">
        <v>5837</v>
      </c>
      <c r="L86" s="1">
        <v>0</v>
      </c>
      <c r="M86" s="1">
        <v>0</v>
      </c>
      <c r="N86" s="1">
        <v>0</v>
      </c>
      <c r="O86" s="1">
        <v>20756</v>
      </c>
      <c r="P86" s="1">
        <v>416440</v>
      </c>
      <c r="Q86" s="1">
        <v>124119</v>
      </c>
    </row>
    <row r="87" spans="1:17">
      <c r="A87">
        <v>2007</v>
      </c>
      <c r="B87">
        <v>1</v>
      </c>
      <c r="C87" s="1">
        <v>12111</v>
      </c>
      <c r="D87" s="1">
        <v>216571</v>
      </c>
      <c r="E87" s="1">
        <v>101118</v>
      </c>
      <c r="F87" s="1">
        <v>6839</v>
      </c>
      <c r="G87" s="1">
        <v>127252</v>
      </c>
      <c r="H87" s="1">
        <v>17396</v>
      </c>
      <c r="I87" s="1">
        <v>2719</v>
      </c>
      <c r="J87" s="1">
        <v>60418</v>
      </c>
      <c r="K87" s="1">
        <v>5811</v>
      </c>
      <c r="L87" s="1">
        <v>0</v>
      </c>
      <c r="M87" s="1">
        <v>0</v>
      </c>
      <c r="N87" s="1">
        <v>0</v>
      </c>
      <c r="O87" s="1">
        <v>21669</v>
      </c>
      <c r="P87" s="1">
        <v>404241</v>
      </c>
      <c r="Q87" s="1">
        <v>124325</v>
      </c>
    </row>
    <row r="88" spans="1:17">
      <c r="A88">
        <v>2007</v>
      </c>
      <c r="B88">
        <v>2</v>
      </c>
      <c r="C88" s="1">
        <v>8735</v>
      </c>
      <c r="D88" s="1">
        <v>164998</v>
      </c>
      <c r="E88" s="1">
        <v>101164</v>
      </c>
      <c r="F88" s="1">
        <v>6257</v>
      </c>
      <c r="G88" s="1">
        <v>111641</v>
      </c>
      <c r="H88" s="1">
        <v>17391</v>
      </c>
      <c r="I88" s="1">
        <v>3280</v>
      </c>
      <c r="J88" s="1">
        <v>72662</v>
      </c>
      <c r="K88" s="1">
        <v>5802</v>
      </c>
      <c r="L88" s="1">
        <v>0</v>
      </c>
      <c r="M88" s="1">
        <v>0</v>
      </c>
      <c r="N88" s="1">
        <v>0</v>
      </c>
      <c r="O88" s="1">
        <v>18272</v>
      </c>
      <c r="P88" s="1">
        <v>349301</v>
      </c>
      <c r="Q88" s="1">
        <v>124357</v>
      </c>
    </row>
    <row r="89" spans="1:17">
      <c r="A89">
        <v>2007</v>
      </c>
      <c r="B89">
        <v>3</v>
      </c>
      <c r="C89" s="1">
        <v>6136</v>
      </c>
      <c r="D89" s="1">
        <v>120610</v>
      </c>
      <c r="E89" s="1">
        <v>101067</v>
      </c>
      <c r="F89" s="1">
        <v>5648</v>
      </c>
      <c r="G89" s="1">
        <v>100659</v>
      </c>
      <c r="H89" s="1">
        <v>17398</v>
      </c>
      <c r="I89" s="1">
        <v>3188</v>
      </c>
      <c r="J89" s="1">
        <v>73624</v>
      </c>
      <c r="K89" s="1">
        <v>5793</v>
      </c>
      <c r="L89" s="1">
        <v>0</v>
      </c>
      <c r="M89" s="1">
        <v>0</v>
      </c>
      <c r="N89" s="1">
        <v>0</v>
      </c>
      <c r="O89" s="1">
        <v>14972</v>
      </c>
      <c r="P89" s="1">
        <v>294893</v>
      </c>
      <c r="Q89" s="1">
        <v>124258</v>
      </c>
    </row>
    <row r="90" spans="1:17">
      <c r="A90">
        <v>2007</v>
      </c>
      <c r="B90">
        <v>4</v>
      </c>
      <c r="C90" s="1">
        <v>5568</v>
      </c>
      <c r="D90" s="1">
        <v>109150</v>
      </c>
      <c r="E90" s="1">
        <v>101082</v>
      </c>
      <c r="F90" s="1">
        <v>6239</v>
      </c>
      <c r="G90" s="1">
        <v>109031</v>
      </c>
      <c r="H90" s="1">
        <v>17403</v>
      </c>
      <c r="I90" s="1">
        <v>3969</v>
      </c>
      <c r="J90" s="1">
        <v>85936</v>
      </c>
      <c r="K90" s="1">
        <v>5800</v>
      </c>
      <c r="L90" s="1">
        <v>0</v>
      </c>
      <c r="M90" s="1">
        <v>0</v>
      </c>
      <c r="N90" s="1">
        <v>0</v>
      </c>
      <c r="O90" s="1">
        <v>15776</v>
      </c>
      <c r="P90" s="1">
        <v>304117</v>
      </c>
      <c r="Q90" s="1">
        <v>124285</v>
      </c>
    </row>
    <row r="91" spans="1:17">
      <c r="A91">
        <v>2007</v>
      </c>
      <c r="B91">
        <v>5</v>
      </c>
      <c r="C91" s="1">
        <v>5283</v>
      </c>
      <c r="D91" s="1">
        <v>103974</v>
      </c>
      <c r="E91" s="1">
        <v>101068</v>
      </c>
      <c r="F91" s="1">
        <v>6904</v>
      </c>
      <c r="G91" s="1">
        <v>120219</v>
      </c>
      <c r="H91" s="1">
        <v>17396</v>
      </c>
      <c r="I91" s="1">
        <v>4476</v>
      </c>
      <c r="J91" s="1">
        <v>99838</v>
      </c>
      <c r="K91" s="1">
        <v>5822</v>
      </c>
      <c r="L91" s="1">
        <v>0</v>
      </c>
      <c r="M91" s="1">
        <v>0</v>
      </c>
      <c r="N91" s="1">
        <v>0</v>
      </c>
      <c r="O91" s="1">
        <v>16663</v>
      </c>
      <c r="P91" s="1">
        <v>324031</v>
      </c>
      <c r="Q91" s="1">
        <v>124286</v>
      </c>
    </row>
    <row r="92" spans="1:17">
      <c r="A92">
        <v>2007</v>
      </c>
      <c r="B92">
        <v>6</v>
      </c>
      <c r="C92" s="1">
        <v>4718</v>
      </c>
      <c r="D92" s="1">
        <v>89024</v>
      </c>
      <c r="E92" s="1">
        <v>101022</v>
      </c>
      <c r="F92" s="1">
        <v>5858</v>
      </c>
      <c r="G92" s="1">
        <v>104827</v>
      </c>
      <c r="H92" s="1">
        <v>17435</v>
      </c>
      <c r="I92" s="1">
        <v>3809</v>
      </c>
      <c r="J92" s="1">
        <v>77323</v>
      </c>
      <c r="K92" s="1">
        <v>5840</v>
      </c>
      <c r="L92" s="1">
        <v>0</v>
      </c>
      <c r="M92" s="1">
        <v>0</v>
      </c>
      <c r="N92" s="1">
        <v>0</v>
      </c>
      <c r="O92" s="1">
        <v>14385</v>
      </c>
      <c r="P92" s="1">
        <v>271174</v>
      </c>
      <c r="Q92" s="1">
        <v>124297</v>
      </c>
    </row>
    <row r="93" spans="1:17">
      <c r="A93">
        <v>2007</v>
      </c>
      <c r="B93">
        <v>7</v>
      </c>
      <c r="C93" s="1">
        <v>8601</v>
      </c>
      <c r="D93" s="1">
        <v>131923</v>
      </c>
      <c r="E93" s="1">
        <v>101142</v>
      </c>
      <c r="F93" s="1">
        <v>6787</v>
      </c>
      <c r="G93" s="1">
        <v>117314</v>
      </c>
      <c r="H93" s="1">
        <v>17438</v>
      </c>
      <c r="I93" s="1">
        <v>5523</v>
      </c>
      <c r="J93" s="1">
        <v>117066</v>
      </c>
      <c r="K93" s="1">
        <v>5841</v>
      </c>
      <c r="L93" s="1">
        <v>0</v>
      </c>
      <c r="M93" s="1">
        <v>0</v>
      </c>
      <c r="N93" s="1">
        <v>0</v>
      </c>
      <c r="O93" s="1">
        <v>20911</v>
      </c>
      <c r="P93" s="1">
        <v>366303</v>
      </c>
      <c r="Q93" s="1">
        <v>124421</v>
      </c>
    </row>
    <row r="94" spans="1:17">
      <c r="A94">
        <v>2007</v>
      </c>
      <c r="B94">
        <v>8</v>
      </c>
      <c r="C94" s="1">
        <v>8196</v>
      </c>
      <c r="D94" s="1">
        <v>122322</v>
      </c>
      <c r="E94" s="1">
        <v>101163</v>
      </c>
      <c r="F94" s="1">
        <v>7873</v>
      </c>
      <c r="G94" s="1">
        <v>132675</v>
      </c>
      <c r="H94" s="1">
        <v>17450</v>
      </c>
      <c r="I94" s="1">
        <v>5544</v>
      </c>
      <c r="J94" s="1">
        <v>112488</v>
      </c>
      <c r="K94" s="1">
        <v>5842</v>
      </c>
      <c r="L94" s="1">
        <v>0</v>
      </c>
      <c r="M94" s="1">
        <v>0</v>
      </c>
      <c r="N94" s="1">
        <v>0</v>
      </c>
      <c r="O94" s="1">
        <v>21613</v>
      </c>
      <c r="P94" s="1">
        <v>367485</v>
      </c>
      <c r="Q94" s="1">
        <v>124455</v>
      </c>
    </row>
    <row r="95" spans="1:17">
      <c r="A95">
        <v>2007</v>
      </c>
      <c r="B95">
        <v>9</v>
      </c>
      <c r="C95" s="1">
        <v>5963</v>
      </c>
      <c r="D95" s="1">
        <v>92544</v>
      </c>
      <c r="E95" s="1">
        <v>101244</v>
      </c>
      <c r="F95" s="1">
        <v>7115</v>
      </c>
      <c r="G95" s="1">
        <v>122932</v>
      </c>
      <c r="H95" s="1">
        <v>17451</v>
      </c>
      <c r="I95" s="1">
        <v>4249</v>
      </c>
      <c r="J95" s="1">
        <v>89181</v>
      </c>
      <c r="K95" s="1">
        <v>5844</v>
      </c>
      <c r="L95" s="1">
        <v>0</v>
      </c>
      <c r="M95" s="1">
        <v>0</v>
      </c>
      <c r="N95" s="1">
        <v>0</v>
      </c>
      <c r="O95" s="1">
        <v>17327</v>
      </c>
      <c r="P95" s="1">
        <v>304657</v>
      </c>
      <c r="Q95" s="1">
        <v>124539</v>
      </c>
    </row>
    <row r="96" spans="1:17">
      <c r="A96">
        <v>2007</v>
      </c>
      <c r="B96">
        <v>10</v>
      </c>
      <c r="C96" s="1">
        <v>6689</v>
      </c>
      <c r="D96" s="1">
        <v>105615</v>
      </c>
      <c r="E96" s="1">
        <v>101426</v>
      </c>
      <c r="F96" s="1">
        <v>7778</v>
      </c>
      <c r="G96" s="1">
        <v>132908</v>
      </c>
      <c r="H96" s="1">
        <v>17479</v>
      </c>
      <c r="I96" s="1">
        <v>4142</v>
      </c>
      <c r="J96" s="1">
        <v>85526</v>
      </c>
      <c r="K96" s="1">
        <v>5831</v>
      </c>
      <c r="L96" s="1">
        <v>0</v>
      </c>
      <c r="M96" s="1">
        <v>0</v>
      </c>
      <c r="N96" s="1">
        <v>0</v>
      </c>
      <c r="O96" s="1">
        <v>18608</v>
      </c>
      <c r="P96" s="1">
        <v>324049</v>
      </c>
      <c r="Q96" s="1">
        <v>124736</v>
      </c>
    </row>
    <row r="97" spans="1:17">
      <c r="A97">
        <v>2007</v>
      </c>
      <c r="B97">
        <v>11</v>
      </c>
      <c r="C97" s="1">
        <v>10857</v>
      </c>
      <c r="D97" s="1">
        <v>162709</v>
      </c>
      <c r="E97" s="1">
        <v>101622</v>
      </c>
      <c r="F97" s="1">
        <v>6785</v>
      </c>
      <c r="G97" s="1">
        <v>113575</v>
      </c>
      <c r="H97" s="1">
        <v>17508</v>
      </c>
      <c r="I97" s="1">
        <v>5399</v>
      </c>
      <c r="J97" s="1">
        <v>79837</v>
      </c>
      <c r="K97" s="1">
        <v>5796</v>
      </c>
      <c r="L97" s="1">
        <v>0</v>
      </c>
      <c r="M97" s="1">
        <v>0</v>
      </c>
      <c r="N97" s="1">
        <v>0</v>
      </c>
      <c r="O97" s="1">
        <v>23041</v>
      </c>
      <c r="P97" s="1">
        <v>356121</v>
      </c>
      <c r="Q97" s="1">
        <v>124926</v>
      </c>
    </row>
    <row r="98" spans="1:17">
      <c r="A98">
        <v>2007</v>
      </c>
      <c r="B98">
        <v>12</v>
      </c>
      <c r="C98" s="1">
        <v>14294</v>
      </c>
      <c r="D98" s="1">
        <v>207285</v>
      </c>
      <c r="E98" s="1">
        <v>101820</v>
      </c>
      <c r="F98" s="1">
        <v>7771</v>
      </c>
      <c r="G98" s="1">
        <v>135623</v>
      </c>
      <c r="H98" s="1">
        <v>17532</v>
      </c>
      <c r="I98" s="1">
        <v>3195</v>
      </c>
      <c r="J98" s="1">
        <v>69090</v>
      </c>
      <c r="K98" s="1">
        <v>5762</v>
      </c>
      <c r="L98" s="1">
        <v>0</v>
      </c>
      <c r="M98" s="1">
        <v>0</v>
      </c>
      <c r="N98" s="1">
        <v>0</v>
      </c>
      <c r="O98" s="1">
        <v>25260</v>
      </c>
      <c r="P98" s="1">
        <v>411999</v>
      </c>
      <c r="Q98" s="1">
        <v>125114</v>
      </c>
    </row>
    <row r="99" spans="1:17">
      <c r="A99">
        <v>2008</v>
      </c>
      <c r="B99">
        <v>1</v>
      </c>
      <c r="C99">
        <v>14727.569</v>
      </c>
      <c r="D99">
        <v>213858.08199999999</v>
      </c>
      <c r="E99">
        <v>102072</v>
      </c>
      <c r="F99">
        <v>7116.0930000000008</v>
      </c>
      <c r="G99">
        <v>121914.25199999999</v>
      </c>
      <c r="H99">
        <v>17556</v>
      </c>
      <c r="I99">
        <v>3540.252</v>
      </c>
      <c r="J99">
        <v>77300.065000000002</v>
      </c>
      <c r="K99">
        <v>5746</v>
      </c>
      <c r="L99">
        <v>0</v>
      </c>
      <c r="M99">
        <v>0</v>
      </c>
      <c r="N99">
        <v>0</v>
      </c>
      <c r="O99">
        <v>25383.914000000001</v>
      </c>
      <c r="P99">
        <v>413072.39899999998</v>
      </c>
      <c r="Q99">
        <v>125374</v>
      </c>
    </row>
    <row r="100" spans="1:17">
      <c r="A100">
        <v>2008</v>
      </c>
      <c r="B100">
        <v>2</v>
      </c>
      <c r="C100">
        <v>10395.251</v>
      </c>
      <c r="D100">
        <v>153777.31200000001</v>
      </c>
      <c r="E100">
        <v>102197</v>
      </c>
      <c r="F100">
        <v>7050.2130000000006</v>
      </c>
      <c r="G100">
        <v>117425.375</v>
      </c>
      <c r="H100">
        <v>17556</v>
      </c>
      <c r="I100">
        <v>3715.78</v>
      </c>
      <c r="J100">
        <v>72548.837</v>
      </c>
      <c r="K100">
        <v>5730</v>
      </c>
      <c r="L100">
        <v>0</v>
      </c>
      <c r="M100">
        <v>0</v>
      </c>
      <c r="N100">
        <v>0</v>
      </c>
      <c r="O100">
        <v>21161.243999999999</v>
      </c>
      <c r="P100">
        <v>343751.52399999998</v>
      </c>
      <c r="Q100">
        <v>125483</v>
      </c>
    </row>
    <row r="101" spans="1:17">
      <c r="A101">
        <v>2008</v>
      </c>
      <c r="B101">
        <v>3</v>
      </c>
      <c r="C101">
        <v>8936.5210000000006</v>
      </c>
      <c r="D101">
        <v>136962.58100000001</v>
      </c>
      <c r="E101">
        <v>102257</v>
      </c>
      <c r="F101">
        <v>7092.8389999999999</v>
      </c>
      <c r="G101">
        <v>115638.795</v>
      </c>
      <c r="H101">
        <v>17507</v>
      </c>
      <c r="I101">
        <v>3807.3360000000002</v>
      </c>
      <c r="J101">
        <v>79999.947</v>
      </c>
      <c r="K101">
        <v>5750</v>
      </c>
      <c r="L101">
        <v>0</v>
      </c>
      <c r="M101">
        <v>0</v>
      </c>
      <c r="N101">
        <v>0</v>
      </c>
      <c r="O101">
        <v>19836.696</v>
      </c>
      <c r="P101">
        <v>332601.32299999997</v>
      </c>
      <c r="Q101">
        <v>125514</v>
      </c>
    </row>
    <row r="102" spans="1:17">
      <c r="A102">
        <v>2008</v>
      </c>
      <c r="B102">
        <v>4</v>
      </c>
      <c r="C102">
        <v>7976.9810000000007</v>
      </c>
      <c r="D102">
        <v>120954.82799999999</v>
      </c>
      <c r="E102">
        <v>102283</v>
      </c>
      <c r="F102">
        <v>5663.7820000000002</v>
      </c>
      <c r="G102">
        <v>92347.476999999999</v>
      </c>
      <c r="H102">
        <v>17546</v>
      </c>
      <c r="I102">
        <v>3481.056</v>
      </c>
      <c r="J102">
        <v>72092.759000000005</v>
      </c>
      <c r="K102">
        <v>5799</v>
      </c>
      <c r="L102">
        <v>0</v>
      </c>
      <c r="M102">
        <v>0</v>
      </c>
      <c r="N102">
        <v>0</v>
      </c>
      <c r="O102">
        <v>17121.819</v>
      </c>
      <c r="P102">
        <v>285395.06400000001</v>
      </c>
      <c r="Q102">
        <v>125628</v>
      </c>
    </row>
    <row r="103" spans="1:17">
      <c r="A103">
        <v>2008</v>
      </c>
      <c r="B103">
        <v>5</v>
      </c>
      <c r="C103">
        <v>6856.4620000000004</v>
      </c>
      <c r="D103">
        <v>106943.913</v>
      </c>
      <c r="E103">
        <v>102218</v>
      </c>
      <c r="F103">
        <v>7406.5590000000002</v>
      </c>
      <c r="G103">
        <v>120929.31299999999</v>
      </c>
      <c r="H103">
        <v>17558</v>
      </c>
      <c r="I103">
        <v>5038.2820000000002</v>
      </c>
      <c r="J103">
        <v>108459.69100000001</v>
      </c>
      <c r="K103">
        <v>5830</v>
      </c>
      <c r="L103">
        <v>0</v>
      </c>
      <c r="M103">
        <v>0</v>
      </c>
      <c r="N103">
        <v>0</v>
      </c>
      <c r="O103">
        <v>19301.303</v>
      </c>
      <c r="P103">
        <v>336332.91700000002</v>
      </c>
      <c r="Q103">
        <v>125606</v>
      </c>
    </row>
    <row r="104" spans="1:17">
      <c r="A104">
        <v>2008</v>
      </c>
      <c r="B104">
        <v>6</v>
      </c>
      <c r="C104">
        <v>5558.2330000000002</v>
      </c>
      <c r="D104">
        <v>87951.24</v>
      </c>
      <c r="E104">
        <v>102221</v>
      </c>
      <c r="F104">
        <v>6032.6950000000006</v>
      </c>
      <c r="G104">
        <v>98275.368000000002</v>
      </c>
      <c r="H104">
        <v>17593</v>
      </c>
      <c r="I104">
        <v>5232.4799999999996</v>
      </c>
      <c r="J104">
        <v>105111.84299999999</v>
      </c>
      <c r="K104">
        <v>5864</v>
      </c>
      <c r="L104">
        <v>0</v>
      </c>
      <c r="M104">
        <v>0</v>
      </c>
      <c r="N104">
        <v>0</v>
      </c>
      <c r="O104">
        <v>16823.407999999999</v>
      </c>
      <c r="P104">
        <v>291338.451</v>
      </c>
      <c r="Q104">
        <v>125678</v>
      </c>
    </row>
    <row r="105" spans="1:17">
      <c r="A105">
        <v>2008</v>
      </c>
      <c r="B105">
        <v>7</v>
      </c>
      <c r="C105">
        <v>8993.0740000000005</v>
      </c>
      <c r="D105">
        <v>136463.36499999999</v>
      </c>
      <c r="E105">
        <v>102259</v>
      </c>
      <c r="F105">
        <v>7273.4830000000002</v>
      </c>
      <c r="G105">
        <v>122541.59</v>
      </c>
      <c r="H105">
        <v>17602</v>
      </c>
      <c r="I105">
        <v>4950.3370000000004</v>
      </c>
      <c r="J105">
        <v>98177.002999999997</v>
      </c>
      <c r="K105">
        <v>5872</v>
      </c>
      <c r="L105">
        <v>0</v>
      </c>
      <c r="M105">
        <v>0</v>
      </c>
      <c r="N105">
        <v>0</v>
      </c>
      <c r="O105">
        <v>21216.894</v>
      </c>
      <c r="P105">
        <v>357181.95799999998</v>
      </c>
      <c r="Q105">
        <v>125733</v>
      </c>
    </row>
    <row r="106" spans="1:17">
      <c r="A106">
        <v>2008</v>
      </c>
      <c r="B106">
        <v>8</v>
      </c>
      <c r="C106">
        <v>6978.8370000000004</v>
      </c>
      <c r="D106">
        <v>106685.56600000001</v>
      </c>
      <c r="E106">
        <v>102269</v>
      </c>
      <c r="F106">
        <v>8072.6720000000005</v>
      </c>
      <c r="G106">
        <v>137026.18799999999</v>
      </c>
      <c r="H106">
        <v>17617</v>
      </c>
      <c r="I106">
        <v>5359.9440000000004</v>
      </c>
      <c r="J106">
        <v>109310.001</v>
      </c>
      <c r="K106">
        <v>5879</v>
      </c>
      <c r="L106">
        <v>0</v>
      </c>
      <c r="M106">
        <v>0</v>
      </c>
      <c r="N106">
        <v>0</v>
      </c>
      <c r="O106">
        <v>20411.453000000001</v>
      </c>
      <c r="P106">
        <v>353021.755</v>
      </c>
      <c r="Q106">
        <v>125765</v>
      </c>
    </row>
    <row r="107" spans="1:17">
      <c r="A107">
        <v>2008</v>
      </c>
      <c r="B107">
        <v>9</v>
      </c>
      <c r="C107">
        <v>6382.5590000000002</v>
      </c>
      <c r="D107">
        <v>98927.701000000001</v>
      </c>
      <c r="E107">
        <v>102333</v>
      </c>
      <c r="F107">
        <v>5886.5720000000001</v>
      </c>
      <c r="G107">
        <v>100832.939</v>
      </c>
      <c r="H107">
        <v>17662</v>
      </c>
      <c r="I107">
        <v>4501.8960000000006</v>
      </c>
      <c r="J107">
        <v>94287.706999999995</v>
      </c>
      <c r="K107">
        <v>5880</v>
      </c>
      <c r="L107">
        <v>0</v>
      </c>
      <c r="M107">
        <v>0</v>
      </c>
      <c r="N107">
        <v>0</v>
      </c>
      <c r="O107">
        <v>16771.027000000002</v>
      </c>
      <c r="P107">
        <v>294048.34700000001</v>
      </c>
      <c r="Q107">
        <v>125875</v>
      </c>
    </row>
    <row r="108" spans="1:17">
      <c r="A108">
        <v>2008</v>
      </c>
      <c r="B108">
        <v>10</v>
      </c>
      <c r="C108">
        <v>7259.9050000000007</v>
      </c>
      <c r="D108">
        <v>112892.05</v>
      </c>
      <c r="E108">
        <v>102424</v>
      </c>
      <c r="F108">
        <v>8604.9140000000007</v>
      </c>
      <c r="G108">
        <v>143947.52799999999</v>
      </c>
      <c r="H108">
        <v>17703</v>
      </c>
      <c r="I108">
        <v>4175.0969999999998</v>
      </c>
      <c r="J108">
        <v>88016.285000000003</v>
      </c>
      <c r="K108">
        <v>5876</v>
      </c>
      <c r="L108">
        <v>0</v>
      </c>
      <c r="M108">
        <v>0</v>
      </c>
      <c r="N108">
        <v>0</v>
      </c>
      <c r="O108">
        <v>20039.916000000001</v>
      </c>
      <c r="P108">
        <v>344855.86300000001</v>
      </c>
      <c r="Q108">
        <v>126003</v>
      </c>
    </row>
    <row r="109" spans="1:17">
      <c r="A109">
        <v>2008</v>
      </c>
      <c r="B109">
        <v>11</v>
      </c>
      <c r="C109">
        <v>9792.148000000001</v>
      </c>
      <c r="D109">
        <v>134237.91500000001</v>
      </c>
      <c r="E109">
        <v>102523</v>
      </c>
      <c r="F109">
        <v>8212.4040000000005</v>
      </c>
      <c r="G109">
        <v>124739.61500000001</v>
      </c>
      <c r="H109">
        <v>17745</v>
      </c>
      <c r="I109">
        <v>5421.3310000000001</v>
      </c>
      <c r="J109">
        <v>71977.005000000005</v>
      </c>
      <c r="K109">
        <v>5860</v>
      </c>
      <c r="L109">
        <v>0</v>
      </c>
      <c r="M109">
        <v>0</v>
      </c>
      <c r="N109">
        <v>0</v>
      </c>
      <c r="O109">
        <v>23425.883000000002</v>
      </c>
      <c r="P109">
        <v>330954.53499999997</v>
      </c>
      <c r="Q109">
        <v>126128</v>
      </c>
    </row>
    <row r="110" spans="1:17">
      <c r="A110">
        <v>2008</v>
      </c>
      <c r="B110">
        <v>12</v>
      </c>
      <c r="C110">
        <v>15354.427</v>
      </c>
      <c r="D110">
        <v>216265.79300000001</v>
      </c>
      <c r="E110">
        <v>102661</v>
      </c>
      <c r="F110">
        <v>7374.9140000000007</v>
      </c>
      <c r="G110">
        <v>118584.246</v>
      </c>
      <c r="H110">
        <v>17766</v>
      </c>
      <c r="I110">
        <v>3377.7270000000003</v>
      </c>
      <c r="J110">
        <v>62959.093000000001</v>
      </c>
      <c r="K110">
        <v>5845</v>
      </c>
      <c r="L110">
        <v>0</v>
      </c>
      <c r="M110">
        <v>0</v>
      </c>
      <c r="N110">
        <v>0</v>
      </c>
      <c r="O110">
        <v>26107.067999999999</v>
      </c>
      <c r="P110">
        <v>397809.13199999998</v>
      </c>
      <c r="Q110">
        <v>126272</v>
      </c>
    </row>
    <row r="111" spans="1:17">
      <c r="A111">
        <v>2009</v>
      </c>
      <c r="B111">
        <v>1</v>
      </c>
      <c r="C111">
        <v>17261.905999999999</v>
      </c>
      <c r="D111">
        <v>232029.177</v>
      </c>
      <c r="E111">
        <v>102730</v>
      </c>
      <c r="F111">
        <v>8361.4930000000004</v>
      </c>
      <c r="G111">
        <v>134814.52900000001</v>
      </c>
      <c r="H111">
        <v>17780</v>
      </c>
      <c r="I111">
        <v>3712.7420000000002</v>
      </c>
      <c r="J111">
        <v>67167.14</v>
      </c>
      <c r="K111">
        <v>5828</v>
      </c>
      <c r="L111">
        <v>0</v>
      </c>
      <c r="M111">
        <v>0</v>
      </c>
      <c r="N111">
        <v>0</v>
      </c>
      <c r="O111">
        <v>29336.141</v>
      </c>
      <c r="P111">
        <v>434010.84600000002</v>
      </c>
      <c r="Q111">
        <v>126338</v>
      </c>
    </row>
    <row r="112" spans="1:17">
      <c r="A112">
        <v>2009</v>
      </c>
      <c r="B112">
        <v>2</v>
      </c>
      <c r="C112">
        <v>10941.558999999999</v>
      </c>
      <c r="D112">
        <v>157124.66500000001</v>
      </c>
      <c r="E112">
        <v>102826</v>
      </c>
      <c r="F112">
        <v>7567.4889999999996</v>
      </c>
      <c r="G112">
        <v>115693.958</v>
      </c>
      <c r="H112">
        <v>17801</v>
      </c>
      <c r="I112">
        <v>3737.1779999999999</v>
      </c>
      <c r="J112">
        <v>72269.148000000001</v>
      </c>
      <c r="K112">
        <v>5799</v>
      </c>
      <c r="L112">
        <v>0</v>
      </c>
      <c r="M112">
        <v>0</v>
      </c>
      <c r="N112">
        <v>0</v>
      </c>
      <c r="O112">
        <v>22246.225999999999</v>
      </c>
      <c r="P112">
        <v>345087.77100000001</v>
      </c>
      <c r="Q112">
        <v>126426</v>
      </c>
    </row>
    <row r="113" spans="1:17">
      <c r="A113">
        <v>2009</v>
      </c>
      <c r="B113">
        <v>3</v>
      </c>
      <c r="C113">
        <v>10990.585999999999</v>
      </c>
      <c r="D113">
        <v>157005.973</v>
      </c>
      <c r="E113">
        <v>102865</v>
      </c>
      <c r="F113">
        <v>7210.7030000000004</v>
      </c>
      <c r="G113">
        <v>110993.83900000001</v>
      </c>
      <c r="H113">
        <v>17821</v>
      </c>
      <c r="I113">
        <v>3896.1610000000001</v>
      </c>
      <c r="J113">
        <v>72151.788</v>
      </c>
      <c r="K113">
        <v>5807</v>
      </c>
      <c r="L113">
        <v>0</v>
      </c>
      <c r="M113">
        <v>0</v>
      </c>
      <c r="N113">
        <v>0</v>
      </c>
      <c r="O113">
        <v>22097.45</v>
      </c>
      <c r="P113">
        <v>340151.6</v>
      </c>
      <c r="Q113">
        <v>126493</v>
      </c>
    </row>
    <row r="114" spans="1:17">
      <c r="A114">
        <v>2009</v>
      </c>
      <c r="B114">
        <v>4</v>
      </c>
      <c r="C114">
        <v>7874.3180000000002</v>
      </c>
      <c r="D114">
        <v>116173.56</v>
      </c>
      <c r="E114">
        <v>102878</v>
      </c>
      <c r="F114">
        <v>5848.1289999999999</v>
      </c>
      <c r="G114">
        <v>88086.694000000003</v>
      </c>
      <c r="H114">
        <v>17848</v>
      </c>
      <c r="I114">
        <v>4428.0940000000001</v>
      </c>
      <c r="J114">
        <v>84597.14</v>
      </c>
      <c r="K114">
        <v>5829</v>
      </c>
      <c r="L114">
        <v>0</v>
      </c>
      <c r="M114">
        <v>0</v>
      </c>
      <c r="N114">
        <v>0</v>
      </c>
      <c r="O114">
        <v>18150.541000000001</v>
      </c>
      <c r="P114">
        <v>288857.39399999997</v>
      </c>
      <c r="Q114">
        <v>126555</v>
      </c>
    </row>
    <row r="115" spans="1:17">
      <c r="A115">
        <v>2009</v>
      </c>
      <c r="B115">
        <v>5</v>
      </c>
      <c r="C115">
        <v>6035.6390000000001</v>
      </c>
      <c r="D115">
        <v>91611.316000000006</v>
      </c>
      <c r="E115">
        <v>102847</v>
      </c>
      <c r="F115">
        <v>7884.9859999999999</v>
      </c>
      <c r="G115">
        <v>118775.43700000001</v>
      </c>
      <c r="H115">
        <v>17869</v>
      </c>
      <c r="I115">
        <v>4964.2650000000003</v>
      </c>
      <c r="J115">
        <v>93163.899000000005</v>
      </c>
      <c r="K115">
        <v>5862</v>
      </c>
      <c r="L115">
        <v>0</v>
      </c>
      <c r="M115">
        <v>0</v>
      </c>
      <c r="N115">
        <v>0</v>
      </c>
      <c r="O115">
        <v>18884.89</v>
      </c>
      <c r="P115">
        <v>303550.652</v>
      </c>
      <c r="Q115">
        <v>126578</v>
      </c>
    </row>
    <row r="116" spans="1:17">
      <c r="A116">
        <v>2009</v>
      </c>
      <c r="B116">
        <v>6</v>
      </c>
      <c r="C116">
        <v>7364.9070000000002</v>
      </c>
      <c r="D116">
        <v>109013.28</v>
      </c>
      <c r="E116">
        <v>102916</v>
      </c>
      <c r="F116">
        <v>8424.23</v>
      </c>
      <c r="G116">
        <v>130207.01</v>
      </c>
      <c r="H116">
        <v>17888</v>
      </c>
      <c r="I116">
        <v>5194.933</v>
      </c>
      <c r="J116">
        <v>100380.33</v>
      </c>
      <c r="K116">
        <v>5877</v>
      </c>
      <c r="L116">
        <v>0</v>
      </c>
      <c r="M116">
        <v>0</v>
      </c>
      <c r="N116">
        <v>0</v>
      </c>
      <c r="O116">
        <v>20984.07</v>
      </c>
      <c r="P116">
        <v>339600.62</v>
      </c>
      <c r="Q116">
        <v>126681</v>
      </c>
    </row>
    <row r="117" spans="1:17">
      <c r="A117">
        <v>2009</v>
      </c>
      <c r="B117">
        <v>7</v>
      </c>
      <c r="C117">
        <v>8988.7569999999996</v>
      </c>
      <c r="D117">
        <v>130258.554</v>
      </c>
      <c r="E117">
        <v>102909</v>
      </c>
      <c r="F117">
        <v>8839.527</v>
      </c>
      <c r="G117">
        <v>140600.402</v>
      </c>
      <c r="H117">
        <v>17900</v>
      </c>
      <c r="I117">
        <v>5264.61</v>
      </c>
      <c r="J117">
        <v>97921.04</v>
      </c>
      <c r="K117">
        <v>5876</v>
      </c>
      <c r="L117">
        <v>0</v>
      </c>
      <c r="M117">
        <v>0</v>
      </c>
      <c r="N117">
        <v>0</v>
      </c>
      <c r="O117">
        <v>23092.894</v>
      </c>
      <c r="P117">
        <v>368779.99599999998</v>
      </c>
      <c r="Q117">
        <v>126685</v>
      </c>
    </row>
    <row r="118" spans="1:17">
      <c r="A118">
        <v>2009</v>
      </c>
      <c r="B118">
        <v>8</v>
      </c>
      <c r="C118">
        <v>8763.0139999999992</v>
      </c>
      <c r="D118">
        <v>126325.88099999999</v>
      </c>
      <c r="E118">
        <v>102842</v>
      </c>
      <c r="F118">
        <v>6495.9</v>
      </c>
      <c r="G118">
        <v>103099.003</v>
      </c>
      <c r="H118">
        <v>17900</v>
      </c>
      <c r="I118">
        <v>5087.3919999999998</v>
      </c>
      <c r="J118">
        <v>98235.948999999993</v>
      </c>
      <c r="K118">
        <v>5876</v>
      </c>
      <c r="L118">
        <v>0</v>
      </c>
      <c r="M118">
        <v>0</v>
      </c>
      <c r="N118">
        <v>0</v>
      </c>
      <c r="O118">
        <v>20346.306</v>
      </c>
      <c r="P118">
        <v>327660.83299999998</v>
      </c>
      <c r="Q118">
        <v>126618</v>
      </c>
    </row>
    <row r="119" spans="1:17">
      <c r="A119">
        <v>2009</v>
      </c>
      <c r="B119">
        <v>9</v>
      </c>
      <c r="C119">
        <v>6128.2020000000002</v>
      </c>
      <c r="D119">
        <v>91787.876000000004</v>
      </c>
      <c r="E119">
        <v>102968</v>
      </c>
      <c r="F119">
        <v>9078.7209999999995</v>
      </c>
      <c r="G119">
        <v>142422.54500000001</v>
      </c>
      <c r="H119">
        <v>17909</v>
      </c>
      <c r="I119">
        <v>4998.7079999999996</v>
      </c>
      <c r="J119">
        <v>98207.073000000004</v>
      </c>
      <c r="K119">
        <v>5880</v>
      </c>
      <c r="L119">
        <v>0</v>
      </c>
      <c r="M119">
        <v>0</v>
      </c>
      <c r="N119">
        <v>0</v>
      </c>
      <c r="O119">
        <v>20205.631000000001</v>
      </c>
      <c r="P119">
        <v>332417.49400000001</v>
      </c>
      <c r="Q119">
        <v>126757</v>
      </c>
    </row>
    <row r="120" spans="1:17">
      <c r="A120">
        <v>2009</v>
      </c>
      <c r="B120">
        <v>10</v>
      </c>
      <c r="C120">
        <v>7375.7969999999996</v>
      </c>
      <c r="D120">
        <v>111219.378</v>
      </c>
      <c r="E120">
        <v>103138</v>
      </c>
      <c r="F120">
        <v>8578.0769999999993</v>
      </c>
      <c r="G120">
        <v>136442.85</v>
      </c>
      <c r="H120">
        <v>17933</v>
      </c>
      <c r="I120">
        <v>4427.5479999999998</v>
      </c>
      <c r="J120">
        <v>85551.832999999999</v>
      </c>
      <c r="K120">
        <v>5866</v>
      </c>
      <c r="L120">
        <v>0</v>
      </c>
      <c r="M120">
        <v>0</v>
      </c>
      <c r="N120">
        <v>0</v>
      </c>
      <c r="O120">
        <v>20381.421999999999</v>
      </c>
      <c r="P120">
        <v>333214.06099999999</v>
      </c>
      <c r="Q120">
        <v>126937</v>
      </c>
    </row>
    <row r="121" spans="1:17">
      <c r="A121">
        <v>2009</v>
      </c>
      <c r="B121">
        <v>11</v>
      </c>
      <c r="C121">
        <v>11544.538</v>
      </c>
      <c r="D121">
        <v>165210.796</v>
      </c>
      <c r="E121">
        <v>103153</v>
      </c>
      <c r="F121">
        <v>9111.5220000000008</v>
      </c>
      <c r="G121">
        <v>138334.93599999999</v>
      </c>
      <c r="H121">
        <v>17945</v>
      </c>
      <c r="I121">
        <v>5217.7629999999999</v>
      </c>
      <c r="J121">
        <v>63380.514000000003</v>
      </c>
      <c r="K121">
        <v>5839</v>
      </c>
      <c r="L121">
        <v>0</v>
      </c>
      <c r="M121">
        <v>0</v>
      </c>
      <c r="N121">
        <v>0</v>
      </c>
      <c r="O121">
        <v>25873.823</v>
      </c>
      <c r="P121">
        <v>366926.24599999998</v>
      </c>
      <c r="Q121">
        <v>126937</v>
      </c>
    </row>
    <row r="122" spans="1:17">
      <c r="A122">
        <v>2009</v>
      </c>
      <c r="B122">
        <v>12</v>
      </c>
      <c r="C122">
        <v>13519.999</v>
      </c>
      <c r="D122">
        <v>187092.954</v>
      </c>
      <c r="E122">
        <v>103190</v>
      </c>
      <c r="F122">
        <v>8357.1810000000005</v>
      </c>
      <c r="G122">
        <v>132111.06599999999</v>
      </c>
      <c r="H122">
        <v>17959</v>
      </c>
      <c r="I122">
        <v>4466.7479999999996</v>
      </c>
      <c r="J122">
        <v>84277.361000000004</v>
      </c>
      <c r="K122">
        <v>5830</v>
      </c>
      <c r="L122">
        <v>0</v>
      </c>
      <c r="M122">
        <v>0</v>
      </c>
      <c r="N122">
        <v>0</v>
      </c>
      <c r="O122">
        <v>26343.928</v>
      </c>
      <c r="P122">
        <v>403481.38099999999</v>
      </c>
      <c r="Q122">
        <v>126979</v>
      </c>
    </row>
    <row r="123" spans="1:17">
      <c r="A123">
        <v>2010</v>
      </c>
      <c r="B123">
        <v>1</v>
      </c>
      <c r="C123">
        <v>18230.66</v>
      </c>
      <c r="D123">
        <v>245029.424</v>
      </c>
      <c r="E123">
        <v>103359</v>
      </c>
      <c r="F123">
        <v>7124.1109999999999</v>
      </c>
      <c r="G123">
        <v>108383.186</v>
      </c>
      <c r="H123">
        <v>17953</v>
      </c>
      <c r="I123">
        <v>1976.364</v>
      </c>
      <c r="J123">
        <v>39639.99</v>
      </c>
      <c r="K123">
        <v>5808</v>
      </c>
      <c r="L123">
        <v>0</v>
      </c>
      <c r="M123">
        <v>0</v>
      </c>
      <c r="N123">
        <v>0</v>
      </c>
      <c r="O123">
        <v>27331.134999999998</v>
      </c>
      <c r="P123">
        <v>393052.6</v>
      </c>
      <c r="Q123">
        <v>127120</v>
      </c>
    </row>
    <row r="124" spans="1:17">
      <c r="A124">
        <v>2010</v>
      </c>
      <c r="B124">
        <v>2</v>
      </c>
      <c r="C124">
        <v>9549.6650000000009</v>
      </c>
      <c r="D124">
        <v>131243.68599999999</v>
      </c>
      <c r="E124">
        <v>103454</v>
      </c>
      <c r="F124">
        <v>7412.0690000000004</v>
      </c>
      <c r="G124">
        <v>104265.507</v>
      </c>
      <c r="H124">
        <v>17981</v>
      </c>
      <c r="I124">
        <v>3797.4589999999998</v>
      </c>
      <c r="J124">
        <v>68448.05</v>
      </c>
      <c r="K124">
        <v>5792</v>
      </c>
      <c r="L124">
        <v>0</v>
      </c>
      <c r="M124">
        <v>0</v>
      </c>
      <c r="N124">
        <v>0</v>
      </c>
      <c r="O124">
        <v>20759.192999999999</v>
      </c>
      <c r="P124">
        <v>303957.24300000002</v>
      </c>
      <c r="Q124">
        <v>127227</v>
      </c>
    </row>
    <row r="125" spans="1:17">
      <c r="A125">
        <v>2010</v>
      </c>
      <c r="B125">
        <v>3</v>
      </c>
      <c r="C125">
        <v>8968.1239999999998</v>
      </c>
      <c r="D125">
        <v>125824.068</v>
      </c>
      <c r="E125">
        <v>103407</v>
      </c>
      <c r="F125">
        <v>7606.7960000000003</v>
      </c>
      <c r="G125">
        <v>108010.546</v>
      </c>
      <c r="H125">
        <v>18001</v>
      </c>
      <c r="I125">
        <v>4089.2330000000002</v>
      </c>
      <c r="J125">
        <v>72515.259999999995</v>
      </c>
      <c r="K125">
        <v>5791</v>
      </c>
      <c r="L125">
        <v>0</v>
      </c>
      <c r="M125">
        <v>0</v>
      </c>
      <c r="N125">
        <v>0</v>
      </c>
      <c r="O125">
        <v>20664.152999999998</v>
      </c>
      <c r="P125">
        <v>306349.87400000001</v>
      </c>
      <c r="Q125">
        <v>127199</v>
      </c>
    </row>
    <row r="126" spans="1:17">
      <c r="A126">
        <v>2010</v>
      </c>
      <c r="B126">
        <v>4</v>
      </c>
      <c r="C126">
        <v>8454.8389999999999</v>
      </c>
      <c r="D126">
        <v>119071.11</v>
      </c>
      <c r="E126">
        <v>103333</v>
      </c>
      <c r="F126">
        <v>7136.5010000000002</v>
      </c>
      <c r="G126">
        <v>100330.981</v>
      </c>
      <c r="H126">
        <v>18069</v>
      </c>
      <c r="I126">
        <v>4570.0550000000003</v>
      </c>
      <c r="J126">
        <v>82911.782999999996</v>
      </c>
      <c r="K126">
        <v>5810</v>
      </c>
      <c r="L126">
        <v>0</v>
      </c>
      <c r="M126">
        <v>0</v>
      </c>
      <c r="N126">
        <v>0</v>
      </c>
      <c r="O126">
        <v>20161.395</v>
      </c>
      <c r="P126">
        <v>302313.87400000001</v>
      </c>
      <c r="Q126">
        <v>127212</v>
      </c>
    </row>
    <row r="127" spans="1:17">
      <c r="A127">
        <v>2010</v>
      </c>
      <c r="B127">
        <v>5</v>
      </c>
      <c r="C127">
        <v>6338.625</v>
      </c>
      <c r="D127">
        <v>92461.31</v>
      </c>
      <c r="E127">
        <v>103306</v>
      </c>
      <c r="F127">
        <v>7590.1450000000004</v>
      </c>
      <c r="G127">
        <v>106505.041</v>
      </c>
      <c r="H127">
        <v>18129</v>
      </c>
      <c r="I127">
        <v>5082.5659999999998</v>
      </c>
      <c r="J127">
        <v>90923.182000000001</v>
      </c>
      <c r="K127">
        <v>5816</v>
      </c>
      <c r="L127">
        <v>0</v>
      </c>
      <c r="M127">
        <v>0</v>
      </c>
      <c r="N127">
        <v>0</v>
      </c>
      <c r="O127">
        <v>19011.335999999999</v>
      </c>
      <c r="P127">
        <v>289889.533</v>
      </c>
      <c r="Q127">
        <v>127251</v>
      </c>
    </row>
    <row r="128" spans="1:17">
      <c r="A128">
        <v>2010</v>
      </c>
      <c r="B128">
        <v>6</v>
      </c>
      <c r="C128">
        <v>6591.2560000000003</v>
      </c>
      <c r="D128">
        <v>95497.566000000006</v>
      </c>
      <c r="E128">
        <v>103231</v>
      </c>
      <c r="F128">
        <v>7921.9380000000001</v>
      </c>
      <c r="G128">
        <v>112912.603</v>
      </c>
      <c r="H128">
        <v>18162</v>
      </c>
      <c r="I128">
        <v>5495.5510000000004</v>
      </c>
      <c r="J128">
        <v>98923.596000000005</v>
      </c>
      <c r="K128">
        <v>5818</v>
      </c>
      <c r="L128">
        <v>0</v>
      </c>
      <c r="M128">
        <v>0</v>
      </c>
      <c r="N128">
        <v>0</v>
      </c>
      <c r="O128">
        <v>20008.744999999999</v>
      </c>
      <c r="P128">
        <v>307333.76500000001</v>
      </c>
      <c r="Q128">
        <v>127211</v>
      </c>
    </row>
    <row r="129" spans="1:17">
      <c r="A129">
        <v>2010</v>
      </c>
      <c r="B129">
        <v>7</v>
      </c>
      <c r="C129">
        <v>8405.3119999999999</v>
      </c>
      <c r="D129">
        <v>117044.36199999999</v>
      </c>
      <c r="E129">
        <v>103311</v>
      </c>
      <c r="F129">
        <v>8612.893</v>
      </c>
      <c r="G129">
        <v>125422.409</v>
      </c>
      <c r="H129">
        <v>18183</v>
      </c>
      <c r="I129">
        <v>5318.6989999999996</v>
      </c>
      <c r="J129">
        <v>91845.558999999994</v>
      </c>
      <c r="K129">
        <v>5817</v>
      </c>
      <c r="L129">
        <v>0</v>
      </c>
      <c r="M129">
        <v>0</v>
      </c>
      <c r="N129">
        <v>0</v>
      </c>
      <c r="O129">
        <v>22336.903999999999</v>
      </c>
      <c r="P129">
        <v>334312.33</v>
      </c>
      <c r="Q129">
        <v>127311</v>
      </c>
    </row>
    <row r="130" spans="1:17">
      <c r="A130">
        <v>2010</v>
      </c>
      <c r="B130">
        <v>8</v>
      </c>
      <c r="C130">
        <v>9165.5859999999993</v>
      </c>
      <c r="D130">
        <v>126651.371</v>
      </c>
      <c r="E130">
        <v>103209</v>
      </c>
      <c r="F130">
        <v>8499.0249999999996</v>
      </c>
      <c r="G130">
        <v>125701.943</v>
      </c>
      <c r="H130">
        <v>18191</v>
      </c>
      <c r="I130">
        <v>5037.4279999999999</v>
      </c>
      <c r="J130">
        <v>96103.819000000003</v>
      </c>
      <c r="K130">
        <v>5826</v>
      </c>
      <c r="L130">
        <v>0</v>
      </c>
      <c r="M130">
        <v>0</v>
      </c>
      <c r="N130">
        <v>0</v>
      </c>
      <c r="O130">
        <v>22702.039000000001</v>
      </c>
      <c r="P130">
        <v>348457.13299999997</v>
      </c>
      <c r="Q130">
        <v>127226</v>
      </c>
    </row>
    <row r="131" spans="1:17">
      <c r="A131">
        <v>2010</v>
      </c>
      <c r="B131">
        <v>9</v>
      </c>
      <c r="C131">
        <v>6289.9250000000002</v>
      </c>
      <c r="D131">
        <v>90921.986999999994</v>
      </c>
      <c r="E131">
        <v>103283</v>
      </c>
      <c r="F131">
        <v>7502.8310000000001</v>
      </c>
      <c r="G131">
        <v>111386.592</v>
      </c>
      <c r="H131">
        <v>18186</v>
      </c>
      <c r="I131">
        <v>4786.9799999999996</v>
      </c>
      <c r="J131">
        <v>87017.410999999993</v>
      </c>
      <c r="K131">
        <v>5814</v>
      </c>
      <c r="L131">
        <v>0</v>
      </c>
      <c r="M131">
        <v>0</v>
      </c>
      <c r="N131">
        <v>0</v>
      </c>
      <c r="O131">
        <v>18579.736000000001</v>
      </c>
      <c r="P131">
        <v>289325.99</v>
      </c>
      <c r="Q131">
        <v>127283</v>
      </c>
    </row>
    <row r="132" spans="1:17">
      <c r="A132">
        <v>2010</v>
      </c>
      <c r="B132">
        <v>10</v>
      </c>
      <c r="C132">
        <v>6920.9520000000002</v>
      </c>
      <c r="D132">
        <v>100702.62</v>
      </c>
      <c r="E132">
        <v>103302</v>
      </c>
      <c r="F132">
        <v>10301.040999999999</v>
      </c>
      <c r="G132">
        <v>150323.18700000001</v>
      </c>
      <c r="H132">
        <v>18188</v>
      </c>
      <c r="I132">
        <v>4860.4549999999999</v>
      </c>
      <c r="J132">
        <v>89228.027000000002</v>
      </c>
      <c r="K132">
        <v>5803</v>
      </c>
      <c r="L132">
        <v>0</v>
      </c>
      <c r="M132">
        <v>0</v>
      </c>
      <c r="N132">
        <v>0</v>
      </c>
      <c r="O132">
        <v>22082.448</v>
      </c>
      <c r="P132">
        <v>340253.83399999997</v>
      </c>
      <c r="Q132">
        <v>127293</v>
      </c>
    </row>
    <row r="133" spans="1:17">
      <c r="A133">
        <v>2010</v>
      </c>
      <c r="B133">
        <v>11</v>
      </c>
      <c r="C133">
        <v>12217.485000000001</v>
      </c>
      <c r="D133">
        <v>165717.432</v>
      </c>
      <c r="E133">
        <v>103368</v>
      </c>
      <c r="F133">
        <v>9450.4410000000007</v>
      </c>
      <c r="G133">
        <v>137419.31299999999</v>
      </c>
      <c r="H133">
        <v>18174</v>
      </c>
      <c r="I133">
        <v>5671.3969999999999</v>
      </c>
      <c r="J133">
        <v>69411.960000000006</v>
      </c>
      <c r="K133">
        <v>5777</v>
      </c>
      <c r="L133">
        <v>0</v>
      </c>
      <c r="M133">
        <v>0</v>
      </c>
      <c r="N133">
        <v>0</v>
      </c>
      <c r="O133">
        <v>27339.323</v>
      </c>
      <c r="P133">
        <v>372548.70500000002</v>
      </c>
      <c r="Q133">
        <v>127319</v>
      </c>
    </row>
    <row r="134" spans="1:17">
      <c r="A134">
        <v>2010</v>
      </c>
      <c r="B134">
        <v>12</v>
      </c>
      <c r="C134">
        <v>16123.548000000001</v>
      </c>
      <c r="D134">
        <v>211012.09</v>
      </c>
      <c r="E134">
        <v>103450</v>
      </c>
      <c r="F134">
        <v>7905.8450000000003</v>
      </c>
      <c r="G134">
        <v>120887.30899999999</v>
      </c>
      <c r="H134">
        <v>18183</v>
      </c>
      <c r="I134">
        <v>3687.7370000000001</v>
      </c>
      <c r="J134">
        <v>64936.548000000003</v>
      </c>
      <c r="K134">
        <v>5753</v>
      </c>
      <c r="L134">
        <v>0</v>
      </c>
      <c r="M134">
        <v>0</v>
      </c>
      <c r="N134">
        <v>0</v>
      </c>
      <c r="O134">
        <v>27717.13</v>
      </c>
      <c r="P134">
        <v>396835.94699999999</v>
      </c>
      <c r="Q134">
        <v>127386</v>
      </c>
    </row>
    <row r="135" spans="1:17" s="8" customFormat="1">
      <c r="A135" s="8">
        <v>2011</v>
      </c>
      <c r="B135" s="8">
        <v>1</v>
      </c>
      <c r="C135" s="11">
        <v>14869.758</v>
      </c>
      <c r="D135" s="11">
        <v>198542.44</v>
      </c>
      <c r="E135" s="11">
        <v>103602</v>
      </c>
      <c r="F135" s="11">
        <v>8177.9660000000003</v>
      </c>
      <c r="G135" s="11">
        <v>120338.338</v>
      </c>
      <c r="H135" s="11">
        <v>18166</v>
      </c>
      <c r="I135" s="11">
        <v>3239.5140000000001</v>
      </c>
      <c r="J135" s="11">
        <v>59274.856</v>
      </c>
      <c r="K135" s="11">
        <v>5726</v>
      </c>
      <c r="L135" s="11">
        <v>0</v>
      </c>
      <c r="M135" s="11">
        <v>0</v>
      </c>
      <c r="N135" s="11">
        <v>0</v>
      </c>
      <c r="O135" s="11">
        <v>26287.238000000001</v>
      </c>
      <c r="P135" s="11">
        <v>378155.63400000002</v>
      </c>
      <c r="Q135" s="11">
        <v>127494</v>
      </c>
    </row>
    <row r="136" spans="1:17" s="8" customFormat="1">
      <c r="A136" s="8">
        <v>2011</v>
      </c>
      <c r="B136" s="8">
        <v>2</v>
      </c>
      <c r="C136" s="11">
        <v>11523.84</v>
      </c>
      <c r="D136" s="11">
        <v>158833.01500000001</v>
      </c>
      <c r="E136" s="11">
        <v>103635</v>
      </c>
      <c r="F136" s="11">
        <v>8308.7839999999997</v>
      </c>
      <c r="G136" s="11">
        <v>119516.54399999999</v>
      </c>
      <c r="H136" s="11">
        <v>18227</v>
      </c>
      <c r="I136" s="11">
        <v>3806.9540000000002</v>
      </c>
      <c r="J136" s="11">
        <v>69443.607999999993</v>
      </c>
      <c r="K136" s="11">
        <v>5708</v>
      </c>
      <c r="L136" s="11">
        <v>0</v>
      </c>
      <c r="M136" s="11">
        <v>0</v>
      </c>
      <c r="N136" s="11">
        <v>0</v>
      </c>
      <c r="O136" s="11">
        <v>23639.578000000001</v>
      </c>
      <c r="P136" s="11">
        <v>347793.16700000002</v>
      </c>
      <c r="Q136" s="11">
        <v>127570</v>
      </c>
    </row>
    <row r="137" spans="1:17" s="8" customFormat="1">
      <c r="A137" s="8">
        <v>2011</v>
      </c>
      <c r="B137" s="8">
        <v>3</v>
      </c>
      <c r="C137" s="11">
        <v>10776.85</v>
      </c>
      <c r="D137" s="11">
        <v>148062.44200000001</v>
      </c>
      <c r="E137" s="11">
        <v>103670</v>
      </c>
      <c r="F137" s="11">
        <v>7503.232</v>
      </c>
      <c r="G137" s="11">
        <v>106598.43700000001</v>
      </c>
      <c r="H137" s="11">
        <v>18244</v>
      </c>
      <c r="I137" s="11">
        <v>3725.4949999999999</v>
      </c>
      <c r="J137" s="11">
        <v>65028.031999999999</v>
      </c>
      <c r="K137" s="11">
        <v>5706</v>
      </c>
      <c r="L137" s="11">
        <v>0</v>
      </c>
      <c r="M137" s="11">
        <v>0</v>
      </c>
      <c r="N137" s="11">
        <v>0</v>
      </c>
      <c r="O137" s="11">
        <v>22005.577000000001</v>
      </c>
      <c r="P137" s="11">
        <v>319688.91100000002</v>
      </c>
      <c r="Q137" s="11">
        <v>127620</v>
      </c>
    </row>
    <row r="138" spans="1:17" s="8" customFormat="1">
      <c r="A138" s="8">
        <v>2011</v>
      </c>
      <c r="B138" s="8">
        <v>4</v>
      </c>
      <c r="C138" s="11">
        <v>9172.5939999999991</v>
      </c>
      <c r="D138" s="11">
        <v>120049.45699999999</v>
      </c>
      <c r="E138" s="11">
        <v>103624</v>
      </c>
      <c r="F138" s="11">
        <v>8565.76</v>
      </c>
      <c r="G138" s="11">
        <v>113454.602</v>
      </c>
      <c r="H138" s="11">
        <v>18255</v>
      </c>
      <c r="I138" s="11">
        <v>4363.1890000000003</v>
      </c>
      <c r="J138" s="11">
        <v>75738.167000000001</v>
      </c>
      <c r="K138" s="11">
        <v>5727</v>
      </c>
      <c r="L138" s="11">
        <v>0</v>
      </c>
      <c r="M138" s="11">
        <v>0</v>
      </c>
      <c r="N138" s="11">
        <v>0</v>
      </c>
      <c r="O138" s="11">
        <v>22101.543000000001</v>
      </c>
      <c r="P138" s="11">
        <v>309242.22600000002</v>
      </c>
      <c r="Q138" s="11">
        <v>127606</v>
      </c>
    </row>
    <row r="139" spans="1:17" s="8" customFormat="1">
      <c r="A139" s="8">
        <v>2011</v>
      </c>
      <c r="B139" s="8">
        <v>5</v>
      </c>
      <c r="C139" s="11">
        <v>8075.4790000000003</v>
      </c>
      <c r="D139" s="11">
        <v>99050.92</v>
      </c>
      <c r="E139" s="11">
        <v>103579</v>
      </c>
      <c r="F139" s="11">
        <v>8952.5669999999991</v>
      </c>
      <c r="G139" s="11">
        <v>107554.31200000001</v>
      </c>
      <c r="H139" s="11">
        <v>18331</v>
      </c>
      <c r="I139" s="11">
        <v>5083.6440000000002</v>
      </c>
      <c r="J139" s="11">
        <v>77094.971000000005</v>
      </c>
      <c r="K139" s="11">
        <v>5759</v>
      </c>
      <c r="L139" s="11">
        <v>0</v>
      </c>
      <c r="M139" s="11">
        <v>0</v>
      </c>
      <c r="N139" s="11">
        <v>0</v>
      </c>
      <c r="O139" s="11">
        <v>22111.69</v>
      </c>
      <c r="P139" s="11">
        <v>283700.20299999998</v>
      </c>
      <c r="Q139" s="11">
        <v>127669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6" s="8" customFormat="1">
      <c r="A145" s="8">
        <v>2011</v>
      </c>
      <c r="B145" s="8">
        <v>11</v>
      </c>
    </row>
    <row r="146" spans="1:16" s="8" customFormat="1">
      <c r="A146" s="8">
        <v>2011</v>
      </c>
      <c r="B146" s="8">
        <v>12</v>
      </c>
    </row>
    <row r="147" spans="1:16" s="8" customFormat="1"/>
    <row r="149" spans="1:16">
      <c r="A149" s="8" t="s">
        <v>25</v>
      </c>
    </row>
    <row r="150" spans="1:16">
      <c r="A150" s="9" t="s">
        <v>20</v>
      </c>
      <c r="B150" s="9"/>
      <c r="C150" s="1">
        <f>SUM(C87:C91)</f>
        <v>37833</v>
      </c>
      <c r="D150" s="1">
        <f>SUM(D87:D91)</f>
        <v>715303</v>
      </c>
      <c r="E150" s="11"/>
      <c r="F150" s="1">
        <f t="shared" ref="F150:G150" si="0">SUM(F87:F91)</f>
        <v>31887</v>
      </c>
      <c r="G150" s="1">
        <f t="shared" si="0"/>
        <v>568802</v>
      </c>
      <c r="H150" s="11"/>
      <c r="I150" s="1">
        <f t="shared" ref="I150:J150" si="1">SUM(I87:I91)</f>
        <v>17632</v>
      </c>
      <c r="J150" s="1">
        <f t="shared" si="1"/>
        <v>392478</v>
      </c>
      <c r="K150" s="11"/>
      <c r="L150" s="11"/>
      <c r="M150" s="11"/>
      <c r="N150" s="11"/>
      <c r="O150" s="1">
        <f t="shared" ref="O150:P150" si="2">SUM(O87:O91)</f>
        <v>87352</v>
      </c>
      <c r="P150" s="1">
        <f t="shared" si="2"/>
        <v>1676583</v>
      </c>
    </row>
    <row r="151" spans="1:16">
      <c r="A151" s="9" t="s">
        <v>21</v>
      </c>
      <c r="B151" s="9"/>
      <c r="C151" s="1">
        <f>SUM(C99:C103)</f>
        <v>48892.784</v>
      </c>
      <c r="D151" s="1">
        <f>SUM(D99:D103)</f>
        <v>732496.71600000001</v>
      </c>
      <c r="E151" s="11"/>
      <c r="F151" s="1">
        <f t="shared" ref="F151:G151" si="3">SUM(F99:F103)</f>
        <v>34329.485999999997</v>
      </c>
      <c r="G151" s="1">
        <f t="shared" si="3"/>
        <v>568255.21199999994</v>
      </c>
      <c r="H151" s="11"/>
      <c r="I151" s="1">
        <f t="shared" ref="I151:J151" si="4">SUM(I99:I103)</f>
        <v>19582.706000000002</v>
      </c>
      <c r="J151" s="1">
        <f t="shared" si="4"/>
        <v>410401.299</v>
      </c>
      <c r="K151" s="11"/>
      <c r="L151" s="11"/>
      <c r="M151" s="11"/>
      <c r="N151" s="11"/>
      <c r="O151" s="1">
        <f t="shared" ref="O151:P151" si="5">SUM(O99:O103)</f>
        <v>102804.976</v>
      </c>
      <c r="P151" s="1">
        <f t="shared" si="5"/>
        <v>1711153.227</v>
      </c>
    </row>
    <row r="152" spans="1:16">
      <c r="A152" s="9" t="s">
        <v>22</v>
      </c>
      <c r="B152" s="9"/>
      <c r="C152" s="1">
        <f>SUM(C111:C115)</f>
        <v>53104.007999999994</v>
      </c>
      <c r="D152" s="1">
        <f>SUM(D111:D115)</f>
        <v>753944.69099999999</v>
      </c>
      <c r="E152" s="11"/>
      <c r="F152" s="1">
        <f t="shared" ref="F152:G152" si="6">SUM(F111:F115)</f>
        <v>36872.800000000003</v>
      </c>
      <c r="G152" s="1">
        <f t="shared" si="6"/>
        <v>568364.45700000005</v>
      </c>
      <c r="H152" s="11"/>
      <c r="I152" s="1">
        <f t="shared" ref="I152:J152" si="7">SUM(I111:I115)</f>
        <v>20738.439999999999</v>
      </c>
      <c r="J152" s="1">
        <f t="shared" si="7"/>
        <v>389349.11499999999</v>
      </c>
      <c r="K152" s="11"/>
      <c r="L152" s="11"/>
      <c r="M152" s="11"/>
      <c r="N152" s="11"/>
      <c r="O152" s="1">
        <f t="shared" ref="O152:P152" si="8">SUM(O111:O115)</f>
        <v>110715.24799999999</v>
      </c>
      <c r="P152" s="1">
        <f t="shared" si="8"/>
        <v>1711658.263</v>
      </c>
    </row>
    <row r="153" spans="1:16">
      <c r="A153" s="9" t="s">
        <v>24</v>
      </c>
      <c r="B153" s="9"/>
      <c r="C153" s="1">
        <f>SUM(C123:C127)</f>
        <v>51541.913</v>
      </c>
      <c r="D153" s="1">
        <f>SUM(D123:D127)</f>
        <v>713629.598</v>
      </c>
      <c r="E153" s="11"/>
      <c r="F153" s="1">
        <f t="shared" ref="F153:G153" si="9">SUM(F123:F127)</f>
        <v>36869.622000000003</v>
      </c>
      <c r="G153" s="1">
        <f t="shared" si="9"/>
        <v>527495.26099999994</v>
      </c>
      <c r="H153" s="11"/>
      <c r="I153" s="1">
        <f t="shared" ref="I153:J153" si="10">SUM(I123:I127)</f>
        <v>19515.677</v>
      </c>
      <c r="J153" s="1">
        <f t="shared" si="10"/>
        <v>354438.26500000001</v>
      </c>
      <c r="K153" s="11"/>
      <c r="L153" s="11"/>
      <c r="M153" s="11"/>
      <c r="N153" s="11"/>
      <c r="O153" s="1">
        <f t="shared" ref="O153:P153" si="11">SUM(O123:O127)</f>
        <v>107927.212</v>
      </c>
      <c r="P153" s="1">
        <f t="shared" si="11"/>
        <v>1595563.1240000001</v>
      </c>
    </row>
    <row r="154" spans="1:16">
      <c r="A154" s="9" t="s">
        <v>26</v>
      </c>
      <c r="B154" s="9"/>
      <c r="C154" s="1">
        <f>SUM(C135:C139)</f>
        <v>54418.520999999993</v>
      </c>
      <c r="D154" s="1">
        <f>SUM(D135:D139)</f>
        <v>724538.27400000009</v>
      </c>
      <c r="E154" s="11"/>
      <c r="F154" s="1">
        <f t="shared" ref="F154:G154" si="12">SUM(F135:F139)</f>
        <v>41508.308999999994</v>
      </c>
      <c r="G154" s="1">
        <f t="shared" si="12"/>
        <v>567462.23300000001</v>
      </c>
      <c r="H154" s="11"/>
      <c r="I154" s="1">
        <f t="shared" ref="I154:J154" si="13">SUM(I135:I139)</f>
        <v>20218.796000000002</v>
      </c>
      <c r="J154" s="1">
        <f t="shared" si="13"/>
        <v>346579.63400000002</v>
      </c>
      <c r="K154" s="11"/>
      <c r="L154" s="11"/>
      <c r="M154" s="11"/>
      <c r="N154" s="11"/>
      <c r="O154" s="1">
        <f t="shared" ref="O154:P154" si="14">SUM(O135:O139)</f>
        <v>116145.62600000002</v>
      </c>
      <c r="P154" s="1">
        <f t="shared" si="14"/>
        <v>1638580.1410000001</v>
      </c>
    </row>
    <row r="155" spans="1:16">
      <c r="C155" s="5"/>
      <c r="D155" s="5"/>
      <c r="F155" s="5"/>
      <c r="G155" s="5"/>
      <c r="I155" s="5"/>
      <c r="J155" s="5"/>
      <c r="O155" s="5"/>
      <c r="P155" s="5"/>
    </row>
    <row r="156" spans="1:16" s="9" customFormat="1">
      <c r="A156" s="10" t="s">
        <v>27</v>
      </c>
      <c r="C156" s="5">
        <f t="shared" ref="C156:D159" si="15">(C151-C150)/C150</f>
        <v>0.29233166812042394</v>
      </c>
      <c r="D156" s="5">
        <f t="shared" si="15"/>
        <v>2.4036968948823106E-2</v>
      </c>
      <c r="F156" s="5">
        <f t="shared" ref="F156:G159" si="16">(F151-F150)/F150</f>
        <v>7.659817480477929E-2</v>
      </c>
      <c r="G156" s="5">
        <f t="shared" si="16"/>
        <v>-9.6129760443890611E-4</v>
      </c>
      <c r="I156" s="5">
        <f t="shared" ref="I156:J159" si="17">(I151-I150)/I150</f>
        <v>0.11063441470054458</v>
      </c>
      <c r="J156" s="5">
        <f t="shared" si="17"/>
        <v>4.5667015730818029E-2</v>
      </c>
      <c r="O156" s="5">
        <f t="shared" ref="O156:P159" si="18">(O151-O150)/O150</f>
        <v>0.17690466159904747</v>
      </c>
      <c r="P156" s="5">
        <f t="shared" si="18"/>
        <v>2.0619454569204124E-2</v>
      </c>
    </row>
    <row r="157" spans="1:16" s="9" customFormat="1">
      <c r="A157" s="10" t="s">
        <v>28</v>
      </c>
      <c r="C157" s="5">
        <f t="shared" si="15"/>
        <v>8.6131810371035428E-2</v>
      </c>
      <c r="D157" s="5">
        <f t="shared" si="15"/>
        <v>2.9280643218610656E-2</v>
      </c>
      <c r="F157" s="5">
        <f t="shared" si="16"/>
        <v>7.4085408677543443E-2</v>
      </c>
      <c r="G157" s="5">
        <f t="shared" si="16"/>
        <v>1.9224636693717078E-4</v>
      </c>
      <c r="I157" s="5">
        <f t="shared" si="17"/>
        <v>5.9018094843480598E-2</v>
      </c>
      <c r="J157" s="5">
        <f t="shared" si="17"/>
        <v>-5.1296582275194035E-2</v>
      </c>
      <c r="O157" s="5">
        <f t="shared" si="18"/>
        <v>7.6944446735729963E-2</v>
      </c>
      <c r="P157" s="5">
        <f t="shared" si="18"/>
        <v>2.9514364466676722E-4</v>
      </c>
    </row>
    <row r="158" spans="1:16" s="9" customFormat="1">
      <c r="A158" s="10" t="s">
        <v>29</v>
      </c>
      <c r="C158" s="5">
        <f t="shared" si="15"/>
        <v>-2.9415764625524952E-2</v>
      </c>
      <c r="D158" s="5">
        <f t="shared" si="15"/>
        <v>-5.3472215510301929E-2</v>
      </c>
      <c r="F158" s="5">
        <f t="shared" si="16"/>
        <v>-8.6188192922693238E-5</v>
      </c>
      <c r="G158" s="5">
        <f t="shared" si="16"/>
        <v>-7.1906670969047085E-2</v>
      </c>
      <c r="I158" s="5">
        <f t="shared" si="17"/>
        <v>-5.8961185122892515E-2</v>
      </c>
      <c r="J158" s="5">
        <f t="shared" si="17"/>
        <v>-8.9664644544010269E-2</v>
      </c>
      <c r="O158" s="5">
        <f t="shared" si="18"/>
        <v>-2.5182041772602026E-2</v>
      </c>
      <c r="P158" s="5">
        <f t="shared" si="18"/>
        <v>-6.7826120148844204E-2</v>
      </c>
    </row>
    <row r="159" spans="1:16" s="9" customFormat="1">
      <c r="A159" s="10" t="s">
        <v>30</v>
      </c>
      <c r="C159" s="5">
        <f t="shared" si="15"/>
        <v>5.5811044498872073E-2</v>
      </c>
      <c r="D159" s="5">
        <f t="shared" si="15"/>
        <v>1.528618772339666E-2</v>
      </c>
      <c r="F159" s="5">
        <f t="shared" si="16"/>
        <v>0.12581325081119601</v>
      </c>
      <c r="G159" s="5">
        <f t="shared" si="16"/>
        <v>7.5767452250154091E-2</v>
      </c>
      <c r="I159" s="5">
        <f t="shared" si="17"/>
        <v>3.6028419613626649E-2</v>
      </c>
      <c r="J159" s="5">
        <f t="shared" si="17"/>
        <v>-2.2172072758566273E-2</v>
      </c>
      <c r="O159" s="5">
        <f t="shared" si="18"/>
        <v>7.6147746686906159E-2</v>
      </c>
      <c r="P159" s="5">
        <f t="shared" si="18"/>
        <v>2.6960398089521144E-2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RowHeight="12.75"/>
  <cols>
    <col min="4" max="4" width="11" customWidth="1"/>
    <col min="7" max="7" width="11" customWidth="1"/>
    <col min="10" max="10" width="11.140625" customWidth="1"/>
    <col min="16" max="16" width="11.28515625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</row>
    <row r="4" spans="1:17">
      <c r="A4">
        <v>2000</v>
      </c>
      <c r="B4">
        <v>2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P4" t="s">
        <v>0</v>
      </c>
      <c r="Q4" t="s">
        <v>0</v>
      </c>
    </row>
    <row r="5" spans="1:17">
      <c r="A5">
        <v>2000</v>
      </c>
      <c r="B5">
        <v>3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</row>
    <row r="6" spans="1:17">
      <c r="A6">
        <v>2000</v>
      </c>
      <c r="B6">
        <v>4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</row>
    <row r="7" spans="1:17">
      <c r="A7">
        <v>2000</v>
      </c>
      <c r="B7">
        <v>5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</row>
    <row r="8" spans="1:17">
      <c r="A8">
        <v>2000</v>
      </c>
      <c r="B8">
        <v>6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</row>
    <row r="9" spans="1:17">
      <c r="A9">
        <v>2000</v>
      </c>
      <c r="B9">
        <v>7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</row>
    <row r="10" spans="1:17">
      <c r="A10">
        <v>2000</v>
      </c>
      <c r="B10">
        <v>8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</row>
    <row r="11" spans="1:17">
      <c r="A11">
        <v>2000</v>
      </c>
      <c r="B11">
        <v>9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</row>
    <row r="12" spans="1:17">
      <c r="A12">
        <v>2000</v>
      </c>
      <c r="B12">
        <v>10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</row>
    <row r="13" spans="1:17">
      <c r="A13">
        <v>2000</v>
      </c>
      <c r="B13">
        <v>11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</row>
    <row r="14" spans="1:17">
      <c r="A14">
        <v>2000</v>
      </c>
      <c r="B14">
        <v>12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</row>
    <row r="15" spans="1:17">
      <c r="A15">
        <v>2001</v>
      </c>
      <c r="B15">
        <v>1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</row>
    <row r="16" spans="1:17">
      <c r="A16">
        <v>2001</v>
      </c>
      <c r="B16">
        <v>2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</row>
    <row r="17" spans="1:17">
      <c r="A17">
        <v>2001</v>
      </c>
      <c r="B17">
        <v>3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</row>
    <row r="18" spans="1:17">
      <c r="A18">
        <v>2001</v>
      </c>
      <c r="B18">
        <v>4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</row>
    <row r="19" spans="1:17">
      <c r="A19">
        <v>2001</v>
      </c>
      <c r="B19">
        <v>5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</row>
    <row r="20" spans="1:17">
      <c r="A20">
        <v>2001</v>
      </c>
      <c r="B20">
        <v>6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</row>
    <row r="21" spans="1:17">
      <c r="A21">
        <v>2001</v>
      </c>
      <c r="B21">
        <v>7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</row>
    <row r="22" spans="1:17">
      <c r="A22">
        <v>2001</v>
      </c>
      <c r="B22">
        <v>8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</row>
    <row r="23" spans="1:17">
      <c r="A23">
        <v>2001</v>
      </c>
      <c r="B23">
        <v>9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</row>
    <row r="24" spans="1:17">
      <c r="A24">
        <v>2001</v>
      </c>
      <c r="B24">
        <v>10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</row>
    <row r="25" spans="1:17">
      <c r="A25">
        <v>2001</v>
      </c>
      <c r="B25">
        <v>11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</row>
    <row r="26" spans="1:17">
      <c r="A26">
        <v>2001</v>
      </c>
      <c r="B26">
        <v>12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</row>
    <row r="27" spans="1:17">
      <c r="A27">
        <v>2002</v>
      </c>
      <c r="B27">
        <v>1</v>
      </c>
      <c r="C27">
        <v>2820</v>
      </c>
      <c r="D27">
        <v>40699</v>
      </c>
      <c r="E27">
        <v>33255</v>
      </c>
      <c r="F27">
        <v>1911</v>
      </c>
      <c r="G27">
        <v>24170</v>
      </c>
      <c r="H27">
        <v>7144</v>
      </c>
      <c r="I27">
        <v>285</v>
      </c>
      <c r="J27">
        <v>5610</v>
      </c>
      <c r="K27">
        <v>1942</v>
      </c>
      <c r="L27">
        <v>21</v>
      </c>
      <c r="M27">
        <v>168</v>
      </c>
      <c r="N27">
        <v>138</v>
      </c>
      <c r="O27">
        <v>5037</v>
      </c>
      <c r="P27">
        <v>70647</v>
      </c>
      <c r="Q27">
        <v>42479</v>
      </c>
    </row>
    <row r="28" spans="1:17">
      <c r="A28">
        <v>2002</v>
      </c>
      <c r="B28">
        <v>2</v>
      </c>
      <c r="C28">
        <v>2467</v>
      </c>
      <c r="D28">
        <v>35391</v>
      </c>
      <c r="E28">
        <v>33253</v>
      </c>
      <c r="F28">
        <v>1719</v>
      </c>
      <c r="G28">
        <v>21497</v>
      </c>
      <c r="H28">
        <v>7141</v>
      </c>
      <c r="I28">
        <v>308</v>
      </c>
      <c r="J28">
        <v>5650</v>
      </c>
      <c r="K28">
        <v>1940</v>
      </c>
      <c r="L28">
        <v>25</v>
      </c>
      <c r="M28">
        <v>206</v>
      </c>
      <c r="N28">
        <v>138</v>
      </c>
      <c r="O28">
        <v>4519</v>
      </c>
      <c r="P28">
        <v>62744</v>
      </c>
      <c r="Q28">
        <v>42472</v>
      </c>
    </row>
    <row r="29" spans="1:17">
      <c r="A29">
        <v>2002</v>
      </c>
      <c r="B29">
        <v>3</v>
      </c>
      <c r="C29">
        <v>2463</v>
      </c>
      <c r="D29">
        <v>35306</v>
      </c>
      <c r="E29">
        <v>33249</v>
      </c>
      <c r="F29">
        <v>1913</v>
      </c>
      <c r="G29">
        <v>24117</v>
      </c>
      <c r="H29">
        <v>7152</v>
      </c>
      <c r="I29">
        <v>392</v>
      </c>
      <c r="J29">
        <v>6817</v>
      </c>
      <c r="K29">
        <v>1939</v>
      </c>
      <c r="L29">
        <v>25</v>
      </c>
      <c r="M29">
        <v>208</v>
      </c>
      <c r="N29">
        <v>138</v>
      </c>
      <c r="O29">
        <v>4793</v>
      </c>
      <c r="P29">
        <v>66448</v>
      </c>
      <c r="Q29">
        <v>42478</v>
      </c>
    </row>
    <row r="30" spans="1:17">
      <c r="A30">
        <v>2002</v>
      </c>
      <c r="B30">
        <v>4</v>
      </c>
      <c r="C30">
        <v>1837</v>
      </c>
      <c r="D30">
        <v>26889</v>
      </c>
      <c r="E30">
        <v>33245</v>
      </c>
      <c r="F30">
        <v>1551</v>
      </c>
      <c r="G30">
        <v>19143</v>
      </c>
      <c r="H30">
        <v>7153</v>
      </c>
      <c r="I30">
        <v>444</v>
      </c>
      <c r="J30">
        <v>7791</v>
      </c>
      <c r="K30">
        <v>1942</v>
      </c>
      <c r="L30">
        <v>25</v>
      </c>
      <c r="M30">
        <v>203</v>
      </c>
      <c r="N30">
        <v>138</v>
      </c>
      <c r="O30">
        <v>3857</v>
      </c>
      <c r="P30">
        <v>54026</v>
      </c>
      <c r="Q30">
        <v>42478</v>
      </c>
    </row>
    <row r="31" spans="1:17">
      <c r="A31">
        <v>2002</v>
      </c>
      <c r="B31">
        <v>5</v>
      </c>
      <c r="C31">
        <v>1908</v>
      </c>
      <c r="D31">
        <v>27240</v>
      </c>
      <c r="E31">
        <v>33267</v>
      </c>
      <c r="F31">
        <v>1779</v>
      </c>
      <c r="G31">
        <v>22455</v>
      </c>
      <c r="H31">
        <v>7159</v>
      </c>
      <c r="I31">
        <v>819</v>
      </c>
      <c r="J31">
        <v>19027</v>
      </c>
      <c r="K31">
        <v>1952</v>
      </c>
      <c r="L31">
        <v>26</v>
      </c>
      <c r="M31">
        <v>211</v>
      </c>
      <c r="N31">
        <v>137</v>
      </c>
      <c r="O31">
        <v>4532</v>
      </c>
      <c r="P31">
        <v>68933</v>
      </c>
      <c r="Q31">
        <v>42515</v>
      </c>
    </row>
    <row r="32" spans="1:17">
      <c r="A32">
        <v>2002</v>
      </c>
      <c r="B32">
        <v>6</v>
      </c>
      <c r="C32">
        <v>1938</v>
      </c>
      <c r="D32">
        <v>26450</v>
      </c>
      <c r="E32">
        <v>33261</v>
      </c>
      <c r="F32">
        <v>1729</v>
      </c>
      <c r="G32">
        <v>22548</v>
      </c>
      <c r="H32">
        <v>7165</v>
      </c>
      <c r="I32">
        <v>1047</v>
      </c>
      <c r="J32">
        <v>24683</v>
      </c>
      <c r="K32">
        <v>1960</v>
      </c>
      <c r="L32">
        <v>25</v>
      </c>
      <c r="M32">
        <v>200</v>
      </c>
      <c r="N32">
        <v>136</v>
      </c>
      <c r="O32">
        <v>4739</v>
      </c>
      <c r="P32">
        <v>73881</v>
      </c>
      <c r="Q32">
        <v>42522</v>
      </c>
    </row>
    <row r="33" spans="1:17">
      <c r="A33">
        <v>2002</v>
      </c>
      <c r="B33">
        <v>7</v>
      </c>
      <c r="C33">
        <v>2010</v>
      </c>
      <c r="D33">
        <v>25612</v>
      </c>
      <c r="E33">
        <v>33346</v>
      </c>
      <c r="F33">
        <v>1938</v>
      </c>
      <c r="G33">
        <v>24269</v>
      </c>
      <c r="H33">
        <v>7202</v>
      </c>
      <c r="I33">
        <v>1519</v>
      </c>
      <c r="J33">
        <v>32841</v>
      </c>
      <c r="K33">
        <v>1965</v>
      </c>
      <c r="L33">
        <v>27</v>
      </c>
      <c r="M33">
        <v>210</v>
      </c>
      <c r="N33">
        <v>136</v>
      </c>
      <c r="O33">
        <v>5494</v>
      </c>
      <c r="P33">
        <v>82932</v>
      </c>
      <c r="Q33">
        <v>42649</v>
      </c>
    </row>
    <row r="34" spans="1:17">
      <c r="A34">
        <v>2002</v>
      </c>
      <c r="B34">
        <v>8</v>
      </c>
      <c r="C34">
        <v>2004</v>
      </c>
      <c r="D34">
        <v>23961</v>
      </c>
      <c r="E34">
        <v>33337</v>
      </c>
      <c r="F34">
        <v>1579</v>
      </c>
      <c r="G34">
        <v>19159</v>
      </c>
      <c r="H34">
        <v>7223</v>
      </c>
      <c r="I34">
        <v>1190</v>
      </c>
      <c r="J34">
        <v>23863</v>
      </c>
      <c r="K34">
        <v>1971</v>
      </c>
      <c r="L34">
        <v>26</v>
      </c>
      <c r="M34">
        <v>231</v>
      </c>
      <c r="N34">
        <v>136</v>
      </c>
      <c r="O34">
        <v>4799</v>
      </c>
      <c r="P34">
        <v>67214</v>
      </c>
      <c r="Q34">
        <v>42667</v>
      </c>
    </row>
    <row r="35" spans="1:17">
      <c r="A35">
        <v>2002</v>
      </c>
      <c r="B35">
        <v>9</v>
      </c>
      <c r="C35">
        <v>2108</v>
      </c>
      <c r="D35">
        <v>26033</v>
      </c>
      <c r="E35">
        <v>33358</v>
      </c>
      <c r="F35">
        <v>1982</v>
      </c>
      <c r="G35">
        <v>24062</v>
      </c>
      <c r="H35">
        <v>7215</v>
      </c>
      <c r="I35">
        <v>822</v>
      </c>
      <c r="J35">
        <v>17874</v>
      </c>
      <c r="K35">
        <v>1971</v>
      </c>
      <c r="L35">
        <v>26</v>
      </c>
      <c r="M35">
        <v>201</v>
      </c>
      <c r="N35">
        <v>136</v>
      </c>
      <c r="O35">
        <v>4938</v>
      </c>
      <c r="P35">
        <v>68170</v>
      </c>
      <c r="Q35">
        <v>42680</v>
      </c>
    </row>
    <row r="36" spans="1:17">
      <c r="A36">
        <v>2002</v>
      </c>
      <c r="B36">
        <v>10</v>
      </c>
      <c r="C36">
        <v>2168</v>
      </c>
      <c r="D36">
        <v>27333</v>
      </c>
      <c r="E36">
        <v>33403</v>
      </c>
      <c r="F36">
        <v>1934</v>
      </c>
      <c r="G36">
        <v>23318</v>
      </c>
      <c r="H36">
        <v>7222</v>
      </c>
      <c r="I36">
        <v>688</v>
      </c>
      <c r="J36">
        <v>15819</v>
      </c>
      <c r="K36">
        <v>1967</v>
      </c>
      <c r="L36">
        <v>26</v>
      </c>
      <c r="M36">
        <v>200</v>
      </c>
      <c r="N36">
        <v>135</v>
      </c>
      <c r="O36">
        <v>4816</v>
      </c>
      <c r="P36">
        <v>66670</v>
      </c>
      <c r="Q36">
        <v>42727</v>
      </c>
    </row>
    <row r="37" spans="1:17">
      <c r="A37">
        <v>2002</v>
      </c>
      <c r="B37">
        <v>11</v>
      </c>
      <c r="C37">
        <v>2620</v>
      </c>
      <c r="D37">
        <v>32957</v>
      </c>
      <c r="E37">
        <v>33455</v>
      </c>
      <c r="F37">
        <v>1862</v>
      </c>
      <c r="G37">
        <v>21992</v>
      </c>
      <c r="H37">
        <v>7234</v>
      </c>
      <c r="I37">
        <v>1126</v>
      </c>
      <c r="J37">
        <v>7999</v>
      </c>
      <c r="K37">
        <v>1965</v>
      </c>
      <c r="L37">
        <v>30</v>
      </c>
      <c r="M37">
        <v>223</v>
      </c>
      <c r="N37">
        <v>135</v>
      </c>
      <c r="O37">
        <v>5638</v>
      </c>
      <c r="P37">
        <v>63171</v>
      </c>
      <c r="Q37">
        <v>42789</v>
      </c>
    </row>
    <row r="38" spans="1:17">
      <c r="A38">
        <v>2002</v>
      </c>
      <c r="B38">
        <v>12</v>
      </c>
      <c r="C38">
        <v>3024</v>
      </c>
      <c r="D38">
        <v>38926</v>
      </c>
      <c r="E38">
        <v>33473</v>
      </c>
      <c r="F38">
        <v>1974</v>
      </c>
      <c r="G38">
        <v>23902</v>
      </c>
      <c r="H38">
        <v>7236</v>
      </c>
      <c r="I38">
        <v>422</v>
      </c>
      <c r="J38">
        <v>5440</v>
      </c>
      <c r="K38">
        <v>1956</v>
      </c>
      <c r="L38">
        <v>27</v>
      </c>
      <c r="M38">
        <v>205</v>
      </c>
      <c r="N38">
        <v>135</v>
      </c>
      <c r="O38">
        <v>5447</v>
      </c>
      <c r="P38">
        <v>68473</v>
      </c>
      <c r="Q38">
        <v>42800</v>
      </c>
    </row>
    <row r="39" spans="1:17">
      <c r="A39">
        <v>2003</v>
      </c>
      <c r="B39">
        <v>1</v>
      </c>
      <c r="C39">
        <v>3164</v>
      </c>
      <c r="D39">
        <v>40322</v>
      </c>
      <c r="E39">
        <v>33519</v>
      </c>
      <c r="F39">
        <v>2034</v>
      </c>
      <c r="G39">
        <v>24510</v>
      </c>
      <c r="H39">
        <v>7220</v>
      </c>
      <c r="I39">
        <v>323</v>
      </c>
      <c r="J39">
        <v>5516</v>
      </c>
      <c r="K39">
        <v>1954</v>
      </c>
      <c r="L39">
        <v>26</v>
      </c>
      <c r="M39">
        <v>202</v>
      </c>
      <c r="N39">
        <v>135</v>
      </c>
      <c r="O39">
        <v>5547</v>
      </c>
      <c r="P39">
        <v>70550</v>
      </c>
      <c r="Q39">
        <v>42828</v>
      </c>
    </row>
    <row r="40" spans="1:17">
      <c r="A40">
        <v>2003</v>
      </c>
      <c r="B40">
        <v>2</v>
      </c>
      <c r="C40">
        <v>2538</v>
      </c>
      <c r="D40">
        <v>32266</v>
      </c>
      <c r="E40">
        <v>33541</v>
      </c>
      <c r="F40">
        <v>1878</v>
      </c>
      <c r="G40">
        <v>22244</v>
      </c>
      <c r="H40">
        <v>7210</v>
      </c>
      <c r="I40">
        <v>344</v>
      </c>
      <c r="J40">
        <v>5776</v>
      </c>
      <c r="K40">
        <v>1954</v>
      </c>
      <c r="L40">
        <v>28</v>
      </c>
      <c r="M40">
        <v>208</v>
      </c>
      <c r="N40">
        <v>135</v>
      </c>
      <c r="O40">
        <v>4788</v>
      </c>
      <c r="P40">
        <v>60494</v>
      </c>
      <c r="Q40">
        <v>42840</v>
      </c>
    </row>
    <row r="41" spans="1:17">
      <c r="A41">
        <v>2003</v>
      </c>
      <c r="B41">
        <v>3</v>
      </c>
      <c r="C41">
        <v>2583</v>
      </c>
      <c r="D41">
        <v>32905</v>
      </c>
      <c r="E41">
        <v>33574</v>
      </c>
      <c r="F41">
        <v>1843</v>
      </c>
      <c r="G41">
        <v>22527</v>
      </c>
      <c r="H41">
        <v>7225</v>
      </c>
      <c r="I41">
        <v>341</v>
      </c>
      <c r="J41">
        <v>6086</v>
      </c>
      <c r="K41">
        <v>1956</v>
      </c>
      <c r="L41">
        <v>26</v>
      </c>
      <c r="M41">
        <v>200</v>
      </c>
      <c r="N41">
        <v>135</v>
      </c>
      <c r="O41">
        <v>4793</v>
      </c>
      <c r="P41">
        <v>61718</v>
      </c>
      <c r="Q41">
        <v>42890</v>
      </c>
    </row>
    <row r="42" spans="1:17">
      <c r="A42">
        <v>2003</v>
      </c>
      <c r="B42">
        <v>4</v>
      </c>
      <c r="C42">
        <v>2426</v>
      </c>
      <c r="D42">
        <v>30926</v>
      </c>
      <c r="E42">
        <v>33592</v>
      </c>
      <c r="F42">
        <v>1892</v>
      </c>
      <c r="G42">
        <v>22858</v>
      </c>
      <c r="H42">
        <v>7211</v>
      </c>
      <c r="I42">
        <v>375</v>
      </c>
      <c r="J42">
        <v>6366</v>
      </c>
      <c r="K42">
        <v>1962</v>
      </c>
      <c r="L42">
        <v>28</v>
      </c>
      <c r="M42">
        <v>210</v>
      </c>
      <c r="N42">
        <v>135</v>
      </c>
      <c r="O42">
        <v>4721</v>
      </c>
      <c r="P42">
        <v>60360</v>
      </c>
      <c r="Q42">
        <v>42900</v>
      </c>
    </row>
    <row r="43" spans="1:17">
      <c r="A43">
        <v>2003</v>
      </c>
      <c r="B43">
        <v>5</v>
      </c>
      <c r="C43">
        <v>2386</v>
      </c>
      <c r="D43">
        <v>30194</v>
      </c>
      <c r="E43">
        <v>33621</v>
      </c>
      <c r="F43">
        <v>1803</v>
      </c>
      <c r="G43">
        <v>21783</v>
      </c>
      <c r="H43">
        <v>7215</v>
      </c>
      <c r="I43">
        <v>498</v>
      </c>
      <c r="J43">
        <v>10364</v>
      </c>
      <c r="K43">
        <v>1972</v>
      </c>
      <c r="L43">
        <v>27</v>
      </c>
      <c r="M43">
        <v>201</v>
      </c>
      <c r="N43">
        <v>135</v>
      </c>
      <c r="O43">
        <v>4714</v>
      </c>
      <c r="P43">
        <v>62542</v>
      </c>
      <c r="Q43">
        <v>42943</v>
      </c>
    </row>
    <row r="44" spans="1:17">
      <c r="A44">
        <v>2003</v>
      </c>
      <c r="B44">
        <v>6</v>
      </c>
      <c r="C44">
        <v>2959</v>
      </c>
      <c r="D44">
        <v>36863</v>
      </c>
      <c r="E44">
        <v>33637</v>
      </c>
      <c r="F44">
        <v>2347</v>
      </c>
      <c r="G44">
        <v>29351</v>
      </c>
      <c r="H44">
        <v>7224</v>
      </c>
      <c r="I44">
        <v>1414</v>
      </c>
      <c r="J44">
        <v>30392</v>
      </c>
      <c r="K44">
        <v>1973</v>
      </c>
      <c r="L44">
        <v>35</v>
      </c>
      <c r="M44">
        <v>262</v>
      </c>
      <c r="N44">
        <v>134</v>
      </c>
      <c r="O44">
        <v>6755</v>
      </c>
      <c r="P44">
        <v>96868</v>
      </c>
      <c r="Q44">
        <v>42968</v>
      </c>
    </row>
    <row r="45" spans="1:17">
      <c r="A45">
        <v>2003</v>
      </c>
      <c r="B45">
        <v>7</v>
      </c>
      <c r="C45">
        <v>2046</v>
      </c>
      <c r="D45">
        <v>25028</v>
      </c>
      <c r="E45">
        <v>33647</v>
      </c>
      <c r="F45">
        <v>1963</v>
      </c>
      <c r="G45">
        <v>24110</v>
      </c>
      <c r="H45">
        <v>7227</v>
      </c>
      <c r="I45">
        <v>1466</v>
      </c>
      <c r="J45">
        <v>33359</v>
      </c>
      <c r="K45">
        <v>1980</v>
      </c>
      <c r="L45">
        <v>27</v>
      </c>
      <c r="M45">
        <v>206</v>
      </c>
      <c r="N45">
        <v>134</v>
      </c>
      <c r="O45">
        <v>5502</v>
      </c>
      <c r="P45">
        <v>82703</v>
      </c>
      <c r="Q45">
        <v>42988</v>
      </c>
    </row>
    <row r="46" spans="1:17">
      <c r="A46">
        <v>2003</v>
      </c>
      <c r="B46">
        <v>8</v>
      </c>
      <c r="C46">
        <v>2137</v>
      </c>
      <c r="D46">
        <v>26451</v>
      </c>
      <c r="E46">
        <v>33680</v>
      </c>
      <c r="F46">
        <v>2015</v>
      </c>
      <c r="G46">
        <v>25107</v>
      </c>
      <c r="H46">
        <v>7243</v>
      </c>
      <c r="I46">
        <v>1166</v>
      </c>
      <c r="J46">
        <v>23258</v>
      </c>
      <c r="K46">
        <v>1985</v>
      </c>
      <c r="L46">
        <v>39</v>
      </c>
      <c r="M46">
        <v>314</v>
      </c>
      <c r="N46">
        <v>134</v>
      </c>
      <c r="O46">
        <v>5357</v>
      </c>
      <c r="P46">
        <v>75130</v>
      </c>
      <c r="Q46">
        <v>43042</v>
      </c>
    </row>
    <row r="47" spans="1:17">
      <c r="A47">
        <v>2003</v>
      </c>
      <c r="B47">
        <v>9</v>
      </c>
      <c r="C47">
        <v>2003</v>
      </c>
      <c r="D47">
        <v>24730</v>
      </c>
      <c r="E47">
        <v>33707</v>
      </c>
      <c r="F47">
        <v>1907</v>
      </c>
      <c r="G47">
        <v>23460</v>
      </c>
      <c r="H47">
        <v>7247</v>
      </c>
      <c r="I47">
        <v>1075</v>
      </c>
      <c r="J47">
        <v>22349</v>
      </c>
      <c r="K47">
        <v>1970</v>
      </c>
      <c r="L47">
        <v>23</v>
      </c>
      <c r="M47">
        <v>212</v>
      </c>
      <c r="N47">
        <v>134</v>
      </c>
      <c r="O47">
        <v>5008</v>
      </c>
      <c r="P47">
        <v>70751</v>
      </c>
      <c r="Q47">
        <v>43058</v>
      </c>
    </row>
    <row r="48" spans="1:17">
      <c r="A48">
        <v>2003</v>
      </c>
      <c r="B48">
        <v>10</v>
      </c>
      <c r="C48">
        <v>2090</v>
      </c>
      <c r="D48">
        <v>25914</v>
      </c>
      <c r="E48">
        <v>33757</v>
      </c>
      <c r="F48">
        <v>1710</v>
      </c>
      <c r="G48">
        <v>20861</v>
      </c>
      <c r="H48">
        <v>7257</v>
      </c>
      <c r="I48">
        <v>384</v>
      </c>
      <c r="J48">
        <v>7578</v>
      </c>
      <c r="K48">
        <v>1973</v>
      </c>
      <c r="L48">
        <v>21</v>
      </c>
      <c r="M48">
        <v>145</v>
      </c>
      <c r="N48">
        <v>134</v>
      </c>
      <c r="O48">
        <v>4205</v>
      </c>
      <c r="P48">
        <v>54498</v>
      </c>
      <c r="Q48">
        <v>43121</v>
      </c>
    </row>
    <row r="49" spans="1:17">
      <c r="A49">
        <v>2003</v>
      </c>
      <c r="B49">
        <v>11</v>
      </c>
      <c r="C49">
        <v>2791</v>
      </c>
      <c r="D49">
        <v>35431</v>
      </c>
      <c r="E49">
        <v>33860</v>
      </c>
      <c r="F49">
        <v>1956</v>
      </c>
      <c r="G49">
        <v>23132</v>
      </c>
      <c r="H49">
        <v>7278</v>
      </c>
      <c r="I49">
        <v>886</v>
      </c>
      <c r="J49">
        <v>2624</v>
      </c>
      <c r="K49">
        <v>1971</v>
      </c>
      <c r="L49">
        <v>27</v>
      </c>
      <c r="M49">
        <v>215</v>
      </c>
      <c r="N49">
        <v>134</v>
      </c>
      <c r="O49">
        <v>5660</v>
      </c>
      <c r="P49">
        <v>61402</v>
      </c>
      <c r="Q49">
        <v>43243</v>
      </c>
    </row>
    <row r="50" spans="1:17">
      <c r="A50">
        <v>2003</v>
      </c>
      <c r="B50">
        <v>12</v>
      </c>
      <c r="C50">
        <v>3553</v>
      </c>
      <c r="D50">
        <v>44598</v>
      </c>
      <c r="E50">
        <v>33857</v>
      </c>
      <c r="F50">
        <v>2165</v>
      </c>
      <c r="G50">
        <v>26504</v>
      </c>
      <c r="H50">
        <v>7277</v>
      </c>
      <c r="I50">
        <v>428</v>
      </c>
      <c r="J50">
        <v>6173</v>
      </c>
      <c r="K50">
        <v>1966</v>
      </c>
      <c r="L50">
        <v>24</v>
      </c>
      <c r="M50">
        <v>411</v>
      </c>
      <c r="N50">
        <v>134</v>
      </c>
      <c r="O50">
        <v>6170</v>
      </c>
      <c r="P50">
        <v>77686</v>
      </c>
      <c r="Q50">
        <v>43234</v>
      </c>
    </row>
    <row r="51" spans="1:17">
      <c r="A51">
        <v>2004</v>
      </c>
      <c r="B51">
        <v>1</v>
      </c>
      <c r="C51">
        <v>3510</v>
      </c>
      <c r="D51">
        <v>41549</v>
      </c>
      <c r="E51">
        <v>33878</v>
      </c>
      <c r="F51">
        <v>2009</v>
      </c>
      <c r="G51">
        <v>23641</v>
      </c>
      <c r="H51">
        <v>7417</v>
      </c>
      <c r="I51">
        <v>358</v>
      </c>
      <c r="J51">
        <v>6283</v>
      </c>
      <c r="K51">
        <v>1964</v>
      </c>
      <c r="L51">
        <v>0</v>
      </c>
      <c r="M51">
        <v>0</v>
      </c>
      <c r="N51">
        <v>0</v>
      </c>
      <c r="O51">
        <v>5877</v>
      </c>
      <c r="P51">
        <v>71473</v>
      </c>
      <c r="Q51">
        <v>43259</v>
      </c>
    </row>
    <row r="52" spans="1:17">
      <c r="A52">
        <v>2004</v>
      </c>
      <c r="B52">
        <v>2</v>
      </c>
      <c r="C52">
        <v>3162</v>
      </c>
      <c r="D52">
        <v>38221</v>
      </c>
      <c r="E52">
        <v>33906</v>
      </c>
      <c r="F52">
        <v>2259</v>
      </c>
      <c r="G52">
        <v>26996</v>
      </c>
      <c r="H52">
        <v>7421</v>
      </c>
      <c r="I52">
        <v>341</v>
      </c>
      <c r="J52">
        <v>5169</v>
      </c>
      <c r="K52">
        <v>1962</v>
      </c>
      <c r="L52">
        <v>0</v>
      </c>
      <c r="M52">
        <v>0</v>
      </c>
      <c r="N52">
        <v>0</v>
      </c>
      <c r="O52">
        <v>5762</v>
      </c>
      <c r="P52">
        <v>70386</v>
      </c>
      <c r="Q52">
        <v>43289</v>
      </c>
    </row>
    <row r="53" spans="1:17">
      <c r="A53">
        <v>2004</v>
      </c>
      <c r="B53">
        <v>3</v>
      </c>
      <c r="C53">
        <v>2506</v>
      </c>
      <c r="D53">
        <v>30877</v>
      </c>
      <c r="E53">
        <v>33913</v>
      </c>
      <c r="F53">
        <v>1806</v>
      </c>
      <c r="G53">
        <v>21798</v>
      </c>
      <c r="H53">
        <v>7421</v>
      </c>
      <c r="I53">
        <v>335</v>
      </c>
      <c r="J53">
        <v>7585</v>
      </c>
      <c r="K53">
        <v>1963</v>
      </c>
      <c r="L53">
        <v>0</v>
      </c>
      <c r="M53">
        <v>0</v>
      </c>
      <c r="N53">
        <v>0</v>
      </c>
      <c r="O53">
        <v>4647</v>
      </c>
      <c r="P53">
        <v>60260</v>
      </c>
      <c r="Q53">
        <v>43297</v>
      </c>
    </row>
    <row r="54" spans="1:17">
      <c r="A54">
        <v>2004</v>
      </c>
      <c r="B54">
        <v>4</v>
      </c>
      <c r="C54">
        <v>2552</v>
      </c>
      <c r="D54">
        <v>30846</v>
      </c>
      <c r="E54">
        <v>33939</v>
      </c>
      <c r="F54">
        <v>1940</v>
      </c>
      <c r="G54">
        <v>23278</v>
      </c>
      <c r="H54">
        <v>7436</v>
      </c>
      <c r="I54">
        <v>486</v>
      </c>
      <c r="J54">
        <v>6734</v>
      </c>
      <c r="K54">
        <v>1963</v>
      </c>
      <c r="L54">
        <v>0</v>
      </c>
      <c r="M54">
        <v>0</v>
      </c>
      <c r="N54">
        <v>0</v>
      </c>
      <c r="O54">
        <v>4978</v>
      </c>
      <c r="P54">
        <v>60858</v>
      </c>
      <c r="Q54">
        <v>43338</v>
      </c>
    </row>
    <row r="55" spans="1:17">
      <c r="A55">
        <v>2004</v>
      </c>
      <c r="B55">
        <v>5</v>
      </c>
      <c r="C55">
        <v>1981</v>
      </c>
      <c r="D55">
        <v>23625</v>
      </c>
      <c r="E55">
        <v>33970</v>
      </c>
      <c r="F55">
        <v>1218</v>
      </c>
      <c r="G55">
        <v>22042</v>
      </c>
      <c r="H55">
        <v>7444</v>
      </c>
      <c r="I55">
        <v>955</v>
      </c>
      <c r="J55">
        <v>22521</v>
      </c>
      <c r="K55">
        <v>1970</v>
      </c>
      <c r="L55">
        <v>0</v>
      </c>
      <c r="M55">
        <v>0</v>
      </c>
      <c r="N55">
        <v>0</v>
      </c>
      <c r="O55">
        <v>4154</v>
      </c>
      <c r="P55">
        <v>68188</v>
      </c>
      <c r="Q55">
        <v>43384</v>
      </c>
    </row>
    <row r="56" spans="1:17">
      <c r="A56">
        <v>2004</v>
      </c>
      <c r="B56">
        <v>6</v>
      </c>
      <c r="C56">
        <v>2307</v>
      </c>
      <c r="D56">
        <v>26796</v>
      </c>
      <c r="E56">
        <v>33987</v>
      </c>
      <c r="F56">
        <v>1721</v>
      </c>
      <c r="G56">
        <v>23362</v>
      </c>
      <c r="H56">
        <v>7447</v>
      </c>
      <c r="I56">
        <v>1516</v>
      </c>
      <c r="J56">
        <v>30263</v>
      </c>
      <c r="K56">
        <v>1972</v>
      </c>
      <c r="L56">
        <v>0</v>
      </c>
      <c r="M56">
        <v>0</v>
      </c>
      <c r="N56">
        <v>0</v>
      </c>
      <c r="O56">
        <v>5544</v>
      </c>
      <c r="P56">
        <v>80421</v>
      </c>
      <c r="Q56">
        <v>43406</v>
      </c>
    </row>
    <row r="57" spans="1:17">
      <c r="A57">
        <v>2004</v>
      </c>
      <c r="B57">
        <v>7</v>
      </c>
      <c r="C57">
        <v>2367</v>
      </c>
      <c r="D57">
        <v>27499</v>
      </c>
      <c r="E57">
        <v>33985</v>
      </c>
      <c r="F57">
        <v>2316</v>
      </c>
      <c r="G57">
        <v>25527</v>
      </c>
      <c r="H57">
        <v>7458</v>
      </c>
      <c r="I57">
        <v>1687</v>
      </c>
      <c r="J57">
        <v>36888</v>
      </c>
      <c r="K57">
        <v>1973</v>
      </c>
      <c r="L57">
        <v>0</v>
      </c>
      <c r="M57">
        <v>0</v>
      </c>
      <c r="N57">
        <v>0</v>
      </c>
      <c r="O57">
        <v>6370</v>
      </c>
      <c r="P57">
        <v>89914</v>
      </c>
      <c r="Q57">
        <v>43416</v>
      </c>
    </row>
    <row r="58" spans="1:17">
      <c r="A58">
        <v>2004</v>
      </c>
      <c r="B58">
        <v>8</v>
      </c>
      <c r="C58">
        <v>2350</v>
      </c>
      <c r="D58">
        <v>27392</v>
      </c>
      <c r="E58">
        <v>33995</v>
      </c>
      <c r="F58">
        <v>2078</v>
      </c>
      <c r="G58">
        <v>25751</v>
      </c>
      <c r="H58">
        <v>7486</v>
      </c>
      <c r="I58">
        <v>1154</v>
      </c>
      <c r="J58">
        <v>22284</v>
      </c>
      <c r="K58">
        <v>1972</v>
      </c>
      <c r="L58">
        <v>0</v>
      </c>
      <c r="M58">
        <v>0</v>
      </c>
      <c r="N58">
        <v>0</v>
      </c>
      <c r="O58">
        <v>5582</v>
      </c>
      <c r="P58">
        <v>75427</v>
      </c>
      <c r="Q58">
        <v>43453</v>
      </c>
    </row>
    <row r="59" spans="1:17">
      <c r="A59">
        <v>2004</v>
      </c>
      <c r="B59">
        <v>9</v>
      </c>
      <c r="C59">
        <v>1904</v>
      </c>
      <c r="D59">
        <v>22215</v>
      </c>
      <c r="E59">
        <v>34061</v>
      </c>
      <c r="F59">
        <v>1424</v>
      </c>
      <c r="G59">
        <v>17881</v>
      </c>
      <c r="H59">
        <v>7501</v>
      </c>
      <c r="I59">
        <v>576</v>
      </c>
      <c r="J59">
        <v>11181</v>
      </c>
      <c r="K59">
        <v>1970</v>
      </c>
      <c r="L59">
        <v>0</v>
      </c>
      <c r="M59">
        <v>0</v>
      </c>
      <c r="N59">
        <v>0</v>
      </c>
      <c r="O59">
        <v>3904</v>
      </c>
      <c r="P59">
        <v>51277</v>
      </c>
      <c r="Q59">
        <v>43532</v>
      </c>
    </row>
    <row r="60" spans="1:17">
      <c r="A60">
        <v>2004</v>
      </c>
      <c r="B60">
        <v>10</v>
      </c>
      <c r="C60">
        <v>2586</v>
      </c>
      <c r="D60">
        <v>30335</v>
      </c>
      <c r="E60">
        <v>34113</v>
      </c>
      <c r="F60">
        <v>2262</v>
      </c>
      <c r="G60">
        <v>27316</v>
      </c>
      <c r="H60">
        <v>7498</v>
      </c>
      <c r="I60">
        <v>309</v>
      </c>
      <c r="J60">
        <v>7091</v>
      </c>
      <c r="K60">
        <v>1967</v>
      </c>
      <c r="L60">
        <v>0</v>
      </c>
      <c r="M60">
        <v>0</v>
      </c>
      <c r="N60">
        <v>0</v>
      </c>
      <c r="O60">
        <v>5157</v>
      </c>
      <c r="P60">
        <v>64742</v>
      </c>
      <c r="Q60">
        <v>43578</v>
      </c>
    </row>
    <row r="61" spans="1:17">
      <c r="A61">
        <v>2004</v>
      </c>
      <c r="B61">
        <v>11</v>
      </c>
      <c r="C61">
        <v>3189</v>
      </c>
      <c r="D61">
        <v>38374</v>
      </c>
      <c r="E61">
        <v>34192</v>
      </c>
      <c r="F61">
        <v>2157</v>
      </c>
      <c r="G61">
        <v>25443</v>
      </c>
      <c r="H61">
        <v>7507</v>
      </c>
      <c r="I61">
        <v>922</v>
      </c>
      <c r="J61">
        <v>5889</v>
      </c>
      <c r="K61">
        <v>1962</v>
      </c>
      <c r="L61">
        <v>0</v>
      </c>
      <c r="M61">
        <v>0</v>
      </c>
      <c r="N61">
        <v>0</v>
      </c>
      <c r="O61">
        <v>6268</v>
      </c>
      <c r="P61">
        <v>69706</v>
      </c>
      <c r="Q61">
        <v>43661</v>
      </c>
    </row>
    <row r="62" spans="1:17">
      <c r="A62">
        <v>2004</v>
      </c>
      <c r="B62">
        <v>12</v>
      </c>
      <c r="C62">
        <v>3801</v>
      </c>
      <c r="D62">
        <v>46298</v>
      </c>
      <c r="E62">
        <v>34247</v>
      </c>
      <c r="F62">
        <v>2298</v>
      </c>
      <c r="G62">
        <v>27579</v>
      </c>
      <c r="H62">
        <v>7535</v>
      </c>
      <c r="I62">
        <v>569</v>
      </c>
      <c r="J62">
        <v>5291</v>
      </c>
      <c r="K62">
        <v>1959</v>
      </c>
      <c r="L62">
        <v>0</v>
      </c>
      <c r="M62">
        <v>0</v>
      </c>
      <c r="N62">
        <v>0</v>
      </c>
      <c r="O62">
        <v>6668</v>
      </c>
      <c r="P62">
        <v>79168</v>
      </c>
      <c r="Q62">
        <v>43741</v>
      </c>
    </row>
    <row r="63" spans="1:17">
      <c r="A63">
        <v>2005</v>
      </c>
      <c r="B63">
        <v>1</v>
      </c>
      <c r="C63">
        <v>3130</v>
      </c>
      <c r="D63">
        <v>37903</v>
      </c>
      <c r="E63">
        <v>34294</v>
      </c>
      <c r="F63">
        <v>1733</v>
      </c>
      <c r="G63">
        <v>21105</v>
      </c>
      <c r="H63">
        <v>7538</v>
      </c>
      <c r="I63">
        <v>341</v>
      </c>
      <c r="J63">
        <v>6096</v>
      </c>
      <c r="K63">
        <v>1955</v>
      </c>
      <c r="L63">
        <v>0</v>
      </c>
      <c r="M63">
        <v>0</v>
      </c>
      <c r="N63">
        <v>0</v>
      </c>
      <c r="O63">
        <v>5204</v>
      </c>
      <c r="P63">
        <v>65104</v>
      </c>
      <c r="Q63">
        <v>43787</v>
      </c>
    </row>
    <row r="64" spans="1:17">
      <c r="A64">
        <v>2005</v>
      </c>
      <c r="B64">
        <v>2</v>
      </c>
      <c r="C64">
        <v>3033</v>
      </c>
      <c r="D64">
        <v>36691</v>
      </c>
      <c r="E64">
        <v>34305</v>
      </c>
      <c r="F64">
        <v>2123</v>
      </c>
      <c r="G64">
        <v>25330</v>
      </c>
      <c r="H64">
        <v>7536</v>
      </c>
      <c r="I64">
        <v>345</v>
      </c>
      <c r="J64">
        <v>6866</v>
      </c>
      <c r="K64">
        <v>1954</v>
      </c>
      <c r="L64">
        <v>0</v>
      </c>
      <c r="M64">
        <v>0</v>
      </c>
      <c r="N64">
        <v>0</v>
      </c>
      <c r="O64">
        <v>5501</v>
      </c>
      <c r="P64">
        <v>68887</v>
      </c>
      <c r="Q64">
        <v>43795</v>
      </c>
    </row>
    <row r="65" spans="1:17">
      <c r="A65">
        <v>2005</v>
      </c>
      <c r="B65">
        <v>3</v>
      </c>
      <c r="C65">
        <v>2785</v>
      </c>
      <c r="D65">
        <v>33611</v>
      </c>
      <c r="E65">
        <v>34297</v>
      </c>
      <c r="F65">
        <v>1842</v>
      </c>
      <c r="G65">
        <v>22001</v>
      </c>
      <c r="H65">
        <v>7540</v>
      </c>
      <c r="I65">
        <v>357</v>
      </c>
      <c r="J65">
        <v>5565</v>
      </c>
      <c r="K65">
        <v>1940</v>
      </c>
      <c r="L65">
        <v>0</v>
      </c>
      <c r="M65">
        <v>0</v>
      </c>
      <c r="N65">
        <v>0</v>
      </c>
      <c r="O65">
        <v>4984</v>
      </c>
      <c r="P65">
        <v>61177</v>
      </c>
      <c r="Q65">
        <v>43777</v>
      </c>
    </row>
    <row r="66" spans="1:17">
      <c r="A66">
        <v>2005</v>
      </c>
      <c r="B66">
        <v>4</v>
      </c>
      <c r="C66">
        <v>2244</v>
      </c>
      <c r="D66">
        <v>27672</v>
      </c>
      <c r="E66">
        <v>34351</v>
      </c>
      <c r="F66">
        <v>1934</v>
      </c>
      <c r="G66">
        <v>23369</v>
      </c>
      <c r="H66">
        <v>7537</v>
      </c>
      <c r="I66">
        <v>487</v>
      </c>
      <c r="J66">
        <v>8213</v>
      </c>
      <c r="K66">
        <v>1927</v>
      </c>
      <c r="L66">
        <v>0</v>
      </c>
      <c r="M66">
        <v>0</v>
      </c>
      <c r="N66">
        <v>0</v>
      </c>
      <c r="O66">
        <v>4665</v>
      </c>
      <c r="P66">
        <v>59254</v>
      </c>
      <c r="Q66">
        <v>43815</v>
      </c>
    </row>
    <row r="67" spans="1:17">
      <c r="A67">
        <v>2005</v>
      </c>
      <c r="B67">
        <v>5</v>
      </c>
      <c r="C67">
        <v>2756</v>
      </c>
      <c r="D67">
        <v>32897</v>
      </c>
      <c r="E67">
        <v>34383</v>
      </c>
      <c r="F67">
        <v>2129</v>
      </c>
      <c r="G67">
        <v>25099</v>
      </c>
      <c r="H67">
        <v>7534</v>
      </c>
      <c r="I67">
        <v>480</v>
      </c>
      <c r="J67">
        <v>8171</v>
      </c>
      <c r="K67">
        <v>1921</v>
      </c>
      <c r="L67">
        <v>0</v>
      </c>
      <c r="M67">
        <v>0</v>
      </c>
      <c r="N67">
        <v>0</v>
      </c>
      <c r="O67">
        <v>5365</v>
      </c>
      <c r="P67">
        <v>66167</v>
      </c>
      <c r="Q67">
        <v>43838</v>
      </c>
    </row>
    <row r="68" spans="1:17">
      <c r="A68">
        <v>2005</v>
      </c>
      <c r="B68">
        <v>6</v>
      </c>
      <c r="C68">
        <v>2134</v>
      </c>
      <c r="D68">
        <v>24997</v>
      </c>
      <c r="E68">
        <v>34299</v>
      </c>
      <c r="F68">
        <v>1772</v>
      </c>
      <c r="G68">
        <v>21815</v>
      </c>
      <c r="H68">
        <v>7525</v>
      </c>
      <c r="I68">
        <v>916</v>
      </c>
      <c r="J68">
        <v>18815</v>
      </c>
      <c r="K68">
        <v>1943</v>
      </c>
      <c r="L68">
        <v>0</v>
      </c>
      <c r="M68">
        <v>0</v>
      </c>
      <c r="N68">
        <v>0</v>
      </c>
      <c r="O68">
        <v>4822</v>
      </c>
      <c r="P68">
        <v>65627</v>
      </c>
      <c r="Q68">
        <v>43767</v>
      </c>
    </row>
    <row r="69" spans="1:17">
      <c r="A69">
        <v>2005</v>
      </c>
      <c r="B69">
        <v>7</v>
      </c>
      <c r="C69">
        <v>2585</v>
      </c>
      <c r="D69">
        <v>30221</v>
      </c>
      <c r="E69">
        <v>34371</v>
      </c>
      <c r="F69">
        <v>2231</v>
      </c>
      <c r="G69">
        <v>27526</v>
      </c>
      <c r="H69">
        <v>7523</v>
      </c>
      <c r="I69">
        <v>1775</v>
      </c>
      <c r="J69">
        <v>38165</v>
      </c>
      <c r="K69">
        <v>1961</v>
      </c>
      <c r="L69">
        <v>0</v>
      </c>
      <c r="M69">
        <v>0</v>
      </c>
      <c r="N69">
        <v>0</v>
      </c>
      <c r="O69">
        <v>6591</v>
      </c>
      <c r="P69">
        <v>95912</v>
      </c>
      <c r="Q69">
        <v>43855</v>
      </c>
    </row>
    <row r="70" spans="1:17">
      <c r="A70">
        <v>2005</v>
      </c>
      <c r="B70">
        <v>8</v>
      </c>
      <c r="C70">
        <v>2234</v>
      </c>
      <c r="D70">
        <v>26067</v>
      </c>
      <c r="E70">
        <v>34439</v>
      </c>
      <c r="F70">
        <v>1628</v>
      </c>
      <c r="G70">
        <v>21092</v>
      </c>
      <c r="H70">
        <v>7532</v>
      </c>
      <c r="I70">
        <v>1188</v>
      </c>
      <c r="J70">
        <v>26917</v>
      </c>
      <c r="K70">
        <v>1967</v>
      </c>
      <c r="L70">
        <v>0</v>
      </c>
      <c r="M70">
        <v>0</v>
      </c>
      <c r="N70">
        <v>0</v>
      </c>
      <c r="O70">
        <v>5050</v>
      </c>
      <c r="P70">
        <v>74076</v>
      </c>
      <c r="Q70">
        <v>43938</v>
      </c>
    </row>
    <row r="71" spans="1:17">
      <c r="A71">
        <v>2005</v>
      </c>
      <c r="B71">
        <v>9</v>
      </c>
      <c r="C71">
        <v>2135</v>
      </c>
      <c r="D71">
        <v>24670</v>
      </c>
      <c r="E71">
        <v>34482</v>
      </c>
      <c r="F71">
        <v>2227</v>
      </c>
      <c r="G71">
        <v>26788</v>
      </c>
      <c r="H71">
        <v>7543</v>
      </c>
      <c r="I71">
        <v>830</v>
      </c>
      <c r="J71">
        <v>16569</v>
      </c>
      <c r="K71">
        <v>1964</v>
      </c>
      <c r="L71">
        <v>0</v>
      </c>
      <c r="M71">
        <v>0</v>
      </c>
      <c r="N71">
        <v>0</v>
      </c>
      <c r="O71">
        <v>5192</v>
      </c>
      <c r="P71">
        <v>68027</v>
      </c>
      <c r="Q71">
        <v>43989</v>
      </c>
    </row>
    <row r="72" spans="1:17">
      <c r="A72">
        <v>2005</v>
      </c>
      <c r="B72">
        <v>10</v>
      </c>
      <c r="C72">
        <v>2538</v>
      </c>
      <c r="D72">
        <v>29836</v>
      </c>
      <c r="E72">
        <v>34559</v>
      </c>
      <c r="F72">
        <v>1898</v>
      </c>
      <c r="G72">
        <v>22952</v>
      </c>
      <c r="H72">
        <v>7532</v>
      </c>
      <c r="I72">
        <v>209</v>
      </c>
      <c r="J72">
        <v>5634</v>
      </c>
      <c r="K72">
        <v>1961</v>
      </c>
      <c r="L72">
        <v>0</v>
      </c>
      <c r="M72">
        <v>0</v>
      </c>
      <c r="N72">
        <v>0</v>
      </c>
      <c r="O72">
        <v>4645</v>
      </c>
      <c r="P72">
        <v>58422</v>
      </c>
      <c r="Q72">
        <v>44052</v>
      </c>
    </row>
    <row r="73" spans="1:17">
      <c r="A73">
        <v>2005</v>
      </c>
      <c r="B73">
        <v>11</v>
      </c>
      <c r="C73">
        <v>2939</v>
      </c>
      <c r="D73">
        <v>35882</v>
      </c>
      <c r="E73">
        <v>34612</v>
      </c>
      <c r="F73">
        <v>1758</v>
      </c>
      <c r="G73">
        <v>21662</v>
      </c>
      <c r="H73">
        <v>7542</v>
      </c>
      <c r="I73">
        <v>1174</v>
      </c>
      <c r="J73">
        <v>4522</v>
      </c>
      <c r="K73">
        <v>1956</v>
      </c>
      <c r="L73">
        <v>0</v>
      </c>
      <c r="M73">
        <v>0</v>
      </c>
      <c r="N73">
        <v>0</v>
      </c>
      <c r="O73">
        <v>5871</v>
      </c>
      <c r="P73">
        <v>62066</v>
      </c>
      <c r="Q73">
        <v>44110</v>
      </c>
    </row>
    <row r="74" spans="1:17">
      <c r="A74">
        <v>2005</v>
      </c>
      <c r="B74">
        <v>12</v>
      </c>
      <c r="C74">
        <v>4110</v>
      </c>
      <c r="D74">
        <v>50532</v>
      </c>
      <c r="E74">
        <v>34647</v>
      </c>
      <c r="F74">
        <v>2806</v>
      </c>
      <c r="G74">
        <v>34023</v>
      </c>
      <c r="H74">
        <v>7553</v>
      </c>
      <c r="I74">
        <v>269</v>
      </c>
      <c r="J74">
        <v>7397</v>
      </c>
      <c r="K74">
        <v>1952</v>
      </c>
      <c r="L74">
        <v>0</v>
      </c>
      <c r="M74">
        <v>0</v>
      </c>
      <c r="N74">
        <v>0</v>
      </c>
      <c r="O74">
        <v>7185</v>
      </c>
      <c r="P74">
        <v>91952</v>
      </c>
      <c r="Q74">
        <v>44152</v>
      </c>
    </row>
    <row r="75" spans="1:17">
      <c r="A75">
        <v>2006</v>
      </c>
      <c r="B75">
        <v>1</v>
      </c>
      <c r="C75" s="1">
        <v>3112</v>
      </c>
      <c r="D75" s="1">
        <v>38053</v>
      </c>
      <c r="E75" s="1">
        <v>34662</v>
      </c>
      <c r="F75" s="1">
        <v>2015</v>
      </c>
      <c r="G75" s="1">
        <v>23591</v>
      </c>
      <c r="H75" s="1">
        <v>7558</v>
      </c>
      <c r="I75" s="1">
        <v>315</v>
      </c>
      <c r="J75" s="1">
        <v>4356</v>
      </c>
      <c r="K75" s="1">
        <v>1939</v>
      </c>
      <c r="L75" s="1">
        <v>0</v>
      </c>
      <c r="M75" s="1">
        <v>0</v>
      </c>
      <c r="N75" s="1">
        <v>0</v>
      </c>
      <c r="O75" s="1">
        <v>5442</v>
      </c>
      <c r="P75" s="1">
        <v>66000</v>
      </c>
      <c r="Q75" s="1">
        <v>44159</v>
      </c>
    </row>
    <row r="76" spans="1:17">
      <c r="A76">
        <v>2006</v>
      </c>
      <c r="B76">
        <v>2</v>
      </c>
      <c r="C76" s="1">
        <v>3126</v>
      </c>
      <c r="D76" s="1">
        <v>38593</v>
      </c>
      <c r="E76" s="1">
        <v>34678</v>
      </c>
      <c r="F76" s="1">
        <v>1912</v>
      </c>
      <c r="G76" s="1">
        <v>23471</v>
      </c>
      <c r="H76" s="1">
        <v>7547</v>
      </c>
      <c r="I76" s="1">
        <v>317</v>
      </c>
      <c r="J76" s="1">
        <v>7060</v>
      </c>
      <c r="K76" s="1">
        <v>1937</v>
      </c>
      <c r="L76" s="1">
        <v>0</v>
      </c>
      <c r="M76" s="1">
        <v>0</v>
      </c>
      <c r="N76" s="1">
        <v>0</v>
      </c>
      <c r="O76" s="1">
        <v>5355</v>
      </c>
      <c r="P76" s="1">
        <v>69124</v>
      </c>
      <c r="Q76" s="1">
        <v>44162</v>
      </c>
    </row>
    <row r="77" spans="1:17">
      <c r="A77">
        <v>2006</v>
      </c>
      <c r="B77">
        <v>3</v>
      </c>
      <c r="C77" s="1">
        <v>3253</v>
      </c>
      <c r="D77" s="1">
        <v>40120</v>
      </c>
      <c r="E77" s="1">
        <v>34663</v>
      </c>
      <c r="F77" s="1">
        <v>2150</v>
      </c>
      <c r="G77" s="1">
        <v>26186</v>
      </c>
      <c r="H77" s="1">
        <v>7554</v>
      </c>
      <c r="I77" s="1">
        <v>288</v>
      </c>
      <c r="J77" s="1">
        <v>6483</v>
      </c>
      <c r="K77" s="1">
        <v>1936</v>
      </c>
      <c r="L77" s="1">
        <v>0</v>
      </c>
      <c r="M77" s="1">
        <v>0</v>
      </c>
      <c r="N77" s="1">
        <v>0</v>
      </c>
      <c r="O77" s="1">
        <v>5691</v>
      </c>
      <c r="P77" s="1">
        <v>72789</v>
      </c>
      <c r="Q77" s="1">
        <v>44153</v>
      </c>
    </row>
    <row r="78" spans="1:17">
      <c r="A78">
        <v>2006</v>
      </c>
      <c r="B78">
        <v>4</v>
      </c>
      <c r="C78" s="1">
        <v>2907</v>
      </c>
      <c r="D78" s="1">
        <v>36014</v>
      </c>
      <c r="E78" s="1">
        <v>34747</v>
      </c>
      <c r="F78" s="1">
        <v>2067</v>
      </c>
      <c r="G78" s="1">
        <v>25026</v>
      </c>
      <c r="H78" s="1">
        <v>7569</v>
      </c>
      <c r="I78" s="1">
        <v>317</v>
      </c>
      <c r="J78" s="1">
        <v>7023</v>
      </c>
      <c r="K78" s="1">
        <v>1934</v>
      </c>
      <c r="L78" s="1">
        <v>0</v>
      </c>
      <c r="M78" s="1">
        <v>0</v>
      </c>
      <c r="N78" s="1">
        <v>0</v>
      </c>
      <c r="O78" s="1">
        <v>5291</v>
      </c>
      <c r="P78" s="1">
        <v>68063</v>
      </c>
      <c r="Q78" s="1">
        <v>44250</v>
      </c>
    </row>
    <row r="79" spans="1:17">
      <c r="A79">
        <v>2006</v>
      </c>
      <c r="B79">
        <v>5</v>
      </c>
      <c r="C79" s="1">
        <v>1967</v>
      </c>
      <c r="D79" s="1">
        <v>23983</v>
      </c>
      <c r="E79" s="1">
        <v>34759</v>
      </c>
      <c r="F79" s="1">
        <v>1861</v>
      </c>
      <c r="G79" s="1">
        <v>22032</v>
      </c>
      <c r="H79" s="1">
        <v>7569</v>
      </c>
      <c r="I79" s="1">
        <v>1186</v>
      </c>
      <c r="J79" s="1">
        <v>19899</v>
      </c>
      <c r="K79" s="1">
        <v>1952</v>
      </c>
      <c r="L79" s="1">
        <v>0</v>
      </c>
      <c r="M79" s="1">
        <v>0</v>
      </c>
      <c r="N79" s="1">
        <v>0</v>
      </c>
      <c r="O79" s="1">
        <v>5014</v>
      </c>
      <c r="P79" s="1">
        <v>65914</v>
      </c>
      <c r="Q79" s="1">
        <v>44280</v>
      </c>
    </row>
    <row r="80" spans="1:17">
      <c r="A80">
        <v>2006</v>
      </c>
      <c r="B80">
        <v>6</v>
      </c>
      <c r="C80" s="1">
        <v>2514</v>
      </c>
      <c r="D80" s="1">
        <v>30169</v>
      </c>
      <c r="E80" s="1">
        <v>34767</v>
      </c>
      <c r="F80" s="1">
        <v>2090</v>
      </c>
      <c r="G80" s="1">
        <v>26573</v>
      </c>
      <c r="H80" s="1">
        <v>7580</v>
      </c>
      <c r="I80" s="1">
        <v>1644</v>
      </c>
      <c r="J80" s="1">
        <v>24367</v>
      </c>
      <c r="K80" s="1">
        <v>1966</v>
      </c>
      <c r="L80" s="1">
        <v>0</v>
      </c>
      <c r="M80" s="1">
        <v>0</v>
      </c>
      <c r="N80" s="1">
        <v>0</v>
      </c>
      <c r="O80" s="1">
        <v>6248</v>
      </c>
      <c r="P80" s="1">
        <v>81109</v>
      </c>
      <c r="Q80" s="1">
        <v>44313</v>
      </c>
    </row>
    <row r="81" spans="1:17">
      <c r="A81">
        <v>2006</v>
      </c>
      <c r="B81">
        <v>7</v>
      </c>
      <c r="C81" s="1">
        <v>2345</v>
      </c>
      <c r="D81" s="1">
        <v>27660</v>
      </c>
      <c r="E81" s="1">
        <v>34806</v>
      </c>
      <c r="F81" s="1">
        <v>2070</v>
      </c>
      <c r="G81" s="1">
        <v>25284</v>
      </c>
      <c r="H81" s="1">
        <v>7581</v>
      </c>
      <c r="I81" s="1">
        <v>2147</v>
      </c>
      <c r="J81" s="1">
        <v>32750</v>
      </c>
      <c r="K81" s="1">
        <v>1975</v>
      </c>
      <c r="L81" s="1">
        <v>0</v>
      </c>
      <c r="M81" s="1">
        <v>0</v>
      </c>
      <c r="N81" s="1">
        <v>0</v>
      </c>
      <c r="O81" s="1">
        <v>6562</v>
      </c>
      <c r="P81" s="1">
        <v>85694</v>
      </c>
      <c r="Q81" s="1">
        <v>44362</v>
      </c>
    </row>
    <row r="82" spans="1:17">
      <c r="A82">
        <v>2006</v>
      </c>
      <c r="B82">
        <v>8</v>
      </c>
      <c r="C82" s="1">
        <v>2308</v>
      </c>
      <c r="D82" s="1">
        <v>26141</v>
      </c>
      <c r="E82" s="1">
        <v>34829</v>
      </c>
      <c r="F82" s="1">
        <v>2219</v>
      </c>
      <c r="G82" s="1">
        <v>28700</v>
      </c>
      <c r="H82" s="1">
        <v>7589</v>
      </c>
      <c r="I82" s="1">
        <v>1894</v>
      </c>
      <c r="J82" s="1">
        <v>30241</v>
      </c>
      <c r="K82" s="1">
        <v>1974</v>
      </c>
      <c r="L82" s="1">
        <v>0</v>
      </c>
      <c r="M82" s="1">
        <v>0</v>
      </c>
      <c r="N82" s="1">
        <v>0</v>
      </c>
      <c r="O82" s="1">
        <v>6421</v>
      </c>
      <c r="P82" s="1">
        <v>85082</v>
      </c>
      <c r="Q82" s="1">
        <v>44392</v>
      </c>
    </row>
    <row r="83" spans="1:17">
      <c r="A83">
        <v>2006</v>
      </c>
      <c r="B83">
        <v>9</v>
      </c>
      <c r="C83" s="1">
        <v>2321</v>
      </c>
      <c r="D83" s="1">
        <v>26723</v>
      </c>
      <c r="E83" s="1">
        <v>34876</v>
      </c>
      <c r="F83" s="1">
        <v>1877</v>
      </c>
      <c r="G83" s="1">
        <v>23603</v>
      </c>
      <c r="H83" s="1">
        <v>7594</v>
      </c>
      <c r="I83" s="1">
        <v>185</v>
      </c>
      <c r="J83" s="1">
        <v>7784</v>
      </c>
      <c r="K83" s="1">
        <v>1970</v>
      </c>
      <c r="L83" s="1">
        <v>0</v>
      </c>
      <c r="M83" s="1">
        <v>0</v>
      </c>
      <c r="N83" s="1">
        <v>0</v>
      </c>
      <c r="O83" s="1">
        <v>4383</v>
      </c>
      <c r="P83" s="1">
        <v>58110</v>
      </c>
      <c r="Q83" s="1">
        <v>44440</v>
      </c>
    </row>
    <row r="84" spans="1:17">
      <c r="A84">
        <v>2006</v>
      </c>
      <c r="B84">
        <v>10</v>
      </c>
      <c r="C84" s="1">
        <v>2662</v>
      </c>
      <c r="D84" s="1">
        <v>30792</v>
      </c>
      <c r="E84" s="1">
        <v>34911</v>
      </c>
      <c r="F84" s="1">
        <v>1950</v>
      </c>
      <c r="G84" s="1">
        <v>24162</v>
      </c>
      <c r="H84" s="1">
        <v>7607</v>
      </c>
      <c r="I84" s="1">
        <v>565</v>
      </c>
      <c r="J84" s="1">
        <v>9322</v>
      </c>
      <c r="K84" s="1">
        <v>1964</v>
      </c>
      <c r="L84" s="1">
        <v>0</v>
      </c>
      <c r="M84" s="1">
        <v>0</v>
      </c>
      <c r="N84" s="1">
        <v>0</v>
      </c>
      <c r="O84" s="1">
        <v>5177</v>
      </c>
      <c r="P84" s="1">
        <v>64276</v>
      </c>
      <c r="Q84" s="1">
        <v>44482</v>
      </c>
    </row>
    <row r="85" spans="1:17">
      <c r="A85">
        <v>2006</v>
      </c>
      <c r="B85">
        <v>11</v>
      </c>
      <c r="C85" s="1">
        <v>3081</v>
      </c>
      <c r="D85" s="1">
        <v>37014</v>
      </c>
      <c r="E85" s="1">
        <v>34975</v>
      </c>
      <c r="F85" s="1">
        <v>1817</v>
      </c>
      <c r="G85" s="1">
        <v>22110</v>
      </c>
      <c r="H85" s="1">
        <v>7616</v>
      </c>
      <c r="I85" s="1">
        <v>955</v>
      </c>
      <c r="J85" s="1">
        <v>3626</v>
      </c>
      <c r="K85" s="1">
        <v>1958</v>
      </c>
      <c r="L85" s="1">
        <v>0</v>
      </c>
      <c r="M85" s="1">
        <v>0</v>
      </c>
      <c r="N85" s="1">
        <v>0</v>
      </c>
      <c r="O85" s="1">
        <v>5853</v>
      </c>
      <c r="P85" s="1">
        <v>62750</v>
      </c>
      <c r="Q85" s="1">
        <v>44549</v>
      </c>
    </row>
    <row r="86" spans="1:17">
      <c r="A86">
        <v>2006</v>
      </c>
      <c r="B86">
        <v>12</v>
      </c>
      <c r="C86" s="1">
        <v>3491</v>
      </c>
      <c r="D86" s="1">
        <v>42447</v>
      </c>
      <c r="E86" s="1">
        <v>35057</v>
      </c>
      <c r="F86" s="1">
        <v>1963</v>
      </c>
      <c r="G86" s="1">
        <v>24116</v>
      </c>
      <c r="H86" s="1">
        <v>7621</v>
      </c>
      <c r="I86" s="1">
        <v>409</v>
      </c>
      <c r="J86" s="1">
        <v>5731</v>
      </c>
      <c r="K86" s="1">
        <v>1955</v>
      </c>
      <c r="L86" s="1">
        <v>0</v>
      </c>
      <c r="M86" s="1">
        <v>0</v>
      </c>
      <c r="N86" s="1">
        <v>0</v>
      </c>
      <c r="O86" s="1">
        <v>5863</v>
      </c>
      <c r="P86" s="1">
        <v>72294</v>
      </c>
      <c r="Q86" s="1">
        <v>44633</v>
      </c>
    </row>
    <row r="87" spans="1:17">
      <c r="A87">
        <v>2007</v>
      </c>
      <c r="B87">
        <v>1</v>
      </c>
      <c r="C87" s="1">
        <v>5263</v>
      </c>
      <c r="D87" s="1">
        <v>57322</v>
      </c>
      <c r="E87" s="1">
        <v>35067</v>
      </c>
      <c r="F87" s="1">
        <v>2913</v>
      </c>
      <c r="G87" s="1">
        <v>32841</v>
      </c>
      <c r="H87" s="1">
        <v>7637</v>
      </c>
      <c r="I87" s="1">
        <v>363</v>
      </c>
      <c r="J87" s="1">
        <v>5771</v>
      </c>
      <c r="K87" s="1">
        <v>1947</v>
      </c>
      <c r="L87" s="1">
        <v>0</v>
      </c>
      <c r="M87" s="1">
        <v>0</v>
      </c>
      <c r="N87" s="1">
        <v>0</v>
      </c>
      <c r="O87" s="1">
        <v>8539</v>
      </c>
      <c r="P87" s="1">
        <v>95934</v>
      </c>
      <c r="Q87" s="1">
        <v>44651</v>
      </c>
    </row>
    <row r="88" spans="1:17">
      <c r="A88">
        <v>2007</v>
      </c>
      <c r="B88">
        <v>2</v>
      </c>
      <c r="C88" s="1">
        <v>2968</v>
      </c>
      <c r="D88" s="1">
        <v>31456</v>
      </c>
      <c r="E88" s="1">
        <v>35041</v>
      </c>
      <c r="F88" s="1">
        <v>2122</v>
      </c>
      <c r="G88" s="1">
        <v>25066</v>
      </c>
      <c r="H88" s="1">
        <v>7642</v>
      </c>
      <c r="I88" s="1">
        <v>365</v>
      </c>
      <c r="J88" s="1">
        <v>5709</v>
      </c>
      <c r="K88" s="1">
        <v>1939</v>
      </c>
      <c r="L88" s="1">
        <v>0</v>
      </c>
      <c r="M88" s="1">
        <v>0</v>
      </c>
      <c r="N88" s="1">
        <v>0</v>
      </c>
      <c r="O88" s="1">
        <v>5455</v>
      </c>
      <c r="P88" s="1">
        <v>62231</v>
      </c>
      <c r="Q88" s="1">
        <v>44622</v>
      </c>
    </row>
    <row r="89" spans="1:17">
      <c r="A89">
        <v>2007</v>
      </c>
      <c r="B89">
        <v>3</v>
      </c>
      <c r="C89" s="1">
        <v>3414</v>
      </c>
      <c r="D89" s="1">
        <v>35652</v>
      </c>
      <c r="E89" s="1">
        <v>35120</v>
      </c>
      <c r="F89" s="1">
        <v>2141</v>
      </c>
      <c r="G89" s="1">
        <v>23848</v>
      </c>
      <c r="H89" s="1">
        <v>7660</v>
      </c>
      <c r="I89" s="1">
        <v>303</v>
      </c>
      <c r="J89" s="1">
        <v>4691</v>
      </c>
      <c r="K89" s="1">
        <v>1944</v>
      </c>
      <c r="L89" s="1">
        <v>0</v>
      </c>
      <c r="M89" s="1">
        <v>0</v>
      </c>
      <c r="N89" s="1">
        <v>0</v>
      </c>
      <c r="O89" s="1">
        <v>5858</v>
      </c>
      <c r="P89" s="1">
        <v>64191</v>
      </c>
      <c r="Q89" s="1">
        <v>44724</v>
      </c>
    </row>
    <row r="90" spans="1:17">
      <c r="A90">
        <v>2007</v>
      </c>
      <c r="B90">
        <v>4</v>
      </c>
      <c r="C90" s="1">
        <v>2995</v>
      </c>
      <c r="D90" s="1">
        <v>31581</v>
      </c>
      <c r="E90" s="1">
        <v>35157</v>
      </c>
      <c r="F90" s="1">
        <v>2218</v>
      </c>
      <c r="G90" s="1">
        <v>25254</v>
      </c>
      <c r="H90" s="1">
        <v>7666</v>
      </c>
      <c r="I90" s="1">
        <v>397</v>
      </c>
      <c r="J90" s="1">
        <v>5917</v>
      </c>
      <c r="K90" s="1">
        <v>1956</v>
      </c>
      <c r="L90" s="1">
        <v>0</v>
      </c>
      <c r="M90" s="1">
        <v>0</v>
      </c>
      <c r="N90" s="1">
        <v>0</v>
      </c>
      <c r="O90" s="1">
        <v>5610</v>
      </c>
      <c r="P90" s="1">
        <v>62752</v>
      </c>
      <c r="Q90" s="1">
        <v>44779</v>
      </c>
    </row>
    <row r="91" spans="1:17">
      <c r="A91">
        <v>2007</v>
      </c>
      <c r="B91">
        <v>5</v>
      </c>
      <c r="C91" s="1">
        <v>2928</v>
      </c>
      <c r="D91" s="1">
        <v>30531</v>
      </c>
      <c r="E91" s="1">
        <v>35154</v>
      </c>
      <c r="F91" s="1">
        <v>2240</v>
      </c>
      <c r="G91" s="1">
        <v>25705</v>
      </c>
      <c r="H91" s="1">
        <v>7679</v>
      </c>
      <c r="I91" s="1">
        <v>1894</v>
      </c>
      <c r="J91" s="1">
        <v>27966</v>
      </c>
      <c r="K91" s="1">
        <v>1969</v>
      </c>
      <c r="L91" s="1">
        <v>0</v>
      </c>
      <c r="M91" s="1">
        <v>0</v>
      </c>
      <c r="N91" s="1">
        <v>0</v>
      </c>
      <c r="O91" s="1">
        <v>7062</v>
      </c>
      <c r="P91" s="1">
        <v>84202</v>
      </c>
      <c r="Q91" s="1">
        <v>44802</v>
      </c>
    </row>
    <row r="92" spans="1:17">
      <c r="A92">
        <v>2007</v>
      </c>
      <c r="B92">
        <v>6</v>
      </c>
      <c r="C92" s="1">
        <v>2470</v>
      </c>
      <c r="D92" s="1">
        <v>25081</v>
      </c>
      <c r="E92" s="1">
        <v>35156</v>
      </c>
      <c r="F92" s="1">
        <v>2006</v>
      </c>
      <c r="G92" s="1">
        <v>23449</v>
      </c>
      <c r="H92" s="1">
        <v>7689</v>
      </c>
      <c r="I92" s="1">
        <v>1257</v>
      </c>
      <c r="J92" s="1">
        <v>20534</v>
      </c>
      <c r="K92" s="1">
        <v>1978</v>
      </c>
      <c r="L92" s="1">
        <v>0</v>
      </c>
      <c r="M92" s="1">
        <v>0</v>
      </c>
      <c r="N92" s="1">
        <v>0</v>
      </c>
      <c r="O92" s="1">
        <v>5733</v>
      </c>
      <c r="P92" s="1">
        <v>69064</v>
      </c>
      <c r="Q92" s="1">
        <v>44823</v>
      </c>
    </row>
    <row r="93" spans="1:17">
      <c r="A93">
        <v>2007</v>
      </c>
      <c r="B93">
        <v>7</v>
      </c>
      <c r="C93" s="1">
        <v>2949</v>
      </c>
      <c r="D93" s="1">
        <v>29969</v>
      </c>
      <c r="E93" s="1">
        <v>35158</v>
      </c>
      <c r="F93" s="1">
        <v>2355</v>
      </c>
      <c r="G93" s="1">
        <v>27351</v>
      </c>
      <c r="H93" s="1">
        <v>7688</v>
      </c>
      <c r="I93" s="1">
        <v>2174</v>
      </c>
      <c r="J93" s="1">
        <v>33201</v>
      </c>
      <c r="K93" s="1">
        <v>1981</v>
      </c>
      <c r="L93" s="1">
        <v>0</v>
      </c>
      <c r="M93" s="1">
        <v>0</v>
      </c>
      <c r="N93" s="1">
        <v>0</v>
      </c>
      <c r="O93" s="1">
        <v>7478</v>
      </c>
      <c r="P93" s="1">
        <v>90521</v>
      </c>
      <c r="Q93" s="1">
        <v>44827</v>
      </c>
    </row>
    <row r="94" spans="1:17">
      <c r="A94">
        <v>2007</v>
      </c>
      <c r="B94">
        <v>8</v>
      </c>
      <c r="C94" s="1">
        <v>2513</v>
      </c>
      <c r="D94" s="1">
        <v>25592</v>
      </c>
      <c r="E94" s="1">
        <v>35169</v>
      </c>
      <c r="F94" s="1">
        <v>2272</v>
      </c>
      <c r="G94" s="1">
        <v>27044</v>
      </c>
      <c r="H94" s="1">
        <v>7700</v>
      </c>
      <c r="I94" s="1">
        <v>2060</v>
      </c>
      <c r="J94" s="1">
        <v>32647</v>
      </c>
      <c r="K94" s="1">
        <v>1983</v>
      </c>
      <c r="L94" s="1">
        <v>0</v>
      </c>
      <c r="M94" s="1">
        <v>0</v>
      </c>
      <c r="N94" s="1">
        <v>0</v>
      </c>
      <c r="O94" s="1">
        <v>6845</v>
      </c>
      <c r="P94" s="1">
        <v>85283</v>
      </c>
      <c r="Q94" s="1">
        <v>44852</v>
      </c>
    </row>
    <row r="95" spans="1:17">
      <c r="A95">
        <v>2007</v>
      </c>
      <c r="B95">
        <v>9</v>
      </c>
      <c r="C95" s="1">
        <v>2687</v>
      </c>
      <c r="D95" s="1">
        <v>27267</v>
      </c>
      <c r="E95" s="1">
        <v>35198</v>
      </c>
      <c r="F95" s="1">
        <v>2061</v>
      </c>
      <c r="G95" s="1">
        <v>23711</v>
      </c>
      <c r="H95" s="1">
        <v>7708</v>
      </c>
      <c r="I95" s="1">
        <v>686</v>
      </c>
      <c r="J95" s="1">
        <v>11387</v>
      </c>
      <c r="K95" s="1">
        <v>1989</v>
      </c>
      <c r="L95" s="1">
        <v>0</v>
      </c>
      <c r="M95" s="1">
        <v>0</v>
      </c>
      <c r="N95" s="1">
        <v>0</v>
      </c>
      <c r="O95" s="1">
        <v>5434</v>
      </c>
      <c r="P95" s="1">
        <v>62365</v>
      </c>
      <c r="Q95" s="1">
        <v>44895</v>
      </c>
    </row>
    <row r="96" spans="1:17">
      <c r="A96">
        <v>2007</v>
      </c>
      <c r="B96">
        <v>10</v>
      </c>
      <c r="C96" s="1">
        <v>3033</v>
      </c>
      <c r="D96" s="1">
        <v>31159</v>
      </c>
      <c r="E96" s="1">
        <v>35220</v>
      </c>
      <c r="F96" s="1">
        <v>2280</v>
      </c>
      <c r="G96" s="1">
        <v>26264</v>
      </c>
      <c r="H96" s="1">
        <v>7694</v>
      </c>
      <c r="I96" s="1">
        <v>372</v>
      </c>
      <c r="J96" s="1">
        <v>5856</v>
      </c>
      <c r="K96" s="1">
        <v>1985</v>
      </c>
      <c r="L96" s="1">
        <v>0</v>
      </c>
      <c r="M96" s="1">
        <v>0</v>
      </c>
      <c r="N96" s="1">
        <v>0</v>
      </c>
      <c r="O96" s="1">
        <v>5685</v>
      </c>
      <c r="P96" s="1">
        <v>63280</v>
      </c>
      <c r="Q96" s="1">
        <v>44899</v>
      </c>
    </row>
    <row r="97" spans="1:17">
      <c r="A97">
        <v>2007</v>
      </c>
      <c r="B97">
        <v>11</v>
      </c>
      <c r="C97" s="1">
        <v>3630</v>
      </c>
      <c r="D97" s="1">
        <v>38015</v>
      </c>
      <c r="E97" s="1">
        <v>35336</v>
      </c>
      <c r="F97" s="1">
        <v>2175</v>
      </c>
      <c r="G97" s="1">
        <v>24051</v>
      </c>
      <c r="H97" s="1">
        <v>7708</v>
      </c>
      <c r="I97" s="1">
        <v>927</v>
      </c>
      <c r="J97" s="1">
        <v>3668</v>
      </c>
      <c r="K97" s="1">
        <v>1984</v>
      </c>
      <c r="L97" s="1">
        <v>0</v>
      </c>
      <c r="M97" s="1">
        <v>0</v>
      </c>
      <c r="N97" s="1">
        <v>0</v>
      </c>
      <c r="O97" s="1">
        <v>6733</v>
      </c>
      <c r="P97" s="1">
        <v>65733</v>
      </c>
      <c r="Q97" s="1">
        <v>45028</v>
      </c>
    </row>
    <row r="98" spans="1:17">
      <c r="A98">
        <v>2007</v>
      </c>
      <c r="B98">
        <v>12</v>
      </c>
      <c r="C98" s="1">
        <v>4307</v>
      </c>
      <c r="D98" s="1">
        <v>45733</v>
      </c>
      <c r="E98" s="1">
        <v>35340</v>
      </c>
      <c r="F98" s="1">
        <v>2439</v>
      </c>
      <c r="G98" s="1">
        <v>27994</v>
      </c>
      <c r="H98" s="1">
        <v>7698</v>
      </c>
      <c r="I98" s="1">
        <v>385</v>
      </c>
      <c r="J98" s="1">
        <v>5582</v>
      </c>
      <c r="K98" s="1">
        <v>1983</v>
      </c>
      <c r="L98" s="1">
        <v>0</v>
      </c>
      <c r="M98" s="1">
        <v>0</v>
      </c>
      <c r="N98" s="1">
        <v>0</v>
      </c>
      <c r="O98" s="1">
        <v>7130</v>
      </c>
      <c r="P98" s="1">
        <v>79310</v>
      </c>
      <c r="Q98" s="1">
        <v>45021</v>
      </c>
    </row>
    <row r="99" spans="1:17">
      <c r="A99">
        <v>2008</v>
      </c>
      <c r="B99">
        <v>1</v>
      </c>
      <c r="C99" s="2">
        <v>5132.741</v>
      </c>
      <c r="D99" s="2">
        <v>50716.567000000003</v>
      </c>
      <c r="E99">
        <v>35338</v>
      </c>
      <c r="F99" s="2">
        <v>2742.913</v>
      </c>
      <c r="G99" s="2">
        <v>29451.334999999999</v>
      </c>
      <c r="H99">
        <v>7714</v>
      </c>
      <c r="I99" s="2">
        <v>308.15700000000004</v>
      </c>
      <c r="J99" s="2">
        <v>5276.7660000000005</v>
      </c>
      <c r="K99">
        <v>1982</v>
      </c>
      <c r="L99">
        <v>0</v>
      </c>
      <c r="M99">
        <v>0</v>
      </c>
      <c r="N99">
        <v>0</v>
      </c>
      <c r="O99" s="2">
        <v>8183.8110000000006</v>
      </c>
      <c r="P99" s="2">
        <v>85444.668000000005</v>
      </c>
      <c r="Q99">
        <v>45034</v>
      </c>
    </row>
    <row r="100" spans="1:17">
      <c r="A100">
        <v>2008</v>
      </c>
      <c r="B100">
        <v>2</v>
      </c>
      <c r="C100" s="2">
        <v>4316.8599999999997</v>
      </c>
      <c r="D100" s="2">
        <v>40073.872000000003</v>
      </c>
      <c r="E100">
        <v>35353</v>
      </c>
      <c r="F100" s="2">
        <v>2503.556</v>
      </c>
      <c r="G100" s="2">
        <v>24897.632000000001</v>
      </c>
      <c r="H100">
        <v>7716</v>
      </c>
      <c r="I100" s="2">
        <v>456.75400000000002</v>
      </c>
      <c r="J100" s="2">
        <v>6273.308</v>
      </c>
      <c r="K100">
        <v>1976</v>
      </c>
      <c r="L100">
        <v>0</v>
      </c>
      <c r="M100">
        <v>0</v>
      </c>
      <c r="N100">
        <v>0</v>
      </c>
      <c r="O100" s="2">
        <v>7277.17</v>
      </c>
      <c r="P100" s="2">
        <v>71244.812000000005</v>
      </c>
      <c r="Q100">
        <v>45045</v>
      </c>
    </row>
    <row r="101" spans="1:17">
      <c r="A101">
        <v>2008</v>
      </c>
      <c r="B101">
        <v>3</v>
      </c>
      <c r="C101" s="2">
        <v>4078.0440000000003</v>
      </c>
      <c r="D101" s="2">
        <v>38749.921000000002</v>
      </c>
      <c r="E101">
        <v>35345</v>
      </c>
      <c r="F101" s="2">
        <v>2605.1730000000002</v>
      </c>
      <c r="G101" s="2">
        <v>27008.618999999999</v>
      </c>
      <c r="H101">
        <v>7727</v>
      </c>
      <c r="I101" s="2">
        <v>394.90600000000001</v>
      </c>
      <c r="J101" s="2">
        <v>5634.7710000000006</v>
      </c>
      <c r="K101">
        <v>1975</v>
      </c>
      <c r="L101">
        <v>0</v>
      </c>
      <c r="M101">
        <v>0</v>
      </c>
      <c r="N101">
        <v>0</v>
      </c>
      <c r="O101" s="2">
        <v>7078.1230000000005</v>
      </c>
      <c r="P101" s="2">
        <v>71393.311000000002</v>
      </c>
      <c r="Q101">
        <v>45047</v>
      </c>
    </row>
    <row r="102" spans="1:17">
      <c r="A102">
        <v>2008</v>
      </c>
      <c r="B102">
        <v>4</v>
      </c>
      <c r="C102" s="2">
        <v>3573.3040000000001</v>
      </c>
      <c r="D102" s="2">
        <v>34024.362000000001</v>
      </c>
      <c r="E102">
        <v>35322</v>
      </c>
      <c r="F102" s="2">
        <v>2338.7910000000002</v>
      </c>
      <c r="G102" s="2">
        <v>23997.356</v>
      </c>
      <c r="H102">
        <v>7728</v>
      </c>
      <c r="I102" s="2">
        <v>442.06900000000002</v>
      </c>
      <c r="J102" s="2">
        <v>6138.6820000000007</v>
      </c>
      <c r="K102">
        <v>1972</v>
      </c>
      <c r="L102">
        <v>0</v>
      </c>
      <c r="M102">
        <v>0</v>
      </c>
      <c r="N102">
        <v>0</v>
      </c>
      <c r="O102" s="2">
        <v>6354.1640000000007</v>
      </c>
      <c r="P102" s="2">
        <v>64160.4</v>
      </c>
      <c r="Q102">
        <v>45022</v>
      </c>
    </row>
    <row r="103" spans="1:17">
      <c r="A103">
        <v>2008</v>
      </c>
      <c r="B103">
        <v>5</v>
      </c>
      <c r="C103" s="2">
        <v>3203.1620000000003</v>
      </c>
      <c r="D103" s="2">
        <v>30383.425999999999</v>
      </c>
      <c r="E103">
        <v>35333</v>
      </c>
      <c r="F103" s="2">
        <v>2382.5810000000001</v>
      </c>
      <c r="G103" s="2">
        <v>24758.415000000001</v>
      </c>
      <c r="H103">
        <v>7725</v>
      </c>
      <c r="I103" s="2">
        <v>1831.6480000000001</v>
      </c>
      <c r="J103" s="2">
        <v>23991.516</v>
      </c>
      <c r="K103">
        <v>1977</v>
      </c>
      <c r="L103">
        <v>0</v>
      </c>
      <c r="M103">
        <v>0</v>
      </c>
      <c r="N103">
        <v>0</v>
      </c>
      <c r="O103" s="2">
        <v>7417.3910000000005</v>
      </c>
      <c r="P103" s="2">
        <v>79133.357000000004</v>
      </c>
      <c r="Q103">
        <v>45035</v>
      </c>
    </row>
    <row r="104" spans="1:17">
      <c r="A104">
        <v>2008</v>
      </c>
      <c r="B104">
        <v>6</v>
      </c>
      <c r="C104" s="2">
        <v>3006.3220000000001</v>
      </c>
      <c r="D104" s="2">
        <v>27719.191999999999</v>
      </c>
      <c r="E104">
        <v>35296</v>
      </c>
      <c r="F104" s="2">
        <v>2339.44</v>
      </c>
      <c r="G104" s="2">
        <v>24360.837</v>
      </c>
      <c r="H104">
        <v>7734</v>
      </c>
      <c r="I104" s="2">
        <v>1835.1420000000001</v>
      </c>
      <c r="J104" s="2">
        <v>24170.553</v>
      </c>
      <c r="K104">
        <v>1981</v>
      </c>
      <c r="L104">
        <v>0</v>
      </c>
      <c r="M104">
        <v>0</v>
      </c>
      <c r="N104">
        <v>0</v>
      </c>
      <c r="O104" s="2">
        <v>7180.9040000000005</v>
      </c>
      <c r="P104" s="2">
        <v>76250.581999999995</v>
      </c>
      <c r="Q104">
        <v>45011</v>
      </c>
    </row>
    <row r="105" spans="1:17">
      <c r="A105">
        <v>2008</v>
      </c>
      <c r="B105">
        <v>7</v>
      </c>
      <c r="C105" s="2">
        <v>3019.0660000000003</v>
      </c>
      <c r="D105" s="2">
        <v>27908.116000000002</v>
      </c>
      <c r="E105">
        <v>35303</v>
      </c>
      <c r="F105" s="2">
        <v>2529.413</v>
      </c>
      <c r="G105" s="2">
        <v>26654.904000000002</v>
      </c>
      <c r="H105">
        <v>7743</v>
      </c>
      <c r="I105" s="2">
        <v>2347.7980000000002</v>
      </c>
      <c r="J105" s="2">
        <v>31896.115000000002</v>
      </c>
      <c r="K105">
        <v>1987</v>
      </c>
      <c r="L105">
        <v>0</v>
      </c>
      <c r="M105">
        <v>0</v>
      </c>
      <c r="N105">
        <v>0</v>
      </c>
      <c r="O105" s="2">
        <v>7896.277</v>
      </c>
      <c r="P105" s="2">
        <v>86459.134999999995</v>
      </c>
      <c r="Q105">
        <v>45033</v>
      </c>
    </row>
    <row r="106" spans="1:17">
      <c r="A106">
        <v>2008</v>
      </c>
      <c r="B106">
        <v>8</v>
      </c>
      <c r="C106" s="2">
        <v>2867.5440000000003</v>
      </c>
      <c r="D106" s="2">
        <v>26638.78</v>
      </c>
      <c r="E106">
        <v>35331</v>
      </c>
      <c r="F106" s="2">
        <v>2391.6959999999999</v>
      </c>
      <c r="G106" s="2">
        <v>25319.907999999999</v>
      </c>
      <c r="H106">
        <v>7750</v>
      </c>
      <c r="I106" s="2">
        <v>1410.8430000000001</v>
      </c>
      <c r="J106" s="2">
        <v>18812.705000000002</v>
      </c>
      <c r="K106">
        <v>1988</v>
      </c>
      <c r="L106">
        <v>0</v>
      </c>
      <c r="M106">
        <v>0</v>
      </c>
      <c r="N106">
        <v>0</v>
      </c>
      <c r="O106" s="2">
        <v>6670.0830000000005</v>
      </c>
      <c r="P106" s="2">
        <v>70771.392999999996</v>
      </c>
      <c r="Q106">
        <v>45069</v>
      </c>
    </row>
    <row r="107" spans="1:17">
      <c r="A107">
        <v>2008</v>
      </c>
      <c r="B107">
        <v>9</v>
      </c>
      <c r="C107" s="2">
        <v>3536.8240000000001</v>
      </c>
      <c r="D107" s="2">
        <v>36693.086000000003</v>
      </c>
      <c r="E107">
        <v>35323</v>
      </c>
      <c r="F107" s="2">
        <v>3234.8920000000003</v>
      </c>
      <c r="G107" s="2">
        <v>35708.555999999997</v>
      </c>
      <c r="H107">
        <v>7765</v>
      </c>
      <c r="I107" s="2">
        <v>1391.213</v>
      </c>
      <c r="J107" s="2">
        <v>19547.123</v>
      </c>
      <c r="K107">
        <v>1987</v>
      </c>
      <c r="L107">
        <v>0</v>
      </c>
      <c r="M107">
        <v>0</v>
      </c>
      <c r="N107">
        <v>0</v>
      </c>
      <c r="O107" s="2">
        <v>8162.9290000000001</v>
      </c>
      <c r="P107" s="2">
        <v>91948.764999999999</v>
      </c>
      <c r="Q107">
        <v>45075</v>
      </c>
    </row>
    <row r="108" spans="1:17">
      <c r="A108">
        <v>2008</v>
      </c>
      <c r="B108">
        <v>10</v>
      </c>
      <c r="C108" s="2">
        <v>3079.8290000000002</v>
      </c>
      <c r="D108" s="2">
        <v>24338.342000000001</v>
      </c>
      <c r="E108">
        <v>35377</v>
      </c>
      <c r="F108" s="2">
        <v>2026.144</v>
      </c>
      <c r="G108" s="2">
        <v>18855.822</v>
      </c>
      <c r="H108">
        <v>7773</v>
      </c>
      <c r="I108" s="2">
        <v>482.34500000000003</v>
      </c>
      <c r="J108" s="2">
        <v>5164.1689999999999</v>
      </c>
      <c r="K108">
        <v>1973</v>
      </c>
      <c r="L108">
        <v>0</v>
      </c>
      <c r="M108">
        <v>0</v>
      </c>
      <c r="N108">
        <v>0</v>
      </c>
      <c r="O108" s="2">
        <v>5588.3180000000002</v>
      </c>
      <c r="P108" s="2">
        <v>48358.332999999999</v>
      </c>
      <c r="Q108">
        <v>45123</v>
      </c>
    </row>
    <row r="109" spans="1:17">
      <c r="A109">
        <v>2008</v>
      </c>
      <c r="B109">
        <v>11</v>
      </c>
      <c r="C109" s="2">
        <v>3799.723</v>
      </c>
      <c r="D109" s="2">
        <v>35445.304000000004</v>
      </c>
      <c r="E109">
        <v>35403</v>
      </c>
      <c r="F109" s="2">
        <v>2500.7760000000003</v>
      </c>
      <c r="G109" s="2">
        <v>24055.279999999999</v>
      </c>
      <c r="H109">
        <v>7776</v>
      </c>
      <c r="I109" s="2">
        <v>1396.66</v>
      </c>
      <c r="J109" s="2">
        <v>4912.2719999999999</v>
      </c>
      <c r="K109">
        <v>1971</v>
      </c>
      <c r="L109">
        <v>0</v>
      </c>
      <c r="M109">
        <v>0</v>
      </c>
      <c r="N109">
        <v>0</v>
      </c>
      <c r="O109" s="2">
        <v>7697.1590000000006</v>
      </c>
      <c r="P109" s="2">
        <v>64412.856</v>
      </c>
      <c r="Q109">
        <v>45150</v>
      </c>
    </row>
    <row r="110" spans="1:17">
      <c r="A110">
        <v>2008</v>
      </c>
      <c r="B110">
        <v>12</v>
      </c>
      <c r="C110" s="2">
        <v>4878.0860000000002</v>
      </c>
      <c r="D110" s="2">
        <v>45643.925999999999</v>
      </c>
      <c r="E110">
        <v>35445</v>
      </c>
      <c r="F110" s="2">
        <v>2190.4569999999999</v>
      </c>
      <c r="G110" s="2">
        <v>21764.013999999999</v>
      </c>
      <c r="H110">
        <v>7800</v>
      </c>
      <c r="I110" s="2">
        <v>412.43</v>
      </c>
      <c r="J110" s="2">
        <v>5868.0619999999999</v>
      </c>
      <c r="K110">
        <v>1969</v>
      </c>
      <c r="L110">
        <v>0</v>
      </c>
      <c r="M110">
        <v>0</v>
      </c>
      <c r="N110">
        <v>0</v>
      </c>
      <c r="O110" s="2">
        <v>7480.973</v>
      </c>
      <c r="P110" s="2">
        <v>73276.001999999993</v>
      </c>
      <c r="Q110">
        <v>45214</v>
      </c>
    </row>
    <row r="111" spans="1:17">
      <c r="A111">
        <v>2009</v>
      </c>
      <c r="B111">
        <v>1</v>
      </c>
      <c r="C111">
        <v>4850.991</v>
      </c>
      <c r="D111">
        <v>43646.379000000001</v>
      </c>
      <c r="E111">
        <v>35464</v>
      </c>
      <c r="F111">
        <v>2762.3580000000002</v>
      </c>
      <c r="G111">
        <v>26472.319</v>
      </c>
      <c r="H111">
        <v>7806</v>
      </c>
      <c r="I111">
        <v>204.54</v>
      </c>
      <c r="J111">
        <v>2077.538</v>
      </c>
      <c r="K111">
        <v>1970</v>
      </c>
      <c r="L111">
        <v>0</v>
      </c>
      <c r="M111">
        <v>0</v>
      </c>
      <c r="N111">
        <v>0</v>
      </c>
      <c r="O111">
        <v>7817.8890000000001</v>
      </c>
      <c r="P111">
        <v>72196.236000000004</v>
      </c>
      <c r="Q111">
        <v>45240</v>
      </c>
    </row>
    <row r="112" spans="1:17">
      <c r="A112">
        <v>2009</v>
      </c>
      <c r="B112">
        <v>2</v>
      </c>
      <c r="C112">
        <v>4309.9189999999999</v>
      </c>
      <c r="D112">
        <v>37789.644</v>
      </c>
      <c r="E112">
        <v>35472</v>
      </c>
      <c r="F112">
        <v>2584.65</v>
      </c>
      <c r="G112">
        <v>24341.499</v>
      </c>
      <c r="H112">
        <v>7796</v>
      </c>
      <c r="I112">
        <v>396.01799999999997</v>
      </c>
      <c r="J112">
        <v>4910.2120000000004</v>
      </c>
      <c r="K112">
        <v>1970</v>
      </c>
      <c r="L112">
        <v>0</v>
      </c>
      <c r="M112">
        <v>0</v>
      </c>
      <c r="N112">
        <v>0</v>
      </c>
      <c r="O112">
        <v>7290.5870000000004</v>
      </c>
      <c r="P112">
        <v>67041.354999999996</v>
      </c>
      <c r="Q112">
        <v>45238</v>
      </c>
    </row>
    <row r="113" spans="1:17">
      <c r="A113">
        <v>2009</v>
      </c>
      <c r="B113">
        <v>3</v>
      </c>
      <c r="C113">
        <v>4513.3280000000004</v>
      </c>
      <c r="D113">
        <v>40300.370999999999</v>
      </c>
      <c r="E113">
        <v>35420</v>
      </c>
      <c r="F113">
        <v>2957.3850000000002</v>
      </c>
      <c r="G113">
        <v>28242.691999999999</v>
      </c>
      <c r="H113">
        <v>7794</v>
      </c>
      <c r="I113">
        <v>295.18</v>
      </c>
      <c r="J113">
        <v>3403.7420000000002</v>
      </c>
      <c r="K113">
        <v>1964</v>
      </c>
      <c r="L113">
        <v>0</v>
      </c>
      <c r="M113">
        <v>0</v>
      </c>
      <c r="N113">
        <v>0</v>
      </c>
      <c r="O113">
        <v>7765.893</v>
      </c>
      <c r="P113">
        <v>71946.804999999993</v>
      </c>
      <c r="Q113">
        <v>45178</v>
      </c>
    </row>
    <row r="114" spans="1:17">
      <c r="A114">
        <v>2009</v>
      </c>
      <c r="B114">
        <v>4</v>
      </c>
      <c r="C114">
        <v>3500.6080000000002</v>
      </c>
      <c r="D114">
        <v>30528.681</v>
      </c>
      <c r="E114">
        <v>35438</v>
      </c>
      <c r="F114">
        <v>2317.9920000000002</v>
      </c>
      <c r="G114">
        <v>22060.196</v>
      </c>
      <c r="H114">
        <v>7750</v>
      </c>
      <c r="I114">
        <v>515.25</v>
      </c>
      <c r="J114">
        <v>5623.51</v>
      </c>
      <c r="K114">
        <v>1972</v>
      </c>
      <c r="L114">
        <v>0</v>
      </c>
      <c r="M114">
        <v>0</v>
      </c>
      <c r="N114">
        <v>0</v>
      </c>
      <c r="O114">
        <v>6333.85</v>
      </c>
      <c r="P114">
        <v>58212.387000000002</v>
      </c>
      <c r="Q114">
        <v>45160</v>
      </c>
    </row>
    <row r="115" spans="1:17">
      <c r="A115">
        <v>2009</v>
      </c>
      <c r="B115">
        <v>5</v>
      </c>
      <c r="C115">
        <v>3377.8389999999999</v>
      </c>
      <c r="D115">
        <v>29384.631000000001</v>
      </c>
      <c r="E115">
        <v>35434</v>
      </c>
      <c r="F115">
        <v>2442.395</v>
      </c>
      <c r="G115">
        <v>22718.393</v>
      </c>
      <c r="H115">
        <v>7744</v>
      </c>
      <c r="I115">
        <v>2249.0120000000002</v>
      </c>
      <c r="J115">
        <v>25577.197</v>
      </c>
      <c r="K115">
        <v>1982</v>
      </c>
      <c r="L115">
        <v>0</v>
      </c>
      <c r="M115">
        <v>0</v>
      </c>
      <c r="N115">
        <v>0</v>
      </c>
      <c r="O115">
        <v>8069.2460000000001</v>
      </c>
      <c r="P115">
        <v>77680.221000000005</v>
      </c>
      <c r="Q115">
        <v>45160</v>
      </c>
    </row>
    <row r="116" spans="1:17">
      <c r="A116">
        <v>2009</v>
      </c>
      <c r="B116">
        <v>6</v>
      </c>
      <c r="C116">
        <v>2875.232</v>
      </c>
      <c r="D116">
        <v>24457.703000000001</v>
      </c>
      <c r="E116">
        <v>35408</v>
      </c>
      <c r="F116">
        <v>2433.0650000000001</v>
      </c>
      <c r="G116">
        <v>23907.506000000001</v>
      </c>
      <c r="H116">
        <v>7748</v>
      </c>
      <c r="I116">
        <v>1255.0329999999999</v>
      </c>
      <c r="J116">
        <v>15182.507</v>
      </c>
      <c r="K116">
        <v>1993</v>
      </c>
      <c r="L116">
        <v>0</v>
      </c>
      <c r="M116">
        <v>0</v>
      </c>
      <c r="N116">
        <v>0</v>
      </c>
      <c r="O116">
        <v>6563.33</v>
      </c>
      <c r="P116">
        <v>63547.716</v>
      </c>
      <c r="Q116">
        <v>45149</v>
      </c>
    </row>
    <row r="117" spans="1:17">
      <c r="A117">
        <v>2009</v>
      </c>
      <c r="B117">
        <v>7</v>
      </c>
      <c r="C117">
        <v>3673.2910000000002</v>
      </c>
      <c r="D117">
        <v>31361.791000000001</v>
      </c>
      <c r="E117">
        <v>35374</v>
      </c>
      <c r="F117">
        <v>2840.9229999999998</v>
      </c>
      <c r="G117">
        <v>27320.026000000002</v>
      </c>
      <c r="H117">
        <v>7741</v>
      </c>
      <c r="I117">
        <v>3160.308</v>
      </c>
      <c r="J117">
        <v>36211.53</v>
      </c>
      <c r="K117">
        <v>1992</v>
      </c>
      <c r="L117">
        <v>0</v>
      </c>
      <c r="M117">
        <v>0</v>
      </c>
      <c r="N117">
        <v>0</v>
      </c>
      <c r="O117">
        <v>9674.5220000000008</v>
      </c>
      <c r="P117">
        <v>94893.346999999994</v>
      </c>
      <c r="Q117">
        <v>45107</v>
      </c>
    </row>
    <row r="118" spans="1:17">
      <c r="A118">
        <v>2009</v>
      </c>
      <c r="B118">
        <v>8</v>
      </c>
      <c r="C118">
        <v>2984.509</v>
      </c>
      <c r="D118">
        <v>25529.350999999999</v>
      </c>
      <c r="E118">
        <v>35369</v>
      </c>
      <c r="F118">
        <v>2605.1759999999999</v>
      </c>
      <c r="G118">
        <v>25172.348000000002</v>
      </c>
      <c r="H118">
        <v>7729</v>
      </c>
      <c r="I118">
        <v>1504.105</v>
      </c>
      <c r="J118">
        <v>17616.383999999998</v>
      </c>
      <c r="K118">
        <v>1983</v>
      </c>
      <c r="L118">
        <v>0</v>
      </c>
      <c r="M118">
        <v>0</v>
      </c>
      <c r="N118">
        <v>0</v>
      </c>
      <c r="O118">
        <v>7093.79</v>
      </c>
      <c r="P118">
        <v>68318.082999999999</v>
      </c>
      <c r="Q118">
        <v>45081</v>
      </c>
    </row>
    <row r="119" spans="1:17">
      <c r="A119">
        <v>2009</v>
      </c>
      <c r="B119">
        <v>9</v>
      </c>
      <c r="C119">
        <v>2914.3939999999998</v>
      </c>
      <c r="D119">
        <v>25009.856</v>
      </c>
      <c r="E119">
        <v>35375</v>
      </c>
      <c r="F119">
        <v>2432.3589999999999</v>
      </c>
      <c r="G119">
        <v>23272.277999999998</v>
      </c>
      <c r="H119">
        <v>7733</v>
      </c>
      <c r="I119">
        <v>1400.325</v>
      </c>
      <c r="J119">
        <v>16291.869000000001</v>
      </c>
      <c r="K119">
        <v>1983</v>
      </c>
      <c r="L119">
        <v>0</v>
      </c>
      <c r="M119">
        <v>0</v>
      </c>
      <c r="N119">
        <v>0</v>
      </c>
      <c r="O119">
        <v>6747.0780000000004</v>
      </c>
      <c r="P119">
        <v>64574.002999999997</v>
      </c>
      <c r="Q119">
        <v>45091</v>
      </c>
    </row>
    <row r="120" spans="1:17">
      <c r="A120">
        <v>2009</v>
      </c>
      <c r="B120">
        <v>10</v>
      </c>
      <c r="C120">
        <v>3476.5410000000002</v>
      </c>
      <c r="D120">
        <v>32808.705000000002</v>
      </c>
      <c r="E120">
        <v>35399</v>
      </c>
      <c r="F120">
        <v>2285.7069999999999</v>
      </c>
      <c r="G120">
        <v>23803.782999999999</v>
      </c>
      <c r="H120">
        <v>7736</v>
      </c>
      <c r="I120">
        <v>174.18</v>
      </c>
      <c r="J120">
        <v>2342.9870000000001</v>
      </c>
      <c r="K120">
        <v>1980</v>
      </c>
      <c r="L120">
        <v>0</v>
      </c>
      <c r="M120">
        <v>0</v>
      </c>
      <c r="N120">
        <v>0</v>
      </c>
      <c r="O120">
        <v>5936.4279999999999</v>
      </c>
      <c r="P120">
        <v>58955.474999999999</v>
      </c>
      <c r="Q120">
        <v>45115</v>
      </c>
    </row>
    <row r="121" spans="1:17">
      <c r="A121">
        <v>2009</v>
      </c>
      <c r="B121">
        <v>11</v>
      </c>
      <c r="C121">
        <v>3738.4769999999999</v>
      </c>
      <c r="D121">
        <v>35779.856</v>
      </c>
      <c r="E121">
        <v>35415</v>
      </c>
      <c r="F121">
        <v>2501.0390000000002</v>
      </c>
      <c r="G121">
        <v>25552.966</v>
      </c>
      <c r="H121">
        <v>7743</v>
      </c>
      <c r="I121">
        <v>1406.48</v>
      </c>
      <c r="J121">
        <v>3097.0839999999998</v>
      </c>
      <c r="K121">
        <v>1956</v>
      </c>
      <c r="L121">
        <v>0</v>
      </c>
      <c r="M121">
        <v>0</v>
      </c>
      <c r="N121">
        <v>0</v>
      </c>
      <c r="O121">
        <v>7645.9960000000001</v>
      </c>
      <c r="P121">
        <v>64429.906000000003</v>
      </c>
      <c r="Q121">
        <v>45114</v>
      </c>
    </row>
    <row r="122" spans="1:17">
      <c r="A122">
        <v>2009</v>
      </c>
      <c r="B122">
        <v>12</v>
      </c>
      <c r="C122">
        <v>5659.0959999999995</v>
      </c>
      <c r="D122">
        <v>50002.502999999997</v>
      </c>
      <c r="E122">
        <v>35442</v>
      </c>
      <c r="F122">
        <v>3128.3090000000002</v>
      </c>
      <c r="G122">
        <v>29548.273000000001</v>
      </c>
      <c r="H122">
        <v>7755</v>
      </c>
      <c r="I122">
        <v>525.17999999999995</v>
      </c>
      <c r="J122">
        <v>6879.0330000000004</v>
      </c>
      <c r="K122">
        <v>1948</v>
      </c>
      <c r="L122">
        <v>0</v>
      </c>
      <c r="M122">
        <v>0</v>
      </c>
      <c r="N122">
        <v>0</v>
      </c>
      <c r="O122">
        <v>9312.5849999999991</v>
      </c>
      <c r="P122">
        <v>86429.808999999994</v>
      </c>
      <c r="Q122">
        <v>45145</v>
      </c>
    </row>
    <row r="123" spans="1:17">
      <c r="A123">
        <v>2010</v>
      </c>
      <c r="B123">
        <v>1</v>
      </c>
      <c r="C123">
        <v>4767.5450000000001</v>
      </c>
      <c r="D123">
        <v>43008.521999999997</v>
      </c>
      <c r="E123">
        <v>35483</v>
      </c>
      <c r="F123">
        <v>3031.5790000000002</v>
      </c>
      <c r="G123">
        <v>29592.431</v>
      </c>
      <c r="H123">
        <v>7766</v>
      </c>
      <c r="I123">
        <v>264.58499999999998</v>
      </c>
      <c r="J123">
        <v>3117.2269999999999</v>
      </c>
      <c r="K123">
        <v>1942</v>
      </c>
      <c r="L123">
        <v>0</v>
      </c>
      <c r="M123">
        <v>0</v>
      </c>
      <c r="N123">
        <v>0</v>
      </c>
      <c r="O123">
        <v>8063.7089999999998</v>
      </c>
      <c r="P123">
        <v>75718.179999999993</v>
      </c>
      <c r="Q123">
        <v>45191</v>
      </c>
    </row>
    <row r="124" spans="1:17">
      <c r="A124">
        <v>2010</v>
      </c>
      <c r="B124">
        <v>2</v>
      </c>
      <c r="C124">
        <v>3752.3029999999999</v>
      </c>
      <c r="D124">
        <v>34861.542000000001</v>
      </c>
      <c r="E124">
        <v>35419</v>
      </c>
      <c r="F124">
        <v>1820.143</v>
      </c>
      <c r="G124">
        <v>16998.902999999998</v>
      </c>
      <c r="H124">
        <v>7760</v>
      </c>
      <c r="I124">
        <v>361.10899999999998</v>
      </c>
      <c r="J124">
        <v>4992.1840000000002</v>
      </c>
      <c r="K124">
        <v>1943</v>
      </c>
      <c r="L124">
        <v>0</v>
      </c>
      <c r="M124">
        <v>0</v>
      </c>
      <c r="N124">
        <v>0</v>
      </c>
      <c r="O124">
        <v>5933.5550000000003</v>
      </c>
      <c r="P124">
        <v>56852.629000000001</v>
      </c>
      <c r="Q124">
        <v>45122</v>
      </c>
    </row>
    <row r="125" spans="1:17">
      <c r="A125">
        <v>2010</v>
      </c>
      <c r="B125">
        <v>3</v>
      </c>
      <c r="C125">
        <v>4113.9740000000002</v>
      </c>
      <c r="D125">
        <v>37612.080999999998</v>
      </c>
      <c r="E125">
        <v>35399</v>
      </c>
      <c r="F125">
        <v>2489.4569999999999</v>
      </c>
      <c r="G125">
        <v>24614.901999999998</v>
      </c>
      <c r="H125">
        <v>7758</v>
      </c>
      <c r="I125">
        <v>342.85199999999998</v>
      </c>
      <c r="J125">
        <v>4327.5240000000003</v>
      </c>
      <c r="K125">
        <v>1949</v>
      </c>
      <c r="L125">
        <v>0</v>
      </c>
      <c r="M125">
        <v>0</v>
      </c>
      <c r="N125">
        <v>0</v>
      </c>
      <c r="O125">
        <v>6946.2830000000004</v>
      </c>
      <c r="P125">
        <v>66554.506999999998</v>
      </c>
      <c r="Q125">
        <v>45106</v>
      </c>
    </row>
    <row r="126" spans="1:17">
      <c r="A126">
        <v>2010</v>
      </c>
      <c r="B126">
        <v>4</v>
      </c>
      <c r="C126">
        <v>3851.0010000000002</v>
      </c>
      <c r="D126">
        <v>35091.627999999997</v>
      </c>
      <c r="E126">
        <v>35386</v>
      </c>
      <c r="F126">
        <v>2354.7359999999999</v>
      </c>
      <c r="G126">
        <v>22765.882000000001</v>
      </c>
      <c r="H126">
        <v>7756</v>
      </c>
      <c r="I126">
        <v>317.80700000000002</v>
      </c>
      <c r="J126">
        <v>4149.9740000000002</v>
      </c>
      <c r="K126">
        <v>1962</v>
      </c>
      <c r="L126">
        <v>0</v>
      </c>
      <c r="M126">
        <v>0</v>
      </c>
      <c r="N126">
        <v>0</v>
      </c>
      <c r="O126">
        <v>6523.5439999999999</v>
      </c>
      <c r="P126">
        <v>62007.483999999997</v>
      </c>
      <c r="Q126">
        <v>45104</v>
      </c>
    </row>
    <row r="127" spans="1:17">
      <c r="A127">
        <v>2010</v>
      </c>
      <c r="B127">
        <v>5</v>
      </c>
      <c r="C127">
        <v>3346.9140000000002</v>
      </c>
      <c r="D127">
        <v>30290.422999999999</v>
      </c>
      <c r="E127">
        <v>35364</v>
      </c>
      <c r="F127">
        <v>2375.4899999999998</v>
      </c>
      <c r="G127">
        <v>23489.25</v>
      </c>
      <c r="H127">
        <v>7757</v>
      </c>
      <c r="I127">
        <v>1362.1980000000001</v>
      </c>
      <c r="J127">
        <v>15787.137000000001</v>
      </c>
      <c r="K127">
        <v>1968</v>
      </c>
      <c r="L127">
        <v>0</v>
      </c>
      <c r="M127">
        <v>0</v>
      </c>
      <c r="N127">
        <v>0</v>
      </c>
      <c r="O127">
        <v>7084.6019999999999</v>
      </c>
      <c r="P127">
        <v>69566.81</v>
      </c>
      <c r="Q127">
        <v>45089</v>
      </c>
    </row>
    <row r="128" spans="1:17">
      <c r="A128">
        <v>2010</v>
      </c>
      <c r="B128">
        <v>6</v>
      </c>
      <c r="C128">
        <v>2971.1030000000001</v>
      </c>
      <c r="D128">
        <v>26009.992999999999</v>
      </c>
      <c r="E128">
        <v>35315</v>
      </c>
      <c r="F128">
        <v>2339.3359999999998</v>
      </c>
      <c r="G128">
        <v>22785.988000000001</v>
      </c>
      <c r="H128">
        <v>7757</v>
      </c>
      <c r="I128">
        <v>1996.43</v>
      </c>
      <c r="J128">
        <v>22518.061000000002</v>
      </c>
      <c r="K128">
        <v>1974</v>
      </c>
      <c r="L128">
        <v>0</v>
      </c>
      <c r="M128">
        <v>0</v>
      </c>
      <c r="N128">
        <v>0</v>
      </c>
      <c r="O128">
        <v>7306.8689999999997</v>
      </c>
      <c r="P128">
        <v>71314.042000000001</v>
      </c>
      <c r="Q128">
        <v>45046</v>
      </c>
    </row>
    <row r="129" spans="1:17">
      <c r="A129">
        <v>2010</v>
      </c>
      <c r="B129">
        <v>7</v>
      </c>
      <c r="C129">
        <v>3382.8820000000001</v>
      </c>
      <c r="D129">
        <v>29658.84</v>
      </c>
      <c r="E129">
        <v>35310</v>
      </c>
      <c r="F129">
        <v>2315.2339999999999</v>
      </c>
      <c r="G129">
        <v>22924.573</v>
      </c>
      <c r="H129">
        <v>7751</v>
      </c>
      <c r="I129">
        <v>2705.1039999999998</v>
      </c>
      <c r="J129">
        <v>30662.623</v>
      </c>
      <c r="K129">
        <v>1975</v>
      </c>
      <c r="L129">
        <v>0</v>
      </c>
      <c r="M129">
        <v>0</v>
      </c>
      <c r="N129">
        <v>0</v>
      </c>
      <c r="O129">
        <v>8403.2199999999993</v>
      </c>
      <c r="P129">
        <v>83246.035999999993</v>
      </c>
      <c r="Q129">
        <v>45036</v>
      </c>
    </row>
    <row r="130" spans="1:17">
      <c r="A130">
        <v>2010</v>
      </c>
      <c r="B130">
        <v>8</v>
      </c>
      <c r="C130">
        <v>3087.0160000000001</v>
      </c>
      <c r="D130">
        <v>27153.674999999999</v>
      </c>
      <c r="E130">
        <v>35344</v>
      </c>
      <c r="F130">
        <v>2551.087</v>
      </c>
      <c r="G130">
        <v>25884.148000000001</v>
      </c>
      <c r="H130">
        <v>7760</v>
      </c>
      <c r="I130">
        <v>1731.133</v>
      </c>
      <c r="J130">
        <v>19771.952000000001</v>
      </c>
      <c r="K130">
        <v>1985</v>
      </c>
      <c r="L130">
        <v>0</v>
      </c>
      <c r="M130">
        <v>0</v>
      </c>
      <c r="N130">
        <v>0</v>
      </c>
      <c r="O130">
        <v>7369.2359999999999</v>
      </c>
      <c r="P130">
        <v>72809.774999999994</v>
      </c>
      <c r="Q130">
        <v>45089</v>
      </c>
    </row>
    <row r="131" spans="1:17">
      <c r="A131">
        <v>2010</v>
      </c>
      <c r="B131">
        <v>9</v>
      </c>
      <c r="C131">
        <v>2699.1979999999999</v>
      </c>
      <c r="D131">
        <v>23676.575000000001</v>
      </c>
      <c r="E131">
        <v>35362</v>
      </c>
      <c r="F131">
        <v>2149.8380000000002</v>
      </c>
      <c r="G131">
        <v>21300.91</v>
      </c>
      <c r="H131">
        <v>7760</v>
      </c>
      <c r="I131">
        <v>1451.9390000000001</v>
      </c>
      <c r="J131">
        <v>16674.915000000001</v>
      </c>
      <c r="K131">
        <v>1981</v>
      </c>
      <c r="L131">
        <v>0</v>
      </c>
      <c r="M131">
        <v>0</v>
      </c>
      <c r="N131">
        <v>0</v>
      </c>
      <c r="O131">
        <v>6300.9750000000004</v>
      </c>
      <c r="P131">
        <v>61652.4</v>
      </c>
      <c r="Q131">
        <v>45103</v>
      </c>
    </row>
    <row r="132" spans="1:17">
      <c r="A132">
        <v>2010</v>
      </c>
      <c r="B132">
        <v>10</v>
      </c>
      <c r="C132">
        <v>3270.4180000000001</v>
      </c>
      <c r="D132">
        <v>28916.304</v>
      </c>
      <c r="E132">
        <v>35343</v>
      </c>
      <c r="F132">
        <v>2345.0419999999999</v>
      </c>
      <c r="G132">
        <v>22705.617999999999</v>
      </c>
      <c r="H132">
        <v>7743</v>
      </c>
      <c r="I132">
        <v>472.81</v>
      </c>
      <c r="J132">
        <v>5695.0950000000003</v>
      </c>
      <c r="K132">
        <v>1976</v>
      </c>
      <c r="L132">
        <v>0</v>
      </c>
      <c r="M132">
        <v>0</v>
      </c>
      <c r="N132">
        <v>0</v>
      </c>
      <c r="O132">
        <v>6088.27</v>
      </c>
      <c r="P132">
        <v>57317.017</v>
      </c>
      <c r="Q132">
        <v>45062</v>
      </c>
    </row>
    <row r="133" spans="1:17">
      <c r="A133">
        <v>2010</v>
      </c>
      <c r="B133">
        <v>11</v>
      </c>
      <c r="C133">
        <v>4015.0859999999998</v>
      </c>
      <c r="D133">
        <v>36361.987000000001</v>
      </c>
      <c r="E133">
        <v>35392</v>
      </c>
      <c r="F133">
        <v>2755.7370000000001</v>
      </c>
      <c r="G133">
        <v>26542.366999999998</v>
      </c>
      <c r="H133">
        <v>7755</v>
      </c>
      <c r="I133">
        <v>1618.4090000000001</v>
      </c>
      <c r="J133">
        <v>3861.0039999999999</v>
      </c>
      <c r="K133">
        <v>1973</v>
      </c>
      <c r="L133">
        <v>0</v>
      </c>
      <c r="M133">
        <v>0</v>
      </c>
      <c r="N133">
        <v>0</v>
      </c>
      <c r="O133">
        <v>8389.232</v>
      </c>
      <c r="P133">
        <v>66765.357999999993</v>
      </c>
      <c r="Q133">
        <v>45120</v>
      </c>
    </row>
    <row r="134" spans="1:17">
      <c r="A134">
        <v>2010</v>
      </c>
      <c r="B134">
        <v>12</v>
      </c>
      <c r="C134">
        <v>5484.6689999999999</v>
      </c>
      <c r="D134">
        <v>50319.606</v>
      </c>
      <c r="E134">
        <v>35360</v>
      </c>
      <c r="F134">
        <v>3212.6579999999999</v>
      </c>
      <c r="G134">
        <v>31841.226999999999</v>
      </c>
      <c r="H134">
        <v>7743</v>
      </c>
      <c r="I134">
        <v>397.80099999999999</v>
      </c>
      <c r="J134">
        <v>4679.4679999999998</v>
      </c>
      <c r="K134">
        <v>1968</v>
      </c>
      <c r="L134">
        <v>0</v>
      </c>
      <c r="M134">
        <v>0</v>
      </c>
      <c r="N134">
        <v>0</v>
      </c>
      <c r="O134">
        <v>9095.1280000000006</v>
      </c>
      <c r="P134">
        <v>86840.301000000007</v>
      </c>
      <c r="Q134">
        <v>45071</v>
      </c>
    </row>
    <row r="135" spans="1:17">
      <c r="A135">
        <v>2011</v>
      </c>
      <c r="B135" s="8">
        <v>1</v>
      </c>
      <c r="C135" s="11">
        <v>5374.48</v>
      </c>
      <c r="D135" s="11">
        <v>43323.048999999999</v>
      </c>
      <c r="E135" s="11">
        <v>35364</v>
      </c>
      <c r="F135" s="11">
        <v>2463.567</v>
      </c>
      <c r="G135" s="11">
        <v>20718.903999999999</v>
      </c>
      <c r="H135" s="11">
        <v>7750</v>
      </c>
      <c r="I135" s="11">
        <v>378.53899999999999</v>
      </c>
      <c r="J135" s="11">
        <v>4632.6040000000003</v>
      </c>
      <c r="K135" s="11">
        <v>1967</v>
      </c>
      <c r="L135" s="11">
        <v>0</v>
      </c>
      <c r="M135" s="11">
        <v>0</v>
      </c>
      <c r="N135" s="11">
        <v>0</v>
      </c>
      <c r="O135" s="11">
        <v>8216.5859999999993</v>
      </c>
      <c r="P135" s="11">
        <v>68674.557000000001</v>
      </c>
      <c r="Q135" s="11">
        <v>45081</v>
      </c>
    </row>
    <row r="136" spans="1:17" s="8" customFormat="1">
      <c r="A136" s="8">
        <v>2011</v>
      </c>
      <c r="B136" s="8">
        <v>2</v>
      </c>
      <c r="C136" s="11">
        <v>5152.3389999999999</v>
      </c>
      <c r="D136" s="11">
        <v>38604.58</v>
      </c>
      <c r="E136" s="11">
        <v>35357</v>
      </c>
      <c r="F136" s="11">
        <v>3096.2</v>
      </c>
      <c r="G136" s="11">
        <v>25178.986000000001</v>
      </c>
      <c r="H136" s="11">
        <v>7738</v>
      </c>
      <c r="I136" s="11">
        <v>518.08900000000006</v>
      </c>
      <c r="J136" s="11">
        <v>5389.3230000000003</v>
      </c>
      <c r="K136" s="11">
        <v>1964</v>
      </c>
      <c r="L136" s="11">
        <v>0</v>
      </c>
      <c r="M136" s="11">
        <v>0</v>
      </c>
      <c r="N136" s="11">
        <v>0</v>
      </c>
      <c r="O136" s="11">
        <v>8766.6280000000006</v>
      </c>
      <c r="P136" s="11">
        <v>69172.888999999996</v>
      </c>
      <c r="Q136" s="11">
        <v>45059</v>
      </c>
    </row>
    <row r="137" spans="1:17" s="8" customFormat="1">
      <c r="A137" s="8">
        <v>2011</v>
      </c>
      <c r="B137" s="8">
        <v>3</v>
      </c>
      <c r="C137" s="11">
        <v>5140.2489999999998</v>
      </c>
      <c r="D137" s="11">
        <v>40209.866000000002</v>
      </c>
      <c r="E137" s="11">
        <v>35318</v>
      </c>
      <c r="F137" s="11">
        <v>3005.8919999999998</v>
      </c>
      <c r="G137" s="11">
        <v>25015.084999999999</v>
      </c>
      <c r="H137" s="11">
        <v>7739</v>
      </c>
      <c r="I137" s="11">
        <v>338.26900000000001</v>
      </c>
      <c r="J137" s="11">
        <v>3625.8890000000001</v>
      </c>
      <c r="K137" s="11">
        <v>1962</v>
      </c>
      <c r="L137" s="11">
        <v>0</v>
      </c>
      <c r="M137" s="11">
        <v>0</v>
      </c>
      <c r="N137" s="11">
        <v>0</v>
      </c>
      <c r="O137" s="11">
        <v>8484.41</v>
      </c>
      <c r="P137" s="11">
        <v>68850.84</v>
      </c>
      <c r="Q137" s="11">
        <v>45019</v>
      </c>
    </row>
    <row r="138" spans="1:17" s="8" customFormat="1">
      <c r="A138" s="8">
        <v>2011</v>
      </c>
      <c r="B138" s="8">
        <v>4</v>
      </c>
      <c r="C138" s="11">
        <v>4329.3500000000004</v>
      </c>
      <c r="D138" s="11">
        <v>33895.671000000002</v>
      </c>
      <c r="E138" s="11">
        <v>35311</v>
      </c>
      <c r="F138" s="11">
        <v>2664.6060000000002</v>
      </c>
      <c r="G138" s="11">
        <v>22705.758999999998</v>
      </c>
      <c r="H138" s="11">
        <v>7743</v>
      </c>
      <c r="I138" s="11">
        <v>587.82299999999998</v>
      </c>
      <c r="J138" s="11">
        <v>6365.0309999999999</v>
      </c>
      <c r="K138" s="11">
        <v>1964</v>
      </c>
      <c r="L138" s="11">
        <v>0</v>
      </c>
      <c r="M138" s="11">
        <v>0</v>
      </c>
      <c r="N138" s="11">
        <v>0</v>
      </c>
      <c r="O138" s="11">
        <v>7581.7790000000005</v>
      </c>
      <c r="P138" s="11">
        <v>62966.461000000003</v>
      </c>
      <c r="Q138" s="11">
        <v>45018</v>
      </c>
    </row>
    <row r="139" spans="1:17" s="8" customFormat="1">
      <c r="A139" s="8">
        <v>2011</v>
      </c>
      <c r="B139" s="8">
        <v>5</v>
      </c>
      <c r="C139" s="11">
        <v>3845.1790000000001</v>
      </c>
      <c r="D139" s="11">
        <v>29641.539000000001</v>
      </c>
      <c r="E139" s="11">
        <v>35270</v>
      </c>
      <c r="F139" s="11">
        <v>2718.3969999999999</v>
      </c>
      <c r="G139" s="11">
        <v>23328.236000000001</v>
      </c>
      <c r="H139" s="11">
        <v>7745</v>
      </c>
      <c r="I139" s="11">
        <v>1100.5930000000001</v>
      </c>
      <c r="J139" s="11">
        <v>10672.189</v>
      </c>
      <c r="K139" s="11">
        <v>1977</v>
      </c>
      <c r="L139" s="11">
        <v>0</v>
      </c>
      <c r="M139" s="11">
        <v>0</v>
      </c>
      <c r="N139" s="11">
        <v>0</v>
      </c>
      <c r="O139" s="11">
        <v>7664.1689999999999</v>
      </c>
      <c r="P139" s="11">
        <v>63641.964</v>
      </c>
      <c r="Q139" s="11">
        <v>44992</v>
      </c>
    </row>
    <row r="140" spans="1:17" s="8" customFormat="1">
      <c r="A140" s="8">
        <v>2011</v>
      </c>
      <c r="B140" s="8">
        <v>6</v>
      </c>
    </row>
    <row r="141" spans="1:17" s="8" customFormat="1">
      <c r="A141" s="8">
        <v>2011</v>
      </c>
      <c r="B141" s="8">
        <v>7</v>
      </c>
    </row>
    <row r="142" spans="1:17" s="8" customFormat="1">
      <c r="A142" s="8">
        <v>2011</v>
      </c>
      <c r="B142" s="8">
        <v>8</v>
      </c>
    </row>
    <row r="143" spans="1:17" s="8" customFormat="1">
      <c r="A143" s="8">
        <v>2011</v>
      </c>
      <c r="B143" s="8">
        <v>9</v>
      </c>
    </row>
    <row r="144" spans="1:17" s="8" customFormat="1">
      <c r="A144" s="8">
        <v>2011</v>
      </c>
      <c r="B144" s="8">
        <v>10</v>
      </c>
    </row>
    <row r="145" spans="1:16" s="8" customFormat="1">
      <c r="A145" s="8">
        <v>2011</v>
      </c>
      <c r="B145" s="8">
        <v>11</v>
      </c>
    </row>
    <row r="146" spans="1:16" s="8" customFormat="1">
      <c r="A146" s="8">
        <v>2011</v>
      </c>
      <c r="B146" s="8">
        <v>12</v>
      </c>
    </row>
    <row r="147" spans="1:16" s="8" customFormat="1"/>
    <row r="148" spans="1:16" s="8" customFormat="1"/>
    <row r="149" spans="1:16">
      <c r="A149" s="8" t="s">
        <v>25</v>
      </c>
    </row>
    <row r="150" spans="1:16">
      <c r="A150" s="9" t="s">
        <v>20</v>
      </c>
      <c r="B150" s="9"/>
      <c r="C150" s="1">
        <f>SUM(C87:C91)</f>
        <v>17568</v>
      </c>
      <c r="D150" s="1">
        <f>SUM(D87:D91)</f>
        <v>186542</v>
      </c>
      <c r="E150" s="9"/>
      <c r="F150" s="1">
        <f t="shared" ref="F150:G150" si="0">SUM(F87:F91)</f>
        <v>11634</v>
      </c>
      <c r="G150" s="1">
        <f t="shared" si="0"/>
        <v>132714</v>
      </c>
      <c r="H150" s="9"/>
      <c r="I150" s="1">
        <f t="shared" ref="I150:J150" si="1">SUM(I87:I91)</f>
        <v>3322</v>
      </c>
      <c r="J150" s="1">
        <f t="shared" si="1"/>
        <v>50054</v>
      </c>
      <c r="K150" s="9"/>
      <c r="L150" s="9"/>
      <c r="M150" s="9"/>
      <c r="N150" s="9"/>
      <c r="O150" s="1">
        <f t="shared" ref="O150:P150" si="2">SUM(O87:O91)</f>
        <v>32524</v>
      </c>
      <c r="P150" s="1">
        <f t="shared" si="2"/>
        <v>369310</v>
      </c>
    </row>
    <row r="151" spans="1:16">
      <c r="A151" s="9" t="s">
        <v>21</v>
      </c>
      <c r="B151" s="9"/>
      <c r="C151" s="1">
        <f>SUM(C99:C103)</f>
        <v>20304.111000000001</v>
      </c>
      <c r="D151" s="1">
        <f>SUM(D99:D103)</f>
        <v>193948.14800000002</v>
      </c>
      <c r="E151" s="9"/>
      <c r="F151" s="1">
        <f t="shared" ref="F151:G151" si="3">SUM(F99:F103)</f>
        <v>12573.014000000001</v>
      </c>
      <c r="G151" s="1">
        <f t="shared" si="3"/>
        <v>130113.35700000002</v>
      </c>
      <c r="H151" s="9"/>
      <c r="I151" s="1">
        <f t="shared" ref="I151:J151" si="4">SUM(I99:I103)</f>
        <v>3433.5340000000001</v>
      </c>
      <c r="J151" s="1">
        <f t="shared" si="4"/>
        <v>47315.043000000005</v>
      </c>
      <c r="K151" s="9"/>
      <c r="L151" s="9"/>
      <c r="M151" s="9"/>
      <c r="N151" s="9"/>
      <c r="O151" s="1">
        <f t="shared" ref="O151:P151" si="5">SUM(O99:O103)</f>
        <v>36310.659</v>
      </c>
      <c r="P151" s="1">
        <f t="shared" si="5"/>
        <v>371376.54800000007</v>
      </c>
    </row>
    <row r="152" spans="1:16">
      <c r="A152" s="9" t="s">
        <v>22</v>
      </c>
      <c r="B152" s="9"/>
      <c r="C152" s="1">
        <f>SUM(C111:C115)</f>
        <v>20552.685000000001</v>
      </c>
      <c r="D152" s="1">
        <f>SUM(D111:D115)</f>
        <v>181649.70600000001</v>
      </c>
      <c r="E152" s="9"/>
      <c r="F152" s="1">
        <f t="shared" ref="F152:G152" si="6">SUM(F111:F115)</f>
        <v>13064.78</v>
      </c>
      <c r="G152" s="1">
        <f t="shared" si="6"/>
        <v>123835.09899999999</v>
      </c>
      <c r="H152" s="9"/>
      <c r="I152" s="1">
        <f t="shared" ref="I152:J152" si="7">SUM(I111:I115)</f>
        <v>3660</v>
      </c>
      <c r="J152" s="1">
        <f t="shared" si="7"/>
        <v>41592.199000000001</v>
      </c>
      <c r="K152" s="9"/>
      <c r="L152" s="9"/>
      <c r="M152" s="9"/>
      <c r="N152" s="9"/>
      <c r="O152" s="1">
        <f t="shared" ref="O152:P152" si="8">SUM(O111:O115)</f>
        <v>37277.464999999997</v>
      </c>
      <c r="P152" s="1">
        <f t="shared" si="8"/>
        <v>347077.00400000002</v>
      </c>
    </row>
    <row r="153" spans="1:16">
      <c r="A153" s="9" t="s">
        <v>24</v>
      </c>
      <c r="B153" s="9"/>
      <c r="C153" s="1">
        <f>SUM(C123:C127)</f>
        <v>19831.737000000001</v>
      </c>
      <c r="D153" s="1">
        <f>SUM(D123:D127)</f>
        <v>180864.196</v>
      </c>
      <c r="E153" s="9"/>
      <c r="F153" s="1">
        <f t="shared" ref="F153:G153" si="9">SUM(F123:F127)</f>
        <v>12071.405000000001</v>
      </c>
      <c r="G153" s="1">
        <f t="shared" si="9"/>
        <v>117461.368</v>
      </c>
      <c r="H153" s="9"/>
      <c r="I153" s="1">
        <f t="shared" ref="I153:J153" si="10">SUM(I123:I127)</f>
        <v>2648.5510000000004</v>
      </c>
      <c r="J153" s="1">
        <f t="shared" si="10"/>
        <v>32374.046000000002</v>
      </c>
      <c r="K153" s="9"/>
      <c r="L153" s="9"/>
      <c r="M153" s="9"/>
      <c r="N153" s="9"/>
      <c r="O153" s="1">
        <f t="shared" ref="O153:P153" si="11">SUM(O123:O127)</f>
        <v>34551.692999999999</v>
      </c>
      <c r="P153" s="1">
        <f t="shared" si="11"/>
        <v>330699.61</v>
      </c>
    </row>
    <row r="154" spans="1:16">
      <c r="A154" s="9" t="s">
        <v>26</v>
      </c>
      <c r="B154" s="9"/>
      <c r="C154" s="1">
        <f>SUM(C135:C139)</f>
        <v>23841.596999999998</v>
      </c>
      <c r="D154" s="1">
        <f>SUM(D135:D139)</f>
        <v>185674.70499999999</v>
      </c>
      <c r="E154" s="9"/>
      <c r="F154" s="1">
        <f t="shared" ref="F154:G154" si="12">SUM(F135:F139)</f>
        <v>13948.662</v>
      </c>
      <c r="G154" s="1">
        <f t="shared" si="12"/>
        <v>116946.97</v>
      </c>
      <c r="H154" s="9"/>
      <c r="I154" s="1">
        <f t="shared" ref="I154:J154" si="13">SUM(I135:I139)</f>
        <v>2923.3130000000001</v>
      </c>
      <c r="J154" s="1">
        <f t="shared" si="13"/>
        <v>30685.036</v>
      </c>
      <c r="K154" s="9"/>
      <c r="L154" s="9"/>
      <c r="M154" s="9"/>
      <c r="N154" s="9"/>
      <c r="O154" s="1">
        <f t="shared" ref="O154:P154" si="14">SUM(O135:O139)</f>
        <v>40713.572</v>
      </c>
      <c r="P154" s="1">
        <f t="shared" si="14"/>
        <v>333306.71099999995</v>
      </c>
    </row>
    <row r="155" spans="1:16">
      <c r="C155" s="5"/>
      <c r="D155" s="5"/>
      <c r="F155" s="5"/>
      <c r="G155" s="5"/>
      <c r="I155" s="5"/>
      <c r="J155" s="5"/>
      <c r="O155" s="5"/>
      <c r="P155" s="5"/>
    </row>
    <row r="156" spans="1:16" s="9" customFormat="1">
      <c r="A156" s="10" t="s">
        <v>27</v>
      </c>
      <c r="C156" s="5">
        <f t="shared" ref="C156:D159" si="15">(C151-C150)/C150</f>
        <v>0.15574402322404376</v>
      </c>
      <c r="D156" s="5">
        <f t="shared" si="15"/>
        <v>3.9702308327347273E-2</v>
      </c>
      <c r="F156" s="5">
        <f t="shared" ref="F156:G159" si="16">(F151-F150)/F150</f>
        <v>8.0712910434932186E-2</v>
      </c>
      <c r="G156" s="5">
        <f t="shared" si="16"/>
        <v>-1.9595845200958317E-2</v>
      </c>
      <c r="I156" s="5">
        <f t="shared" ref="I156:J159" si="17">(I151-I150)/I150</f>
        <v>3.3574352799518391E-2</v>
      </c>
      <c r="J156" s="5">
        <f t="shared" si="17"/>
        <v>-5.4720042354257301E-2</v>
      </c>
      <c r="O156" s="5">
        <f t="shared" ref="O156:P159" si="18">(O151-O150)/O150</f>
        <v>0.11642660804329109</v>
      </c>
      <c r="P156" s="5">
        <f t="shared" si="18"/>
        <v>5.5957000893560099E-3</v>
      </c>
    </row>
    <row r="157" spans="1:16" s="9" customFormat="1">
      <c r="A157" s="10" t="s">
        <v>28</v>
      </c>
      <c r="C157" s="5">
        <f t="shared" si="15"/>
        <v>1.2242545364335356E-2</v>
      </c>
      <c r="D157" s="5">
        <f t="shared" si="15"/>
        <v>-6.3410979309789589E-2</v>
      </c>
      <c r="F157" s="5">
        <f t="shared" si="16"/>
        <v>3.9112817340376742E-2</v>
      </c>
      <c r="G157" s="5">
        <f t="shared" si="16"/>
        <v>-4.82522174875561E-2</v>
      </c>
      <c r="I157" s="5">
        <f t="shared" si="17"/>
        <v>6.5957115904487884E-2</v>
      </c>
      <c r="J157" s="5">
        <f t="shared" si="17"/>
        <v>-0.12095189261478646</v>
      </c>
      <c r="O157" s="5">
        <f t="shared" si="18"/>
        <v>2.6625955755856617E-2</v>
      </c>
      <c r="P157" s="5">
        <f t="shared" si="18"/>
        <v>-6.5431013699874363E-2</v>
      </c>
    </row>
    <row r="158" spans="1:16" s="9" customFormat="1">
      <c r="A158" s="10" t="s">
        <v>29</v>
      </c>
      <c r="C158" s="5">
        <f t="shared" si="15"/>
        <v>-3.507804454746425E-2</v>
      </c>
      <c r="D158" s="5">
        <f t="shared" si="15"/>
        <v>-4.324311980994945E-3</v>
      </c>
      <c r="F158" s="5">
        <f t="shared" si="16"/>
        <v>-7.6034575400427712E-2</v>
      </c>
      <c r="G158" s="5">
        <f t="shared" si="16"/>
        <v>-5.1469503004152206E-2</v>
      </c>
      <c r="I158" s="5">
        <f t="shared" si="17"/>
        <v>-0.2763521857923496</v>
      </c>
      <c r="J158" s="5">
        <f t="shared" si="17"/>
        <v>-0.22163177763214681</v>
      </c>
      <c r="O158" s="5">
        <f t="shared" si="18"/>
        <v>-7.3121173878105641E-2</v>
      </c>
      <c r="P158" s="5">
        <f t="shared" si="18"/>
        <v>-4.7186629512337347E-2</v>
      </c>
    </row>
    <row r="159" spans="1:16" s="9" customFormat="1">
      <c r="A159" s="10" t="s">
        <v>30</v>
      </c>
      <c r="C159" s="5">
        <f t="shared" si="15"/>
        <v>0.20219408920156598</v>
      </c>
      <c r="D159" s="5">
        <f t="shared" si="15"/>
        <v>2.6597353740482672E-2</v>
      </c>
      <c r="F159" s="5">
        <f t="shared" si="16"/>
        <v>0.15551271786507034</v>
      </c>
      <c r="G159" s="5">
        <f t="shared" si="16"/>
        <v>-4.3792951568553248E-3</v>
      </c>
      <c r="I159" s="5">
        <f t="shared" si="17"/>
        <v>0.10374049810632292</v>
      </c>
      <c r="J159" s="5">
        <f t="shared" si="17"/>
        <v>-5.2171730404040384E-2</v>
      </c>
      <c r="O159" s="5">
        <f t="shared" si="18"/>
        <v>0.1783379760870184</v>
      </c>
      <c r="P159" s="5">
        <f t="shared" si="18"/>
        <v>7.8835926053857936E-3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2"/>
  <sheetViews>
    <sheetView workbookViewId="0">
      <pane xSplit="2" ySplit="2" topLeftCell="C136" activePane="bottomRight" state="frozen"/>
      <selection pane="topRight" activeCell="C1" sqref="C1"/>
      <selection pane="bottomLeft" activeCell="A3" sqref="A3"/>
      <selection pane="bottomRight" activeCell="A172" sqref="A172:P172"/>
    </sheetView>
  </sheetViews>
  <sheetFormatPr defaultRowHeight="12.75"/>
  <cols>
    <col min="3" max="4" width="12.28515625" customWidth="1"/>
    <col min="6" max="6" width="12.85546875" customWidth="1"/>
    <col min="7" max="7" width="11" customWidth="1"/>
    <col min="9" max="9" width="11.7109375" customWidth="1"/>
    <col min="10" max="10" width="11.5703125" customWidth="1"/>
    <col min="12" max="13" width="12.140625" customWidth="1"/>
    <col min="15" max="17" width="12" customWidth="1"/>
    <col min="20" max="20" width="12.85546875" bestFit="1" customWidth="1"/>
    <col min="21" max="21" width="12.5703125" customWidth="1"/>
  </cols>
  <sheetData>
    <row r="1" spans="1:2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R1" t="s">
        <v>17</v>
      </c>
      <c r="T1" t="s">
        <v>15</v>
      </c>
      <c r="U1" t="s">
        <v>16</v>
      </c>
    </row>
    <row r="2" spans="1:21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3"/>
      <c r="R2" s="4"/>
    </row>
    <row r="3" spans="1:21">
      <c r="A3">
        <v>2000</v>
      </c>
      <c r="B3">
        <v>1</v>
      </c>
      <c r="C3">
        <f>SUM(Utah!C3,Idaho!C3,Wyoming!C3,Oregon!C3,Washington!C3,California!C3)</f>
        <v>74509</v>
      </c>
      <c r="D3">
        <f>SUM(Utah!D3,Idaho!D3,Wyoming!D3,Oregon!D3,Washington!D3,California!D3)</f>
        <v>1244946</v>
      </c>
      <c r="E3">
        <f>SUM(Utah!E3,Idaho!E3,Wyoming!E3,Oregon!E3,Washington!E3,California!E3)</f>
        <v>1125875</v>
      </c>
      <c r="F3">
        <f>SUM(Utah!F3,Idaho!F3,Wyoming!F3,Oregon!F3,Washington!F3,California!F3)</f>
        <v>48320</v>
      </c>
      <c r="G3">
        <f>SUM(Utah!G3,Idaho!G3,Wyoming!G3,Oregon!G3,Washington!G3,California!G3)</f>
        <v>961358</v>
      </c>
      <c r="H3">
        <f>SUM(Utah!H3,Idaho!H3,Wyoming!H3,Oregon!H3,Washington!H3,California!H3)</f>
        <v>150877</v>
      </c>
      <c r="I3">
        <f>SUM(Utah!I3,Idaho!I3,Wyoming!I3,Oregon!I3,Washington!I3,California!I3)</f>
        <v>49164</v>
      </c>
      <c r="J3">
        <f>SUM(Utah!J3,Idaho!J3,Wyoming!J3,Oregon!J3,Washington!J3,California!J3)</f>
        <v>1558843</v>
      </c>
      <c r="K3">
        <f>SUM(Utah!K3,Idaho!K3,Wyoming!K3,Oregon!K3,Washington!K3,California!K3)</f>
        <v>26912</v>
      </c>
      <c r="L3">
        <f>SUM(Utah!L3,Idaho!L3,Wyoming!L3,Oregon!L3,Washington!L3,California!L3)</f>
        <v>2325</v>
      </c>
      <c r="M3">
        <f>SUM(Utah!M3,Idaho!M3,Wyoming!M3,Oregon!M3,Washington!M3,California!M3)</f>
        <v>54712</v>
      </c>
      <c r="N3">
        <f>SUM(Utah!N3,Idaho!N3,Wyoming!N3,Oregon!N3,Washington!N3,California!N3)</f>
        <v>4112</v>
      </c>
      <c r="O3">
        <f>SUM(Utah!O3,Idaho!O3,Wyoming!O3,Oregon!O3,Washington!O3,California!O3)</f>
        <v>174318</v>
      </c>
      <c r="P3">
        <f>SUM(Utah!P3,Idaho!P3,Wyoming!P3,Oregon!P3,Washington!P3,California!P3)</f>
        <v>3819859</v>
      </c>
      <c r="R3">
        <f>SUM(Utah!Q3,Idaho!Q3,Wyoming!Q3,Oregon!Q3,Washington!Q3,California!Q3)</f>
        <v>1307776</v>
      </c>
      <c r="S3" s="7">
        <f>O3/P3*1000</f>
        <v>45.634668714211699</v>
      </c>
    </row>
    <row r="4" spans="1:21">
      <c r="A4">
        <v>2000</v>
      </c>
      <c r="B4">
        <v>2</v>
      </c>
      <c r="C4">
        <f>SUM(Utah!C4,Idaho!C4,Wyoming!C4,Oregon!C4,Washington!C4,California!C4)</f>
        <v>56415</v>
      </c>
      <c r="D4">
        <f>SUM(Utah!D4,Idaho!D4,Wyoming!D4,Oregon!D4,Washington!D4,California!D4)</f>
        <v>957987</v>
      </c>
      <c r="E4">
        <f>SUM(Utah!E4,Idaho!E4,Wyoming!E4,Oregon!E4,Washington!E4,California!E4)</f>
        <v>1127388</v>
      </c>
      <c r="F4">
        <f>SUM(Utah!F4,Idaho!F4,Wyoming!F4,Oregon!F4,Washington!F4,California!F4)</f>
        <v>48180</v>
      </c>
      <c r="G4">
        <f>SUM(Utah!G4,Idaho!G4,Wyoming!G4,Oregon!G4,Washington!G4,California!G4)</f>
        <v>898745</v>
      </c>
      <c r="H4">
        <f>SUM(Utah!H4,Idaho!H4,Wyoming!H4,Oregon!H4,Washington!H4,California!H4)</f>
        <v>151182</v>
      </c>
      <c r="I4">
        <f>SUM(Utah!I4,Idaho!I4,Wyoming!I4,Oregon!I4,Washington!I4,California!I4)</f>
        <v>51023</v>
      </c>
      <c r="J4">
        <f>SUM(Utah!J4,Idaho!J4,Wyoming!J4,Oregon!J4,Washington!J4,California!J4)</f>
        <v>1508097</v>
      </c>
      <c r="K4">
        <f>SUM(Utah!K4,Idaho!K4,Wyoming!K4,Oregon!K4,Washington!K4,California!K4)</f>
        <v>26876</v>
      </c>
      <c r="L4">
        <f>SUM(Utah!L4,Idaho!L4,Wyoming!L4,Oregon!L4,Washington!L4,California!L4)</f>
        <v>2627</v>
      </c>
      <c r="M4">
        <f>SUM(Utah!M4,Idaho!M4,Wyoming!M4,Oregon!M4,Washington!M4,California!M4)</f>
        <v>54984</v>
      </c>
      <c r="N4">
        <f>SUM(Utah!N4,Idaho!N4,Wyoming!N4,Oregon!N4,Washington!N4,California!N4)</f>
        <v>4127</v>
      </c>
      <c r="O4">
        <f>SUM(Utah!O4,Idaho!O4,Wyoming!O4,Oregon!O4,Washington!O4,California!O4)</f>
        <v>158245</v>
      </c>
      <c r="P4">
        <f>SUM(Utah!P4,Idaho!P4,Wyoming!P4,Oregon!P4,Washington!P4,California!P4)</f>
        <v>3419813</v>
      </c>
      <c r="R4">
        <f>SUM(Utah!Q4,Idaho!Q4,Wyoming!Q4,Oregon!Q4,Washington!Q4,California!Q4)</f>
        <v>1309573</v>
      </c>
      <c r="S4" s="7">
        <f t="shared" ref="S4:S67" si="0">O4/P4*1000</f>
        <v>46.272997968017549</v>
      </c>
    </row>
    <row r="5" spans="1:21">
      <c r="A5">
        <v>2000</v>
      </c>
      <c r="B5">
        <v>3</v>
      </c>
      <c r="C5">
        <f>SUM(Utah!C5,Idaho!C5,Wyoming!C5,Oregon!C5,Washington!C5,California!C5)</f>
        <v>62303</v>
      </c>
      <c r="D5">
        <f>SUM(Utah!D5,Idaho!D5,Wyoming!D5,Oregon!D5,Washington!D5,California!D5)</f>
        <v>981221</v>
      </c>
      <c r="E5">
        <f>SUM(Utah!E5,Idaho!E5,Wyoming!E5,Oregon!E5,Washington!E5,California!E5)</f>
        <v>1128427</v>
      </c>
      <c r="F5">
        <f>SUM(Utah!F5,Idaho!F5,Wyoming!F5,Oregon!F5,Washington!F5,California!F5)</f>
        <v>46654</v>
      </c>
      <c r="G5">
        <f>SUM(Utah!G5,Idaho!G5,Wyoming!G5,Oregon!G5,Washington!G5,California!G5)</f>
        <v>897489</v>
      </c>
      <c r="H5">
        <f>SUM(Utah!H5,Idaho!H5,Wyoming!H5,Oregon!H5,Washington!H5,California!H5)</f>
        <v>151443</v>
      </c>
      <c r="I5">
        <f>SUM(Utah!I5,Idaho!I5,Wyoming!I5,Oregon!I5,Washington!I5,California!I5)</f>
        <v>51404</v>
      </c>
      <c r="J5">
        <f>SUM(Utah!J5,Idaho!J5,Wyoming!J5,Oregon!J5,Washington!J5,California!J5)</f>
        <v>1540990</v>
      </c>
      <c r="K5">
        <f>SUM(Utah!K5,Idaho!K5,Wyoming!K5,Oregon!K5,Washington!K5,California!K5)</f>
        <v>26736</v>
      </c>
      <c r="L5">
        <f>SUM(Utah!L5,Idaho!L5,Wyoming!L5,Oregon!L5,Washington!L5,California!L5)</f>
        <v>2130</v>
      </c>
      <c r="M5">
        <f>SUM(Utah!M5,Idaho!M5,Wyoming!M5,Oregon!M5,Washington!M5,California!M5)</f>
        <v>49794</v>
      </c>
      <c r="N5">
        <f>SUM(Utah!N5,Idaho!N5,Wyoming!N5,Oregon!N5,Washington!N5,California!N5)</f>
        <v>3952</v>
      </c>
      <c r="O5">
        <f>SUM(Utah!O5,Idaho!O5,Wyoming!O5,Oregon!O5,Washington!O5,California!O5)</f>
        <v>162491</v>
      </c>
      <c r="P5">
        <f>SUM(Utah!P5,Idaho!P5,Wyoming!P5,Oregon!P5,Washington!P5,California!P5)</f>
        <v>3469494</v>
      </c>
      <c r="R5">
        <f>SUM(Utah!Q5,Idaho!Q5,Wyoming!Q5,Oregon!Q5,Washington!Q5,California!Q5)</f>
        <v>1310558</v>
      </c>
      <c r="S5" s="7">
        <f t="shared" si="0"/>
        <v>46.834206947756648</v>
      </c>
    </row>
    <row r="6" spans="1:21">
      <c r="A6">
        <v>2000</v>
      </c>
      <c r="B6">
        <v>4</v>
      </c>
      <c r="C6">
        <f>SUM(Utah!C6,Idaho!C6,Wyoming!C6,Oregon!C6,Washington!C6,California!C6)</f>
        <v>51641</v>
      </c>
      <c r="D6">
        <f>SUM(Utah!D6,Idaho!D6,Wyoming!D6,Oregon!D6,Washington!D6,California!D6)</f>
        <v>833917</v>
      </c>
      <c r="E6">
        <f>SUM(Utah!E6,Idaho!E6,Wyoming!E6,Oregon!E6,Washington!E6,California!E6)</f>
        <v>1129527</v>
      </c>
      <c r="F6">
        <f>SUM(Utah!F6,Idaho!F6,Wyoming!F6,Oregon!F6,Washington!F6,California!F6)</f>
        <v>48131</v>
      </c>
      <c r="G6">
        <f>SUM(Utah!G6,Idaho!G6,Wyoming!G6,Oregon!G6,Washington!G6,California!G6)</f>
        <v>927817</v>
      </c>
      <c r="H6">
        <f>SUM(Utah!H6,Idaho!H6,Wyoming!H6,Oregon!H6,Washington!H6,California!H6)</f>
        <v>151819</v>
      </c>
      <c r="I6">
        <f>SUM(Utah!I6,Idaho!I6,Wyoming!I6,Oregon!I6,Washington!I6,California!I6)</f>
        <v>45983</v>
      </c>
      <c r="J6">
        <f>SUM(Utah!J6,Idaho!J6,Wyoming!J6,Oregon!J6,Washington!J6,California!J6)</f>
        <v>1439676</v>
      </c>
      <c r="K6">
        <f>SUM(Utah!K6,Idaho!K6,Wyoming!K6,Oregon!K6,Washington!K6,California!K6)</f>
        <v>26730</v>
      </c>
      <c r="L6">
        <f>SUM(Utah!L6,Idaho!L6,Wyoming!L6,Oregon!L6,Washington!L6,California!L6)</f>
        <v>2475</v>
      </c>
      <c r="M6">
        <f>SUM(Utah!M6,Idaho!M6,Wyoming!M6,Oregon!M6,Washington!M6,California!M6)</f>
        <v>56210</v>
      </c>
      <c r="N6">
        <f>SUM(Utah!N6,Idaho!N6,Wyoming!N6,Oregon!N6,Washington!N6,California!N6)</f>
        <v>3815</v>
      </c>
      <c r="O6">
        <f>SUM(Utah!O6,Idaho!O6,Wyoming!O6,Oregon!O6,Washington!O6,California!O6)</f>
        <v>148230</v>
      </c>
      <c r="P6">
        <f>SUM(Utah!P6,Idaho!P6,Wyoming!P6,Oregon!P6,Washington!P6,California!P6)</f>
        <v>3257620</v>
      </c>
      <c r="R6">
        <f>SUM(Utah!Q6,Idaho!Q6,Wyoming!Q6,Oregon!Q6,Washington!Q6,California!Q6)</f>
        <v>1311891</v>
      </c>
      <c r="S6" s="7">
        <f t="shared" si="0"/>
        <v>45.502544802647328</v>
      </c>
    </row>
    <row r="7" spans="1:21">
      <c r="A7">
        <v>2000</v>
      </c>
      <c r="B7">
        <v>5</v>
      </c>
      <c r="C7">
        <f>SUM(Utah!C7,Idaho!C7,Wyoming!C7,Oregon!C7,Washington!C7,California!C7)</f>
        <v>48015</v>
      </c>
      <c r="D7">
        <f>SUM(Utah!D7,Idaho!D7,Wyoming!D7,Oregon!D7,Washington!D7,California!D7)</f>
        <v>762754</v>
      </c>
      <c r="E7">
        <f>SUM(Utah!E7,Idaho!E7,Wyoming!E7,Oregon!E7,Washington!E7,California!E7)</f>
        <v>1130359</v>
      </c>
      <c r="F7">
        <f>SUM(Utah!F7,Idaho!F7,Wyoming!F7,Oregon!F7,Washington!F7,California!F7)</f>
        <v>50711</v>
      </c>
      <c r="G7">
        <f>SUM(Utah!G7,Idaho!G7,Wyoming!G7,Oregon!G7,Washington!G7,California!G7)</f>
        <v>953683</v>
      </c>
      <c r="H7">
        <f>SUM(Utah!H7,Idaho!H7,Wyoming!H7,Oregon!H7,Washington!H7,California!H7)</f>
        <v>152185</v>
      </c>
      <c r="I7">
        <f>SUM(Utah!I7,Idaho!I7,Wyoming!I7,Oregon!I7,Washington!I7,California!I7)</f>
        <v>55110</v>
      </c>
      <c r="J7">
        <f>SUM(Utah!J7,Idaho!J7,Wyoming!J7,Oregon!J7,Washington!J7,California!J7)</f>
        <v>1636764</v>
      </c>
      <c r="K7">
        <f>SUM(Utah!K7,Idaho!K7,Wyoming!K7,Oregon!K7,Washington!K7,California!K7)</f>
        <v>26894</v>
      </c>
      <c r="L7">
        <f>SUM(Utah!L7,Idaho!L7,Wyoming!L7,Oregon!L7,Washington!L7,California!L7)</f>
        <v>2555</v>
      </c>
      <c r="M7">
        <f>SUM(Utah!M7,Idaho!M7,Wyoming!M7,Oregon!M7,Washington!M7,California!M7)</f>
        <v>55937</v>
      </c>
      <c r="N7">
        <f>SUM(Utah!N7,Idaho!N7,Wyoming!N7,Oregon!N7,Washington!N7,California!N7)</f>
        <v>3780</v>
      </c>
      <c r="O7">
        <f>SUM(Utah!O7,Idaho!O7,Wyoming!O7,Oregon!O7,Washington!O7,California!O7)</f>
        <v>156391</v>
      </c>
      <c r="P7">
        <f>SUM(Utah!P7,Idaho!P7,Wyoming!P7,Oregon!P7,Washington!P7,California!P7)</f>
        <v>3409138</v>
      </c>
      <c r="R7">
        <f>SUM(Utah!Q7,Idaho!Q7,Wyoming!Q7,Oregon!Q7,Washington!Q7,California!Q7)</f>
        <v>1313218</v>
      </c>
      <c r="S7" s="7">
        <f t="shared" si="0"/>
        <v>45.874059659655899</v>
      </c>
    </row>
    <row r="8" spans="1:21">
      <c r="A8">
        <v>2000</v>
      </c>
      <c r="B8">
        <v>6</v>
      </c>
      <c r="C8">
        <f>SUM(Utah!C8,Idaho!C8,Wyoming!C8,Oregon!C8,Washington!C8,California!C8)</f>
        <v>54456</v>
      </c>
      <c r="D8">
        <f>SUM(Utah!D8,Idaho!D8,Wyoming!D8,Oregon!D8,Washington!D8,California!D8)</f>
        <v>830661</v>
      </c>
      <c r="E8">
        <f>SUM(Utah!E8,Idaho!E8,Wyoming!E8,Oregon!E8,Washington!E8,California!E8)</f>
        <v>1130975</v>
      </c>
      <c r="F8">
        <f>SUM(Utah!F8,Idaho!F8,Wyoming!F8,Oregon!F8,Washington!F8,California!F8)</f>
        <v>52205</v>
      </c>
      <c r="G8">
        <f>SUM(Utah!G8,Idaho!G8,Wyoming!G8,Oregon!G8,Washington!G8,California!G8)</f>
        <v>986081</v>
      </c>
      <c r="H8">
        <f>SUM(Utah!H8,Idaho!H8,Wyoming!H8,Oregon!H8,Washington!H8,California!H8)</f>
        <v>152551</v>
      </c>
      <c r="I8">
        <f>SUM(Utah!I8,Idaho!I8,Wyoming!I8,Oregon!I8,Washington!I8,California!I8)</f>
        <v>62653</v>
      </c>
      <c r="J8">
        <f>SUM(Utah!J8,Idaho!J8,Wyoming!J8,Oregon!J8,Washington!J8,California!J8)</f>
        <v>1829421</v>
      </c>
      <c r="K8">
        <f>SUM(Utah!K8,Idaho!K8,Wyoming!K8,Oregon!K8,Washington!K8,California!K8)</f>
        <v>27032</v>
      </c>
      <c r="L8">
        <f>SUM(Utah!L8,Idaho!L8,Wyoming!L8,Oregon!L8,Washington!L8,California!L8)</f>
        <v>2527</v>
      </c>
      <c r="M8">
        <f>SUM(Utah!M8,Idaho!M8,Wyoming!M8,Oregon!M8,Washington!M8,California!M8)</f>
        <v>53271</v>
      </c>
      <c r="N8">
        <f>SUM(Utah!N8,Idaho!N8,Wyoming!N8,Oregon!N8,Washington!N8,California!N8)</f>
        <v>3772</v>
      </c>
      <c r="O8">
        <f>SUM(Utah!O8,Idaho!O8,Wyoming!O8,Oregon!O8,Washington!O8,California!O8)</f>
        <v>171841</v>
      </c>
      <c r="P8">
        <f>SUM(Utah!P8,Idaho!P8,Wyoming!P8,Oregon!P8,Washington!P8,California!P8)</f>
        <v>3699434</v>
      </c>
      <c r="R8">
        <f>SUM(Utah!Q8,Idaho!Q8,Wyoming!Q8,Oregon!Q8,Washington!Q8,California!Q8)</f>
        <v>1314330</v>
      </c>
      <c r="S8" s="7">
        <f t="shared" si="0"/>
        <v>46.450619202829408</v>
      </c>
    </row>
    <row r="9" spans="1:21">
      <c r="A9">
        <v>2000</v>
      </c>
      <c r="B9">
        <v>7</v>
      </c>
      <c r="C9">
        <f>SUM(Utah!C9,Idaho!C9,Wyoming!C9,Oregon!C9,Washington!C9,California!C9)</f>
        <v>63565</v>
      </c>
      <c r="D9">
        <f>SUM(Utah!D9,Idaho!D9,Wyoming!D9,Oregon!D9,Washington!D9,California!D9)</f>
        <v>944004</v>
      </c>
      <c r="E9">
        <f>SUM(Utah!E9,Idaho!E9,Wyoming!E9,Oregon!E9,Washington!E9,California!E9)</f>
        <v>1133111</v>
      </c>
      <c r="F9">
        <f>SUM(Utah!F9,Idaho!F9,Wyoming!F9,Oregon!F9,Washington!F9,California!F9)</f>
        <v>55579</v>
      </c>
      <c r="G9">
        <f>SUM(Utah!G9,Idaho!G9,Wyoming!G9,Oregon!G9,Washington!G9,California!G9)</f>
        <v>1098067</v>
      </c>
      <c r="H9">
        <f>SUM(Utah!H9,Idaho!H9,Wyoming!H9,Oregon!H9,Washington!H9,California!H9)</f>
        <v>152961</v>
      </c>
      <c r="I9">
        <f>SUM(Utah!I9,Idaho!I9,Wyoming!I9,Oregon!I9,Washington!I9,California!I9)</f>
        <v>67320</v>
      </c>
      <c r="J9">
        <f>SUM(Utah!J9,Idaho!J9,Wyoming!J9,Oregon!J9,Washington!J9,California!J9)</f>
        <v>1871398</v>
      </c>
      <c r="K9">
        <f>SUM(Utah!K9,Idaho!K9,Wyoming!K9,Oregon!K9,Washington!K9,California!K9)</f>
        <v>27105</v>
      </c>
      <c r="L9">
        <f>SUM(Utah!L9,Idaho!L9,Wyoming!L9,Oregon!L9,Washington!L9,California!L9)</f>
        <v>2749</v>
      </c>
      <c r="M9">
        <f>SUM(Utah!M9,Idaho!M9,Wyoming!M9,Oregon!M9,Washington!M9,California!M9)</f>
        <v>63315</v>
      </c>
      <c r="N9">
        <f>SUM(Utah!N9,Idaho!N9,Wyoming!N9,Oregon!N9,Washington!N9,California!N9)</f>
        <v>3778</v>
      </c>
      <c r="O9">
        <f>SUM(Utah!O9,Idaho!O9,Wyoming!O9,Oregon!O9,Washington!O9,California!O9)</f>
        <v>189213</v>
      </c>
      <c r="P9">
        <f>SUM(Utah!P9,Idaho!P9,Wyoming!P9,Oregon!P9,Washington!P9,California!P9)</f>
        <v>3976784</v>
      </c>
      <c r="R9">
        <f>SUM(Utah!Q9,Idaho!Q9,Wyoming!Q9,Oregon!Q9,Washington!Q9,California!Q9)</f>
        <v>1316955</v>
      </c>
      <c r="S9" s="7">
        <f t="shared" si="0"/>
        <v>47.579400842489811</v>
      </c>
    </row>
    <row r="10" spans="1:21">
      <c r="A10">
        <v>2000</v>
      </c>
      <c r="B10">
        <v>8</v>
      </c>
      <c r="C10">
        <f>SUM(Utah!C10,Idaho!C10,Wyoming!C10,Oregon!C10,Washington!C10,California!C10)</f>
        <v>66618</v>
      </c>
      <c r="D10">
        <f>SUM(Utah!D10,Idaho!D10,Wyoming!D10,Oregon!D10,Washington!D10,California!D10)</f>
        <v>1044201</v>
      </c>
      <c r="E10">
        <f>SUM(Utah!E10,Idaho!E10,Wyoming!E10,Oregon!E10,Washington!E10,California!E10)</f>
        <v>1134688</v>
      </c>
      <c r="F10">
        <f>SUM(Utah!F10,Idaho!F10,Wyoming!F10,Oregon!F10,Washington!F10,California!F10)</f>
        <v>57283</v>
      </c>
      <c r="G10">
        <f>SUM(Utah!G10,Idaho!G10,Wyoming!G10,Oregon!G10,Washington!G10,California!G10)</f>
        <v>1147008</v>
      </c>
      <c r="H10">
        <f>SUM(Utah!H10,Idaho!H10,Wyoming!H10,Oregon!H10,Washington!H10,California!H10)</f>
        <v>153219</v>
      </c>
      <c r="I10">
        <f>SUM(Utah!I10,Idaho!I10,Wyoming!I10,Oregon!I10,Washington!I10,California!I10)</f>
        <v>62238</v>
      </c>
      <c r="J10">
        <f>SUM(Utah!J10,Idaho!J10,Wyoming!J10,Oregon!J10,Washington!J10,California!J10)</f>
        <v>1753588</v>
      </c>
      <c r="K10">
        <f>SUM(Utah!K10,Idaho!K10,Wyoming!K10,Oregon!K10,Washington!K10,California!K10)</f>
        <v>27099</v>
      </c>
      <c r="L10">
        <f>SUM(Utah!L10,Idaho!L10,Wyoming!L10,Oregon!L10,Washington!L10,California!L10)</f>
        <v>3029</v>
      </c>
      <c r="M10">
        <f>SUM(Utah!M10,Idaho!M10,Wyoming!M10,Oregon!M10,Washington!M10,California!M10)</f>
        <v>66757</v>
      </c>
      <c r="N10">
        <f>SUM(Utah!N10,Idaho!N10,Wyoming!N10,Oregon!N10,Washington!N10,California!N10)</f>
        <v>3786</v>
      </c>
      <c r="O10">
        <f>SUM(Utah!O10,Idaho!O10,Wyoming!O10,Oregon!O10,Washington!O10,California!O10)</f>
        <v>189168</v>
      </c>
      <c r="P10">
        <f>SUM(Utah!P10,Idaho!P10,Wyoming!P10,Oregon!P10,Washington!P10,California!P10)</f>
        <v>4011554</v>
      </c>
      <c r="R10">
        <f>SUM(Utah!Q10,Idaho!Q10,Wyoming!Q10,Oregon!Q10,Washington!Q10,California!Q10)</f>
        <v>1318792</v>
      </c>
      <c r="S10" s="7">
        <f t="shared" si="0"/>
        <v>47.155790499143222</v>
      </c>
    </row>
    <row r="11" spans="1:21">
      <c r="A11">
        <v>2000</v>
      </c>
      <c r="B11">
        <v>9</v>
      </c>
      <c r="C11">
        <f>SUM(Utah!C11,Idaho!C11,Wyoming!C11,Oregon!C11,Washington!C11,California!C11)</f>
        <v>50024</v>
      </c>
      <c r="D11">
        <f>SUM(Utah!D11,Idaho!D11,Wyoming!D11,Oregon!D11,Washington!D11,California!D11)</f>
        <v>757963</v>
      </c>
      <c r="E11">
        <f>SUM(Utah!E11,Idaho!E11,Wyoming!E11,Oregon!E11,Washington!E11,California!E11)</f>
        <v>1136880</v>
      </c>
      <c r="F11">
        <f>SUM(Utah!F11,Idaho!F11,Wyoming!F11,Oregon!F11,Washington!F11,California!F11)</f>
        <v>49294</v>
      </c>
      <c r="G11">
        <f>SUM(Utah!G11,Idaho!G11,Wyoming!G11,Oregon!G11,Washington!G11,California!G11)</f>
        <v>933701</v>
      </c>
      <c r="H11">
        <f>SUM(Utah!H11,Idaho!H11,Wyoming!H11,Oregon!H11,Washington!H11,California!H11)</f>
        <v>153542</v>
      </c>
      <c r="I11">
        <f>SUM(Utah!I11,Idaho!I11,Wyoming!I11,Oregon!I11,Washington!I11,California!I11)</f>
        <v>56576</v>
      </c>
      <c r="J11">
        <f>SUM(Utah!J11,Idaho!J11,Wyoming!J11,Oregon!J11,Washington!J11,California!J11)</f>
        <v>1604406</v>
      </c>
      <c r="K11">
        <f>SUM(Utah!K11,Idaho!K11,Wyoming!K11,Oregon!K11,Washington!K11,California!K11)</f>
        <v>27061</v>
      </c>
      <c r="L11">
        <f>SUM(Utah!L11,Idaho!L11,Wyoming!L11,Oregon!L11,Washington!L11,California!L11)</f>
        <v>2696</v>
      </c>
      <c r="M11">
        <f>SUM(Utah!M11,Idaho!M11,Wyoming!M11,Oregon!M11,Washington!M11,California!M11)</f>
        <v>65202</v>
      </c>
      <c r="N11">
        <f>SUM(Utah!N11,Idaho!N11,Wyoming!N11,Oregon!N11,Washington!N11,California!N11)</f>
        <v>3798</v>
      </c>
      <c r="O11">
        <f>SUM(Utah!O11,Idaho!O11,Wyoming!O11,Oregon!O11,Washington!O11,California!O11)</f>
        <v>158590</v>
      </c>
      <c r="P11">
        <f>SUM(Utah!P11,Idaho!P11,Wyoming!P11,Oregon!P11,Washington!P11,California!P11)</f>
        <v>3361272</v>
      </c>
      <c r="R11">
        <f>SUM(Utah!Q11,Idaho!Q11,Wyoming!Q11,Oregon!Q11,Washington!Q11,California!Q11)</f>
        <v>1321281</v>
      </c>
      <c r="S11" s="7">
        <f t="shared" si="0"/>
        <v>47.181543177701776</v>
      </c>
    </row>
    <row r="12" spans="1:21">
      <c r="A12">
        <v>2000</v>
      </c>
      <c r="B12">
        <v>10</v>
      </c>
      <c r="C12">
        <f>SUM(Utah!C12,Idaho!C12,Wyoming!C12,Oregon!C12,Washington!C12,California!C12)</f>
        <v>54266</v>
      </c>
      <c r="D12">
        <f>SUM(Utah!D12,Idaho!D12,Wyoming!D12,Oregon!D12,Washington!D12,California!D12)</f>
        <v>821189</v>
      </c>
      <c r="E12">
        <f>SUM(Utah!E12,Idaho!E12,Wyoming!E12,Oregon!E12,Washington!E12,California!E12)</f>
        <v>1138878</v>
      </c>
      <c r="F12">
        <f>SUM(Utah!F12,Idaho!F12,Wyoming!F12,Oregon!F12,Washington!F12,California!F12)</f>
        <v>54987</v>
      </c>
      <c r="G12">
        <f>SUM(Utah!G12,Idaho!G12,Wyoming!G12,Oregon!G12,Washington!G12,California!G12)</f>
        <v>1025133</v>
      </c>
      <c r="H12">
        <f>SUM(Utah!H12,Idaho!H12,Wyoming!H12,Oregon!H12,Washington!H12,California!H12)</f>
        <v>153956</v>
      </c>
      <c r="I12">
        <f>SUM(Utah!I12,Idaho!I12,Wyoming!I12,Oregon!I12,Washington!I12,California!I12)</f>
        <v>54695</v>
      </c>
      <c r="J12">
        <f>SUM(Utah!J12,Idaho!J12,Wyoming!J12,Oregon!J12,Washington!J12,California!J12)</f>
        <v>1559159</v>
      </c>
      <c r="K12">
        <f>SUM(Utah!K12,Idaho!K12,Wyoming!K12,Oregon!K12,Washington!K12,California!K12)</f>
        <v>27003</v>
      </c>
      <c r="L12">
        <f>SUM(Utah!L12,Idaho!L12,Wyoming!L12,Oregon!L12,Washington!L12,California!L12)</f>
        <v>2580</v>
      </c>
      <c r="M12">
        <f>SUM(Utah!M12,Idaho!M12,Wyoming!M12,Oregon!M12,Washington!M12,California!M12)</f>
        <v>57020</v>
      </c>
      <c r="N12">
        <f>SUM(Utah!N12,Idaho!N12,Wyoming!N12,Oregon!N12,Washington!N12,California!N12)</f>
        <v>3805</v>
      </c>
      <c r="O12">
        <f>SUM(Utah!O12,Idaho!O12,Wyoming!O12,Oregon!O12,Washington!O12,California!O12)</f>
        <v>166528</v>
      </c>
      <c r="P12">
        <f>SUM(Utah!P12,Idaho!P12,Wyoming!P12,Oregon!P12,Washington!P12,California!P12)</f>
        <v>3462501</v>
      </c>
      <c r="R12">
        <f>SUM(Utah!Q12,Idaho!Q12,Wyoming!Q12,Oregon!Q12,Washington!Q12,California!Q12)</f>
        <v>1323642</v>
      </c>
      <c r="S12" s="7">
        <f t="shared" si="0"/>
        <v>48.09471535170676</v>
      </c>
    </row>
    <row r="13" spans="1:21">
      <c r="A13">
        <v>2000</v>
      </c>
      <c r="B13">
        <v>11</v>
      </c>
      <c r="C13">
        <f>SUM(Utah!C13,Idaho!C13,Wyoming!C13,Oregon!C13,Washington!C13,California!C13)</f>
        <v>64938</v>
      </c>
      <c r="D13">
        <f>SUM(Utah!D13,Idaho!D13,Wyoming!D13,Oregon!D13,Washington!D13,California!D13)</f>
        <v>1004790</v>
      </c>
      <c r="E13">
        <f>SUM(Utah!E13,Idaho!E13,Wyoming!E13,Oregon!E13,Washington!E13,California!E13)</f>
        <v>1142149</v>
      </c>
      <c r="F13">
        <f>SUM(Utah!F13,Idaho!F13,Wyoming!F13,Oregon!F13,Washington!F13,California!F13)</f>
        <v>52646</v>
      </c>
      <c r="G13">
        <f>SUM(Utah!G13,Idaho!G13,Wyoming!G13,Oregon!G13,Washington!G13,California!G13)</f>
        <v>990913</v>
      </c>
      <c r="H13">
        <f>SUM(Utah!H13,Idaho!H13,Wyoming!H13,Oregon!H13,Washington!H13,California!H13)</f>
        <v>154415</v>
      </c>
      <c r="I13">
        <f>SUM(Utah!I13,Idaho!I13,Wyoming!I13,Oregon!I13,Washington!I13,California!I13)</f>
        <v>57128</v>
      </c>
      <c r="J13">
        <f>SUM(Utah!J13,Idaho!J13,Wyoming!J13,Oregon!J13,Washington!J13,California!J13)</f>
        <v>1662936</v>
      </c>
      <c r="K13">
        <f>SUM(Utah!K13,Idaho!K13,Wyoming!K13,Oregon!K13,Washington!K13,California!K13)</f>
        <v>26954</v>
      </c>
      <c r="L13">
        <f>SUM(Utah!L13,Idaho!L13,Wyoming!L13,Oregon!L13,Washington!L13,California!L13)</f>
        <v>2553</v>
      </c>
      <c r="M13">
        <f>SUM(Utah!M13,Idaho!M13,Wyoming!M13,Oregon!M13,Washington!M13,California!M13)</f>
        <v>56419</v>
      </c>
      <c r="N13">
        <f>SUM(Utah!N13,Idaho!N13,Wyoming!N13,Oregon!N13,Washington!N13,California!N13)</f>
        <v>3816</v>
      </c>
      <c r="O13">
        <f>SUM(Utah!O13,Idaho!O13,Wyoming!O13,Oregon!O13,Washington!O13,California!O13)</f>
        <v>177265</v>
      </c>
      <c r="P13">
        <f>SUM(Utah!P13,Idaho!P13,Wyoming!P13,Oregon!P13,Washington!P13,California!P13)</f>
        <v>3715058</v>
      </c>
      <c r="R13">
        <f>SUM(Utah!Q13,Idaho!Q13,Wyoming!Q13,Oregon!Q13,Washington!Q13,California!Q13)</f>
        <v>1327334</v>
      </c>
      <c r="S13" s="7">
        <f t="shared" si="0"/>
        <v>47.715271201687834</v>
      </c>
    </row>
    <row r="14" spans="1:21">
      <c r="A14">
        <v>2000</v>
      </c>
      <c r="B14">
        <v>12</v>
      </c>
      <c r="C14">
        <f>SUM(Utah!C14,Idaho!C14,Wyoming!C14,Oregon!C14,Washington!C14,California!C14)</f>
        <v>84618</v>
      </c>
      <c r="D14">
        <f>SUM(Utah!D14,Idaho!D14,Wyoming!D14,Oregon!D14,Washington!D14,California!D14)</f>
        <v>1345683</v>
      </c>
      <c r="E14">
        <f>SUM(Utah!E14,Idaho!E14,Wyoming!E14,Oregon!E14,Washington!E14,California!E14)</f>
        <v>1143894</v>
      </c>
      <c r="F14">
        <f>SUM(Utah!F14,Idaho!F14,Wyoming!F14,Oregon!F14,Washington!F14,California!F14)</f>
        <v>52278</v>
      </c>
      <c r="G14">
        <f>SUM(Utah!G14,Idaho!G14,Wyoming!G14,Oregon!G14,Washington!G14,California!G14)</f>
        <v>1040114</v>
      </c>
      <c r="H14">
        <f>SUM(Utah!H14,Idaho!H14,Wyoming!H14,Oregon!H14,Washington!H14,California!H14)</f>
        <v>154905</v>
      </c>
      <c r="I14">
        <f>SUM(Utah!I14,Idaho!I14,Wyoming!I14,Oregon!I14,Washington!I14,California!I14)</f>
        <v>48532</v>
      </c>
      <c r="J14">
        <f>SUM(Utah!J14,Idaho!J14,Wyoming!J14,Oregon!J14,Washington!J14,California!J14)</f>
        <v>1409734</v>
      </c>
      <c r="K14">
        <f>SUM(Utah!K14,Idaho!K14,Wyoming!K14,Oregon!K14,Washington!K14,California!K14)</f>
        <v>26895</v>
      </c>
      <c r="L14">
        <f>SUM(Utah!L14,Idaho!L14,Wyoming!L14,Oregon!L14,Washington!L14,California!L14)</f>
        <v>2584</v>
      </c>
      <c r="M14">
        <f>SUM(Utah!M14,Idaho!M14,Wyoming!M14,Oregon!M14,Washington!M14,California!M14)</f>
        <v>53832</v>
      </c>
      <c r="N14">
        <f>SUM(Utah!N14,Idaho!N14,Wyoming!N14,Oregon!N14,Washington!N14,California!N14)</f>
        <v>3830</v>
      </c>
      <c r="O14">
        <f>SUM(Utah!O14,Idaho!O14,Wyoming!O14,Oregon!O14,Washington!O14,California!O14)</f>
        <v>188012</v>
      </c>
      <c r="P14">
        <f>SUM(Utah!P14,Idaho!P14,Wyoming!P14,Oregon!P14,Washington!P14,California!P14)</f>
        <v>3849363</v>
      </c>
      <c r="R14">
        <f>SUM(Utah!Q14,Idaho!Q14,Wyoming!Q14,Oregon!Q14,Washington!Q14,California!Q14)</f>
        <v>1329524</v>
      </c>
      <c r="S14" s="7">
        <f t="shared" si="0"/>
        <v>48.842366905901052</v>
      </c>
    </row>
    <row r="15" spans="1:21">
      <c r="A15">
        <v>2001</v>
      </c>
      <c r="B15">
        <v>1</v>
      </c>
      <c r="C15">
        <f>SUM(Utah!C15,Idaho!C15,Wyoming!C15,Oregon!C15,Washington!C15,California!C15)</f>
        <v>87132</v>
      </c>
      <c r="D15">
        <f>SUM(Utah!D15,Idaho!D15,Wyoming!D15,Oregon!D15,Washington!D15,California!D15)</f>
        <v>1432793</v>
      </c>
      <c r="E15">
        <f>SUM(Utah!E15,Idaho!E15,Wyoming!E15,Oregon!E15,Washington!E15,California!E15)</f>
        <v>1242707</v>
      </c>
      <c r="F15">
        <f>SUM(Utah!F15,Idaho!F15,Wyoming!F15,Oregon!F15,Washington!F15,California!F15)</f>
        <v>56073</v>
      </c>
      <c r="G15">
        <f>SUM(Utah!G15,Idaho!G15,Wyoming!G15,Oregon!G15,Washington!G15,California!G15)</f>
        <v>1140264</v>
      </c>
      <c r="H15">
        <f>SUM(Utah!H15,Idaho!H15,Wyoming!H15,Oregon!H15,Washington!H15,California!H15)</f>
        <v>171151</v>
      </c>
      <c r="I15">
        <f>SUM(Utah!I15,Idaho!I15,Wyoming!I15,Oregon!I15,Washington!I15,California!I15)</f>
        <v>59358</v>
      </c>
      <c r="J15">
        <f>SUM(Utah!J15,Idaho!J15,Wyoming!J15,Oregon!J15,Washington!J15,California!J15)</f>
        <v>1574446</v>
      </c>
      <c r="K15">
        <f>SUM(Utah!K15,Idaho!K15,Wyoming!K15,Oregon!K15,Washington!K15,California!K15)</f>
        <v>32925</v>
      </c>
      <c r="L15">
        <f>SUM(Utah!L15,Idaho!L15,Wyoming!L15,Oregon!L15,Washington!L15,California!L15)</f>
        <v>2614</v>
      </c>
      <c r="M15">
        <f>SUM(Utah!M15,Idaho!M15,Wyoming!M15,Oregon!M15,Washington!M15,California!M15)</f>
        <v>60315</v>
      </c>
      <c r="N15">
        <f>SUM(Utah!N15,Idaho!N15,Wyoming!N15,Oregon!N15,Washington!N15,California!N15)</f>
        <v>4114</v>
      </c>
      <c r="O15">
        <f>SUM(Utah!O15,Idaho!O15,Wyoming!O15,Oregon!O15,Washington!O15,California!O15)</f>
        <v>205177</v>
      </c>
      <c r="P15">
        <f>SUM(Utah!P15,Idaho!P15,Wyoming!P15,Oregon!P15,Washington!P15,California!P15)</f>
        <v>4207818</v>
      </c>
      <c r="R15">
        <f>SUM(Utah!Q15,Idaho!Q15,Wyoming!Q15,Oregon!Q15,Washington!Q15,California!Q15)</f>
        <v>1450897</v>
      </c>
      <c r="S15" s="7">
        <f t="shared" si="0"/>
        <v>48.760901731015927</v>
      </c>
    </row>
    <row r="16" spans="1:21">
      <c r="A16">
        <v>2001</v>
      </c>
      <c r="B16">
        <v>2</v>
      </c>
      <c r="C16">
        <f>SUM(Utah!C16,Idaho!C16,Wyoming!C16,Oregon!C16,Washington!C16,California!C16)</f>
        <v>74308</v>
      </c>
      <c r="D16">
        <f>SUM(Utah!D16,Idaho!D16,Wyoming!D16,Oregon!D16,Washington!D16,California!D16)</f>
        <v>1140296</v>
      </c>
      <c r="E16">
        <f>SUM(Utah!E16,Idaho!E16,Wyoming!E16,Oregon!E16,Washington!E16,California!E16)</f>
        <v>1244270</v>
      </c>
      <c r="F16">
        <f>SUM(Utah!F16,Idaho!F16,Wyoming!F16,Oregon!F16,Washington!F16,California!F16)</f>
        <v>55875</v>
      </c>
      <c r="G16">
        <f>SUM(Utah!G16,Idaho!G16,Wyoming!G16,Oregon!G16,Washington!G16,California!G16)</f>
        <v>1023605</v>
      </c>
      <c r="H16">
        <f>SUM(Utah!H16,Idaho!H16,Wyoming!H16,Oregon!H16,Washington!H16,California!H16)</f>
        <v>171354</v>
      </c>
      <c r="I16">
        <f>SUM(Utah!I16,Idaho!I16,Wyoming!I16,Oregon!I16,Washington!I16,California!I16)</f>
        <v>55745</v>
      </c>
      <c r="J16">
        <f>SUM(Utah!J16,Idaho!J16,Wyoming!J16,Oregon!J16,Washington!J16,California!J16)</f>
        <v>1578495</v>
      </c>
      <c r="K16">
        <f>SUM(Utah!K16,Idaho!K16,Wyoming!K16,Oregon!K16,Washington!K16,California!K16)</f>
        <v>32858</v>
      </c>
      <c r="L16">
        <f>SUM(Utah!L16,Idaho!L16,Wyoming!L16,Oregon!L16,Washington!L16,California!L16)</f>
        <v>2959</v>
      </c>
      <c r="M16">
        <f>SUM(Utah!M16,Idaho!M16,Wyoming!M16,Oregon!M16,Washington!M16,California!M16)</f>
        <v>55941</v>
      </c>
      <c r="N16">
        <f>SUM(Utah!N16,Idaho!N16,Wyoming!N16,Oregon!N16,Washington!N16,California!N16)</f>
        <v>4125</v>
      </c>
      <c r="O16">
        <f>SUM(Utah!O16,Idaho!O16,Wyoming!O16,Oregon!O16,Washington!O16,California!O16)</f>
        <v>188887</v>
      </c>
      <c r="P16">
        <f>SUM(Utah!P16,Idaho!P16,Wyoming!P16,Oregon!P16,Washington!P16,California!P16)</f>
        <v>3798337</v>
      </c>
      <c r="R16">
        <f>SUM(Utah!Q16,Idaho!Q16,Wyoming!Q16,Oregon!Q16,Washington!Q16,California!Q16)</f>
        <v>1452607</v>
      </c>
      <c r="S16" s="7">
        <f t="shared" si="0"/>
        <v>49.728868186261515</v>
      </c>
    </row>
    <row r="17" spans="1:19">
      <c r="A17">
        <v>2001</v>
      </c>
      <c r="B17">
        <v>3</v>
      </c>
      <c r="C17">
        <f>SUM(Utah!C17,Idaho!C17,Wyoming!C17,Oregon!C17,Washington!C17,California!C17)</f>
        <v>73579</v>
      </c>
      <c r="D17">
        <f>SUM(Utah!D17,Idaho!D17,Wyoming!D17,Oregon!D17,Washington!D17,California!D17)</f>
        <v>1168047</v>
      </c>
      <c r="E17">
        <f>SUM(Utah!E17,Idaho!E17,Wyoming!E17,Oregon!E17,Washington!E17,California!E17)</f>
        <v>1245416</v>
      </c>
      <c r="F17">
        <f>SUM(Utah!F17,Idaho!F17,Wyoming!F17,Oregon!F17,Washington!F17,California!F17)</f>
        <v>57346</v>
      </c>
      <c r="G17">
        <f>SUM(Utah!G17,Idaho!G17,Wyoming!G17,Oregon!G17,Washington!G17,California!G17)</f>
        <v>1075465</v>
      </c>
      <c r="H17">
        <f>SUM(Utah!H17,Idaho!H17,Wyoming!H17,Oregon!H17,Washington!H17,California!H17)</f>
        <v>171624</v>
      </c>
      <c r="I17">
        <f>SUM(Utah!I17,Idaho!I17,Wyoming!I17,Oregon!I17,Washington!I17,California!I17)</f>
        <v>55825</v>
      </c>
      <c r="J17">
        <f>SUM(Utah!J17,Idaho!J17,Wyoming!J17,Oregon!J17,Washington!J17,California!J17)</f>
        <v>1607734</v>
      </c>
      <c r="K17">
        <f>SUM(Utah!K17,Idaho!K17,Wyoming!K17,Oregon!K17,Washington!K17,California!K17)</f>
        <v>32830</v>
      </c>
      <c r="L17">
        <f>SUM(Utah!L17,Idaho!L17,Wyoming!L17,Oregon!L17,Washington!L17,California!L17)</f>
        <v>2377</v>
      </c>
      <c r="M17">
        <f>SUM(Utah!M17,Idaho!M17,Wyoming!M17,Oregon!M17,Washington!M17,California!M17)</f>
        <v>51580</v>
      </c>
      <c r="N17">
        <f>SUM(Utah!N17,Idaho!N17,Wyoming!N17,Oregon!N17,Washington!N17,California!N17)</f>
        <v>4132</v>
      </c>
      <c r="O17">
        <f>SUM(Utah!O17,Idaho!O17,Wyoming!O17,Oregon!O17,Washington!O17,California!O17)</f>
        <v>189127</v>
      </c>
      <c r="P17">
        <f>SUM(Utah!P17,Idaho!P17,Wyoming!P17,Oregon!P17,Washington!P17,California!P17)</f>
        <v>3902826</v>
      </c>
      <c r="R17">
        <f>SUM(Utah!Q17,Idaho!Q17,Wyoming!Q17,Oregon!Q17,Washington!Q17,California!Q17)</f>
        <v>1454002</v>
      </c>
      <c r="S17" s="7">
        <f t="shared" si="0"/>
        <v>48.458988435559256</v>
      </c>
    </row>
    <row r="18" spans="1:19">
      <c r="A18">
        <v>2001</v>
      </c>
      <c r="B18">
        <v>4</v>
      </c>
      <c r="C18">
        <f>SUM(Utah!C18,Idaho!C18,Wyoming!C18,Oregon!C18,Washington!C18,California!C18)</f>
        <v>61941</v>
      </c>
      <c r="D18">
        <f>SUM(Utah!D18,Idaho!D18,Wyoming!D18,Oregon!D18,Washington!D18,California!D18)</f>
        <v>944819</v>
      </c>
      <c r="E18">
        <f>SUM(Utah!E18,Idaho!E18,Wyoming!E18,Oregon!E18,Washington!E18,California!E18)</f>
        <v>1246210</v>
      </c>
      <c r="F18">
        <f>SUM(Utah!F18,Idaho!F18,Wyoming!F18,Oregon!F18,Washington!F18,California!F18)</f>
        <v>56437</v>
      </c>
      <c r="G18">
        <f>SUM(Utah!G18,Idaho!G18,Wyoming!G18,Oregon!G18,Washington!G18,California!G18)</f>
        <v>1023015</v>
      </c>
      <c r="H18">
        <f>SUM(Utah!H18,Idaho!H18,Wyoming!H18,Oregon!H18,Washington!H18,California!H18)</f>
        <v>171801</v>
      </c>
      <c r="I18">
        <f>SUM(Utah!I18,Idaho!I18,Wyoming!I18,Oregon!I18,Washington!I18,California!I18)</f>
        <v>56902</v>
      </c>
      <c r="J18">
        <f>SUM(Utah!J18,Idaho!J18,Wyoming!J18,Oregon!J18,Washington!J18,California!J18)</f>
        <v>1527596</v>
      </c>
      <c r="K18">
        <f>SUM(Utah!K18,Idaho!K18,Wyoming!K18,Oregon!K18,Washington!K18,California!K18)</f>
        <v>32894</v>
      </c>
      <c r="L18">
        <f>SUM(Utah!L18,Idaho!L18,Wyoming!L18,Oregon!L18,Washington!L18,California!L18)</f>
        <v>2735</v>
      </c>
      <c r="M18">
        <f>SUM(Utah!M18,Idaho!M18,Wyoming!M18,Oregon!M18,Washington!M18,California!M18)</f>
        <v>60863</v>
      </c>
      <c r="N18">
        <f>SUM(Utah!N18,Idaho!N18,Wyoming!N18,Oregon!N18,Washington!N18,California!N18)</f>
        <v>4140</v>
      </c>
      <c r="O18">
        <f>SUM(Utah!O18,Idaho!O18,Wyoming!O18,Oregon!O18,Washington!O18,California!O18)</f>
        <v>178015</v>
      </c>
      <c r="P18">
        <f>SUM(Utah!P18,Idaho!P18,Wyoming!P18,Oregon!P18,Washington!P18,California!P18)</f>
        <v>3556293</v>
      </c>
      <c r="R18">
        <f>SUM(Utah!Q18,Idaho!Q18,Wyoming!Q18,Oregon!Q18,Washington!Q18,California!Q18)</f>
        <v>1455045</v>
      </c>
      <c r="S18" s="7">
        <f t="shared" si="0"/>
        <v>50.056336752905345</v>
      </c>
    </row>
    <row r="19" spans="1:19">
      <c r="A19">
        <v>2001</v>
      </c>
      <c r="B19">
        <v>5</v>
      </c>
      <c r="C19">
        <f>SUM(Utah!C19,Idaho!C19,Wyoming!C19,Oregon!C19,Washington!C19,California!C19)</f>
        <v>60167</v>
      </c>
      <c r="D19">
        <f>SUM(Utah!D19,Idaho!D19,Wyoming!D19,Oregon!D19,Washington!D19,California!D19)</f>
        <v>897811</v>
      </c>
      <c r="E19">
        <f>SUM(Utah!E19,Idaho!E19,Wyoming!E19,Oregon!E19,Washington!E19,California!E19)</f>
        <v>1246964</v>
      </c>
      <c r="F19">
        <f>SUM(Utah!F19,Idaho!F19,Wyoming!F19,Oregon!F19,Washington!F19,California!F19)</f>
        <v>63510</v>
      </c>
      <c r="G19">
        <f>SUM(Utah!G19,Idaho!G19,Wyoming!G19,Oregon!G19,Washington!G19,California!G19)</f>
        <v>1142259</v>
      </c>
      <c r="H19">
        <f>SUM(Utah!H19,Idaho!H19,Wyoming!H19,Oregon!H19,Washington!H19,California!H19)</f>
        <v>172019</v>
      </c>
      <c r="I19">
        <f>SUM(Utah!I19,Idaho!I19,Wyoming!I19,Oregon!I19,Washington!I19,California!I19)</f>
        <v>64857</v>
      </c>
      <c r="J19">
        <f>SUM(Utah!J19,Idaho!J19,Wyoming!J19,Oregon!J19,Washington!J19,California!J19)</f>
        <v>1745856</v>
      </c>
      <c r="K19">
        <f>SUM(Utah!K19,Idaho!K19,Wyoming!K19,Oregon!K19,Washington!K19,California!K19)</f>
        <v>33095</v>
      </c>
      <c r="L19">
        <f>SUM(Utah!L19,Idaho!L19,Wyoming!L19,Oregon!L19,Washington!L19,California!L19)</f>
        <v>3079</v>
      </c>
      <c r="M19">
        <f>SUM(Utah!M19,Idaho!M19,Wyoming!M19,Oregon!M19,Washington!M19,California!M19)</f>
        <v>58259</v>
      </c>
      <c r="N19">
        <f>SUM(Utah!N19,Idaho!N19,Wyoming!N19,Oregon!N19,Washington!N19,California!N19)</f>
        <v>4149</v>
      </c>
      <c r="O19">
        <f>SUM(Utah!O19,Idaho!O19,Wyoming!O19,Oregon!O19,Washington!O19,California!O19)</f>
        <v>191613</v>
      </c>
      <c r="P19">
        <f>SUM(Utah!P19,Idaho!P19,Wyoming!P19,Oregon!P19,Washington!P19,California!P19)</f>
        <v>3844185</v>
      </c>
      <c r="R19">
        <f>SUM(Utah!Q19,Idaho!Q19,Wyoming!Q19,Oregon!Q19,Washington!Q19,California!Q19)</f>
        <v>1456227</v>
      </c>
      <c r="S19" s="7">
        <f t="shared" si="0"/>
        <v>49.844895602058692</v>
      </c>
    </row>
    <row r="20" spans="1:19">
      <c r="A20">
        <v>2001</v>
      </c>
      <c r="B20">
        <v>6</v>
      </c>
      <c r="C20">
        <f>SUM(Utah!C20,Idaho!C20,Wyoming!C20,Oregon!C20,Washington!C20,California!C20)</f>
        <v>63830</v>
      </c>
      <c r="D20">
        <f>SUM(Utah!D20,Idaho!D20,Wyoming!D20,Oregon!D20,Washington!D20,California!D20)</f>
        <v>918977</v>
      </c>
      <c r="E20">
        <f>SUM(Utah!E20,Idaho!E20,Wyoming!E20,Oregon!E20,Washington!E20,California!E20)</f>
        <v>1247476</v>
      </c>
      <c r="F20">
        <f>SUM(Utah!F20,Idaho!F20,Wyoming!F20,Oregon!F20,Washington!F20,California!F20)</f>
        <v>60552</v>
      </c>
      <c r="G20">
        <f>SUM(Utah!G20,Idaho!G20,Wyoming!G20,Oregon!G20,Washington!G20,California!G20)</f>
        <v>1113842</v>
      </c>
      <c r="H20">
        <f>SUM(Utah!H20,Idaho!H20,Wyoming!H20,Oregon!H20,Washington!H20,California!H20)</f>
        <v>172308</v>
      </c>
      <c r="I20">
        <f>SUM(Utah!I20,Idaho!I20,Wyoming!I20,Oregon!I20,Washington!I20,California!I20)</f>
        <v>63639</v>
      </c>
      <c r="J20">
        <f>SUM(Utah!J20,Idaho!J20,Wyoming!J20,Oregon!J20,Washington!J20,California!J20)</f>
        <v>1767486</v>
      </c>
      <c r="K20">
        <f>SUM(Utah!K20,Idaho!K20,Wyoming!K20,Oregon!K20,Washington!K20,California!K20)</f>
        <v>33192</v>
      </c>
      <c r="L20">
        <f>SUM(Utah!L20,Idaho!L20,Wyoming!L20,Oregon!L20,Washington!L20,California!L20)</f>
        <v>2655</v>
      </c>
      <c r="M20">
        <f>SUM(Utah!M20,Idaho!M20,Wyoming!M20,Oregon!M20,Washington!M20,California!M20)</f>
        <v>54449</v>
      </c>
      <c r="N20">
        <f>SUM(Utah!N20,Idaho!N20,Wyoming!N20,Oregon!N20,Washington!N20,California!N20)</f>
        <v>4163</v>
      </c>
      <c r="O20">
        <f>SUM(Utah!O20,Idaho!O20,Wyoming!O20,Oregon!O20,Washington!O20,California!O20)</f>
        <v>190676</v>
      </c>
      <c r="P20">
        <f>SUM(Utah!P20,Idaho!P20,Wyoming!P20,Oregon!P20,Washington!P20,California!P20)</f>
        <v>3854754</v>
      </c>
      <c r="R20">
        <f>SUM(Utah!Q20,Idaho!Q20,Wyoming!Q20,Oregon!Q20,Washington!Q20,California!Q20)</f>
        <v>1457139</v>
      </c>
      <c r="S20" s="7">
        <f t="shared" si="0"/>
        <v>49.465153937190287</v>
      </c>
    </row>
    <row r="21" spans="1:19">
      <c r="A21">
        <v>2001</v>
      </c>
      <c r="B21">
        <v>7</v>
      </c>
      <c r="C21">
        <f>SUM(Utah!C21,Idaho!C21,Wyoming!C21,Oregon!C21,Washington!C21,California!C21)</f>
        <v>70269</v>
      </c>
      <c r="D21">
        <f>SUM(Utah!D21,Idaho!D21,Wyoming!D21,Oregon!D21,Washington!D21,California!D21)</f>
        <v>1066466</v>
      </c>
      <c r="E21">
        <f>SUM(Utah!E21,Idaho!E21,Wyoming!E21,Oregon!E21,Washington!E21,California!E21)</f>
        <v>1248949</v>
      </c>
      <c r="F21">
        <f>SUM(Utah!F21,Idaho!F21,Wyoming!F21,Oregon!F21,Washington!F21,California!F21)</f>
        <v>65340</v>
      </c>
      <c r="G21">
        <f>SUM(Utah!G21,Idaho!G21,Wyoming!G21,Oregon!G21,Washington!G21,California!G21)</f>
        <v>1233889</v>
      </c>
      <c r="H21">
        <f>SUM(Utah!H21,Idaho!H21,Wyoming!H21,Oregon!H21,Washington!H21,California!H21)</f>
        <v>172590</v>
      </c>
      <c r="I21">
        <f>SUM(Utah!I21,Idaho!I21,Wyoming!I21,Oregon!I21,Washington!I21,California!I21)</f>
        <v>64943</v>
      </c>
      <c r="J21">
        <f>SUM(Utah!J21,Idaho!J21,Wyoming!J21,Oregon!J21,Washington!J21,California!J21)</f>
        <v>1797744</v>
      </c>
      <c r="K21">
        <f>SUM(Utah!K21,Idaho!K21,Wyoming!K21,Oregon!K21,Washington!K21,California!K21)</f>
        <v>33231</v>
      </c>
      <c r="L21">
        <f>SUM(Utah!L21,Idaho!L21,Wyoming!L21,Oregon!L21,Washington!L21,California!L21)</f>
        <v>3138</v>
      </c>
      <c r="M21">
        <f>SUM(Utah!M21,Idaho!M21,Wyoming!M21,Oregon!M21,Washington!M21,California!M21)</f>
        <v>66106</v>
      </c>
      <c r="N21">
        <f>SUM(Utah!N21,Idaho!N21,Wyoming!N21,Oregon!N21,Washington!N21,California!N21)</f>
        <v>4159</v>
      </c>
      <c r="O21">
        <f>SUM(Utah!O21,Idaho!O21,Wyoming!O21,Oregon!O21,Washington!O21,California!O21)</f>
        <v>203690</v>
      </c>
      <c r="P21">
        <f>SUM(Utah!P21,Idaho!P21,Wyoming!P21,Oregon!P21,Washington!P21,California!P21)</f>
        <v>4164205</v>
      </c>
      <c r="R21">
        <f>SUM(Utah!Q21,Idaho!Q21,Wyoming!Q21,Oregon!Q21,Washington!Q21,California!Q21)</f>
        <v>1510231</v>
      </c>
      <c r="S21" s="7">
        <f t="shared" si="0"/>
        <v>48.914498685823588</v>
      </c>
    </row>
    <row r="22" spans="1:19">
      <c r="A22">
        <v>2001</v>
      </c>
      <c r="B22">
        <v>8</v>
      </c>
      <c r="C22">
        <f>SUM(Utah!C22,Idaho!C22,Wyoming!C22,Oregon!C22,Washington!C22,California!C22)</f>
        <v>73566</v>
      </c>
      <c r="D22">
        <f>SUM(Utah!D22,Idaho!D22,Wyoming!D22,Oregon!D22,Washington!D22,California!D22)</f>
        <v>1097661</v>
      </c>
      <c r="E22">
        <f>SUM(Utah!E22,Idaho!E22,Wyoming!E22,Oregon!E22,Washington!E22,California!E22)</f>
        <v>1250490</v>
      </c>
      <c r="F22">
        <f>SUM(Utah!F22,Idaho!F22,Wyoming!F22,Oregon!F22,Washington!F22,California!F22)</f>
        <v>63427</v>
      </c>
      <c r="G22">
        <f>SUM(Utah!G22,Idaho!G22,Wyoming!G22,Oregon!G22,Washington!G22,California!G22)</f>
        <v>1217874</v>
      </c>
      <c r="H22">
        <f>SUM(Utah!H22,Idaho!H22,Wyoming!H22,Oregon!H22,Washington!H22,California!H22)</f>
        <v>173005</v>
      </c>
      <c r="I22">
        <f>SUM(Utah!I22,Idaho!I22,Wyoming!I22,Oregon!I22,Washington!I22,California!I22)</f>
        <v>69906</v>
      </c>
      <c r="J22">
        <f>SUM(Utah!J22,Idaho!J22,Wyoming!J22,Oregon!J22,Washington!J22,California!J22)</f>
        <v>1874869</v>
      </c>
      <c r="K22">
        <f>SUM(Utah!K22,Idaho!K22,Wyoming!K22,Oregon!K22,Washington!K22,California!K22)</f>
        <v>33254</v>
      </c>
      <c r="L22">
        <f>SUM(Utah!L22,Idaho!L22,Wyoming!L22,Oregon!L22,Washington!L22,California!L22)</f>
        <v>3013</v>
      </c>
      <c r="M22">
        <f>SUM(Utah!M22,Idaho!M22,Wyoming!M22,Oregon!M22,Washington!M22,California!M22)</f>
        <v>65560</v>
      </c>
      <c r="N22">
        <f>SUM(Utah!N22,Idaho!N22,Wyoming!N22,Oregon!N22,Washington!N22,California!N22)</f>
        <v>4164</v>
      </c>
      <c r="O22">
        <f>SUM(Utah!O22,Idaho!O22,Wyoming!O22,Oregon!O22,Washington!O22,California!O22)</f>
        <v>209912</v>
      </c>
      <c r="P22">
        <f>SUM(Utah!P22,Idaho!P22,Wyoming!P22,Oregon!P22,Washington!P22,California!P22)</f>
        <v>4255964</v>
      </c>
      <c r="R22">
        <f>SUM(Utah!Q22,Idaho!Q22,Wyoming!Q22,Oregon!Q22,Washington!Q22,California!Q22)</f>
        <v>1460913</v>
      </c>
      <c r="S22" s="7">
        <f t="shared" si="0"/>
        <v>49.321845767492391</v>
      </c>
    </row>
    <row r="23" spans="1:19">
      <c r="A23">
        <v>2001</v>
      </c>
      <c r="B23">
        <v>9</v>
      </c>
      <c r="C23">
        <f>SUM(Utah!C23,Idaho!C23,Wyoming!C23,Oregon!C23,Washington!C23,California!C23)</f>
        <v>57157</v>
      </c>
      <c r="D23">
        <f>SUM(Utah!D23,Idaho!D23,Wyoming!D23,Oregon!D23,Washington!D23,California!D23)</f>
        <v>881946</v>
      </c>
      <c r="E23">
        <f>SUM(Utah!E23,Idaho!E23,Wyoming!E23,Oregon!E23,Washington!E23,California!E23)</f>
        <v>1252806</v>
      </c>
      <c r="F23">
        <f>SUM(Utah!F23,Idaho!F23,Wyoming!F23,Oregon!F23,Washington!F23,California!F23)</f>
        <v>57315</v>
      </c>
      <c r="G23">
        <f>SUM(Utah!G23,Idaho!G23,Wyoming!G23,Oregon!G23,Washington!G23,California!G23)</f>
        <v>1184438</v>
      </c>
      <c r="H23">
        <f>SUM(Utah!H23,Idaho!H23,Wyoming!H23,Oregon!H23,Washington!H23,California!H23)</f>
        <v>173467</v>
      </c>
      <c r="I23">
        <f>SUM(Utah!I23,Idaho!I23,Wyoming!I23,Oregon!I23,Washington!I23,California!I23)</f>
        <v>47661</v>
      </c>
      <c r="J23">
        <f>SUM(Utah!J23,Idaho!J23,Wyoming!J23,Oregon!J23,Washington!J23,California!J23)</f>
        <v>1578133</v>
      </c>
      <c r="K23">
        <f>SUM(Utah!K23,Idaho!K23,Wyoming!K23,Oregon!K23,Washington!K23,California!K23)</f>
        <v>33203</v>
      </c>
      <c r="L23">
        <f>SUM(Utah!L23,Idaho!L23,Wyoming!L23,Oregon!L23,Washington!L23,California!L23)</f>
        <v>3361</v>
      </c>
      <c r="M23">
        <f>SUM(Utah!M23,Idaho!M23,Wyoming!M23,Oregon!M23,Washington!M23,California!M23)</f>
        <v>72036</v>
      </c>
      <c r="N23">
        <f>SUM(Utah!N23,Idaho!N23,Wyoming!N23,Oregon!N23,Washington!N23,California!N23)</f>
        <v>4184</v>
      </c>
      <c r="O23">
        <f>SUM(Utah!O23,Idaho!O23,Wyoming!O23,Oregon!O23,Washington!O23,California!O23)</f>
        <v>165494</v>
      </c>
      <c r="P23">
        <f>SUM(Utah!P23,Idaho!P23,Wyoming!P23,Oregon!P23,Washington!P23,California!P23)</f>
        <v>3716553</v>
      </c>
      <c r="R23">
        <f>SUM(Utah!Q23,Idaho!Q23,Wyoming!Q23,Oregon!Q23,Washington!Q23,California!Q23)</f>
        <v>1463660</v>
      </c>
      <c r="S23" s="7">
        <f t="shared" si="0"/>
        <v>44.528895457699647</v>
      </c>
    </row>
    <row r="24" spans="1:19">
      <c r="A24">
        <v>2001</v>
      </c>
      <c r="B24">
        <v>10</v>
      </c>
      <c r="C24">
        <f>SUM(Utah!C24,Idaho!C24,Wyoming!C24,Oregon!C24,Washington!C24,California!C24)</f>
        <v>54616</v>
      </c>
      <c r="D24">
        <f>SUM(Utah!D24,Idaho!D24,Wyoming!D24,Oregon!D24,Washington!D24,California!D24)</f>
        <v>911550</v>
      </c>
      <c r="E24">
        <f>SUM(Utah!E24,Idaho!E24,Wyoming!E24,Oregon!E24,Washington!E24,California!E24)</f>
        <v>1252446</v>
      </c>
      <c r="F24">
        <f>SUM(Utah!F24,Idaho!F24,Wyoming!F24,Oregon!F24,Washington!F24,California!F24)</f>
        <v>65861</v>
      </c>
      <c r="G24">
        <f>SUM(Utah!G24,Idaho!G24,Wyoming!G24,Oregon!G24,Washington!G24,California!G24)</f>
        <v>1127803</v>
      </c>
      <c r="H24">
        <f>SUM(Utah!H24,Idaho!H24,Wyoming!H24,Oregon!H24,Washington!H24,California!H24)</f>
        <v>173161</v>
      </c>
      <c r="I24">
        <f>SUM(Utah!I24,Idaho!I24,Wyoming!I24,Oregon!I24,Washington!I24,California!I24)</f>
        <v>52544</v>
      </c>
      <c r="J24">
        <f>SUM(Utah!J24,Idaho!J24,Wyoming!J24,Oregon!J24,Washington!J24,California!J24)</f>
        <v>1572516</v>
      </c>
      <c r="K24">
        <f>SUM(Utah!K24,Idaho!K24,Wyoming!K24,Oregon!K24,Washington!K24,California!K24)</f>
        <v>33108</v>
      </c>
      <c r="L24">
        <f>SUM(Utah!L24,Idaho!L24,Wyoming!L24,Oregon!L24,Washington!L24,California!L24)</f>
        <v>2931</v>
      </c>
      <c r="M24">
        <f>SUM(Utah!M24,Idaho!M24,Wyoming!M24,Oregon!M24,Washington!M24,California!M24)</f>
        <v>60324</v>
      </c>
      <c r="N24">
        <f>SUM(Utah!N24,Idaho!N24,Wyoming!N24,Oregon!N24,Washington!N24,California!N24)</f>
        <v>4180</v>
      </c>
      <c r="O24">
        <f>SUM(Utah!O24,Idaho!O24,Wyoming!O24,Oregon!O24,Washington!O24,California!O24)</f>
        <v>175952</v>
      </c>
      <c r="P24">
        <f>SUM(Utah!P24,Idaho!P24,Wyoming!P24,Oregon!P24,Washington!P24,California!P24)</f>
        <v>3672193</v>
      </c>
      <c r="R24">
        <f>SUM(Utah!Q24,Idaho!Q24,Wyoming!Q24,Oregon!Q24,Washington!Q24,California!Q24)</f>
        <v>1462895</v>
      </c>
      <c r="S24" s="7">
        <f t="shared" si="0"/>
        <v>47.914692936890845</v>
      </c>
    </row>
    <row r="25" spans="1:19">
      <c r="A25">
        <v>2001</v>
      </c>
      <c r="B25">
        <v>11</v>
      </c>
      <c r="C25">
        <f>SUM(Utah!C25,Idaho!C25,Wyoming!C25,Oregon!C25,Washington!C25,California!C25)</f>
        <v>66217</v>
      </c>
      <c r="D25">
        <f>SUM(Utah!D25,Idaho!D25,Wyoming!D25,Oregon!D25,Washington!D25,California!D25)</f>
        <v>1060398</v>
      </c>
      <c r="E25">
        <f>SUM(Utah!E25,Idaho!E25,Wyoming!E25,Oregon!E25,Washington!E25,California!E25)</f>
        <v>1255134</v>
      </c>
      <c r="F25">
        <f>SUM(Utah!F25,Idaho!F25,Wyoming!F25,Oregon!F25,Washington!F25,California!F25)</f>
        <v>59214</v>
      </c>
      <c r="G25">
        <f>SUM(Utah!G25,Idaho!G25,Wyoming!G25,Oregon!G25,Washington!G25,California!G25)</f>
        <v>1063492</v>
      </c>
      <c r="H25">
        <f>SUM(Utah!H25,Idaho!H25,Wyoming!H25,Oregon!H25,Washington!H25,California!H25)</f>
        <v>173890</v>
      </c>
      <c r="I25">
        <f>SUM(Utah!I25,Idaho!I25,Wyoming!I25,Oregon!I25,Washington!I25,California!I25)</f>
        <v>53077</v>
      </c>
      <c r="J25">
        <f>SUM(Utah!J25,Idaho!J25,Wyoming!J25,Oregon!J25,Washington!J25,California!J25)</f>
        <v>1595261</v>
      </c>
      <c r="K25">
        <f>SUM(Utah!K25,Idaho!K25,Wyoming!K25,Oregon!K25,Washington!K25,California!K25)</f>
        <v>32889</v>
      </c>
      <c r="L25">
        <f>SUM(Utah!L25,Idaho!L25,Wyoming!L25,Oregon!L25,Washington!L25,California!L25)</f>
        <v>2757</v>
      </c>
      <c r="M25">
        <f>SUM(Utah!M25,Idaho!M25,Wyoming!M25,Oregon!M25,Washington!M25,California!M25)</f>
        <v>56071</v>
      </c>
      <c r="N25">
        <f>SUM(Utah!N25,Idaho!N25,Wyoming!N25,Oregon!N25,Washington!N25,California!N25)</f>
        <v>4196</v>
      </c>
      <c r="O25">
        <f>SUM(Utah!O25,Idaho!O25,Wyoming!O25,Oregon!O25,Washington!O25,California!O25)</f>
        <v>181265</v>
      </c>
      <c r="P25">
        <f>SUM(Utah!P25,Idaho!P25,Wyoming!P25,Oregon!P25,Washington!P25,California!P25)</f>
        <v>3775222</v>
      </c>
      <c r="R25">
        <f>SUM(Utah!Q25,Idaho!Q25,Wyoming!Q25,Oregon!Q25,Washington!Q25,California!Q25)</f>
        <v>1466109</v>
      </c>
      <c r="S25" s="7">
        <f t="shared" si="0"/>
        <v>48.014394915053998</v>
      </c>
    </row>
    <row r="26" spans="1:19">
      <c r="A26">
        <v>2001</v>
      </c>
      <c r="B26">
        <v>12</v>
      </c>
      <c r="C26">
        <f>SUM(Utah!C26,Idaho!C26,Wyoming!C26,Oregon!C26,Washington!C26,California!C26)</f>
        <v>86092</v>
      </c>
      <c r="D26">
        <f>SUM(Utah!D26,Idaho!D26,Wyoming!D26,Oregon!D26,Washington!D26,California!D26)</f>
        <v>1412631</v>
      </c>
      <c r="E26">
        <f>SUM(Utah!E26,Idaho!E26,Wyoming!E26,Oregon!E26,Washington!E26,California!E26)</f>
        <v>1257263</v>
      </c>
      <c r="F26">
        <f>SUM(Utah!F26,Idaho!F26,Wyoming!F26,Oregon!F26,Washington!F26,California!F26)</f>
        <v>58012</v>
      </c>
      <c r="G26">
        <f>SUM(Utah!G26,Idaho!G26,Wyoming!G26,Oregon!G26,Washington!G26,California!G26)</f>
        <v>1141131</v>
      </c>
      <c r="H26">
        <f>SUM(Utah!H26,Idaho!H26,Wyoming!H26,Oregon!H26,Washington!H26,California!H26)</f>
        <v>174474</v>
      </c>
      <c r="I26">
        <f>SUM(Utah!I26,Idaho!I26,Wyoming!I26,Oregon!I26,Washington!I26,California!I26)</f>
        <v>54111</v>
      </c>
      <c r="J26">
        <f>SUM(Utah!J26,Idaho!J26,Wyoming!J26,Oregon!J26,Washington!J26,California!J26)</f>
        <v>1574390</v>
      </c>
      <c r="K26">
        <f>SUM(Utah!K26,Idaho!K26,Wyoming!K26,Oregon!K26,Washington!K26,California!K26)</f>
        <v>32813</v>
      </c>
      <c r="L26">
        <f>SUM(Utah!L26,Idaho!L26,Wyoming!L26,Oregon!L26,Washington!L26,California!L26)</f>
        <v>2225</v>
      </c>
      <c r="M26">
        <f>SUM(Utah!M26,Idaho!M26,Wyoming!M26,Oregon!M26,Washington!M26,California!M26)</f>
        <v>44806</v>
      </c>
      <c r="N26">
        <f>SUM(Utah!N26,Idaho!N26,Wyoming!N26,Oregon!N26,Washington!N26,California!N26)</f>
        <v>4214</v>
      </c>
      <c r="O26">
        <f>SUM(Utah!O26,Idaho!O26,Wyoming!O26,Oregon!O26,Washington!O26,California!O26)</f>
        <v>200440</v>
      </c>
      <c r="P26">
        <f>SUM(Utah!P26,Idaho!P26,Wyoming!P26,Oregon!P26,Washington!P26,California!P26)</f>
        <v>4172958</v>
      </c>
      <c r="R26">
        <f>SUM(Utah!Q26,Idaho!Q26,Wyoming!Q26,Oregon!Q26,Washington!Q26,California!Q26)</f>
        <v>1468764</v>
      </c>
      <c r="S26" s="7">
        <f t="shared" si="0"/>
        <v>48.033073901055317</v>
      </c>
    </row>
    <row r="27" spans="1:19">
      <c r="A27">
        <v>2002</v>
      </c>
      <c r="B27">
        <v>1</v>
      </c>
      <c r="C27">
        <f>SUM(Utah!C27,Idaho!C27,Wyoming!C27,Oregon!C27,Washington!C27,California!C27)</f>
        <v>96763</v>
      </c>
      <c r="D27">
        <f>SUM(Utah!D27,Idaho!D27,Wyoming!D27,Oregon!D27,Washington!D27,California!D27)</f>
        <v>1536726</v>
      </c>
      <c r="E27">
        <f>SUM(Utah!E27,Idaho!E27,Wyoming!E27,Oregon!E27,Washington!E27,California!E27)</f>
        <v>1293103</v>
      </c>
      <c r="F27">
        <f>SUM(Utah!F27,Idaho!F27,Wyoming!F27,Oregon!F27,Washington!F27,California!F27)</f>
        <v>62353</v>
      </c>
      <c r="G27">
        <f>SUM(Utah!G27,Idaho!G27,Wyoming!G27,Oregon!G27,Washington!G27,California!G27)</f>
        <v>1172691</v>
      </c>
      <c r="H27">
        <f>SUM(Utah!H27,Idaho!H27,Wyoming!H27,Oregon!H27,Washington!H27,California!H27)</f>
        <v>181988</v>
      </c>
      <c r="I27">
        <f>SUM(Utah!I27,Idaho!I27,Wyoming!I27,Oregon!I27,Washington!I27,California!I27)</f>
        <v>50810</v>
      </c>
      <c r="J27">
        <f>SUM(Utah!J27,Idaho!J27,Wyoming!J27,Oregon!J27,Washington!J27,California!J27)</f>
        <v>1475352</v>
      </c>
      <c r="K27">
        <f>SUM(Utah!K27,Idaho!K27,Wyoming!K27,Oregon!K27,Washington!K27,California!K27)</f>
        <v>34695</v>
      </c>
      <c r="L27">
        <f>SUM(Utah!L27,Idaho!L27,Wyoming!L27,Oregon!L27,Washington!L27,California!L27)</f>
        <v>2864</v>
      </c>
      <c r="M27">
        <f>SUM(Utah!M27,Idaho!M27,Wyoming!M27,Oregon!M27,Washington!M27,California!M27)</f>
        <v>58938</v>
      </c>
      <c r="N27">
        <f>SUM(Utah!N27,Idaho!N27,Wyoming!N27,Oregon!N27,Washington!N27,California!N27)</f>
        <v>4375</v>
      </c>
      <c r="O27">
        <f>SUM(Utah!O27,Idaho!O27,Wyoming!O27,Oregon!O27,Washington!O27,California!O27)</f>
        <v>212790</v>
      </c>
      <c r="P27">
        <f>SUM(Utah!P27,Idaho!P27,Wyoming!P27,Oregon!P27,Washington!P27,California!P27)</f>
        <v>4243707</v>
      </c>
      <c r="R27">
        <f>SUM(Utah!Q27,Idaho!Q27,Wyoming!Q27,Oregon!Q27,Washington!Q27,California!Q27)</f>
        <v>1514161</v>
      </c>
      <c r="S27" s="7">
        <f t="shared" si="0"/>
        <v>50.142481561521571</v>
      </c>
    </row>
    <row r="28" spans="1:19">
      <c r="A28">
        <v>2002</v>
      </c>
      <c r="B28">
        <v>2</v>
      </c>
      <c r="C28">
        <f>SUM(Utah!C28,Idaho!C28,Wyoming!C28,Oregon!C28,Washington!C28,California!C28)</f>
        <v>68531</v>
      </c>
      <c r="D28">
        <f>SUM(Utah!D28,Idaho!D28,Wyoming!D28,Oregon!D28,Washington!D28,California!D28)</f>
        <v>1153662</v>
      </c>
      <c r="E28">
        <f>SUM(Utah!E28,Idaho!E28,Wyoming!E28,Oregon!E28,Washington!E28,California!E28)</f>
        <v>1294666</v>
      </c>
      <c r="F28">
        <f>SUM(Utah!F28,Idaho!F28,Wyoming!F28,Oregon!F28,Washington!F28,California!F28)</f>
        <v>56400</v>
      </c>
      <c r="G28">
        <f>SUM(Utah!G28,Idaho!G28,Wyoming!G28,Oregon!G28,Washington!G28,California!G28)</f>
        <v>1020773</v>
      </c>
      <c r="H28">
        <f>SUM(Utah!H28,Idaho!H28,Wyoming!H28,Oregon!H28,Washington!H28,California!H28)</f>
        <v>182237</v>
      </c>
      <c r="I28">
        <f>SUM(Utah!I28,Idaho!I28,Wyoming!I28,Oregon!I28,Washington!I28,California!I28)</f>
        <v>51907</v>
      </c>
      <c r="J28">
        <f>SUM(Utah!J28,Idaho!J28,Wyoming!J28,Oregon!J28,Washington!J28,California!J28)</f>
        <v>1482682</v>
      </c>
      <c r="K28">
        <f>SUM(Utah!K28,Idaho!K28,Wyoming!K28,Oregon!K28,Washington!K28,California!K28)</f>
        <v>34652</v>
      </c>
      <c r="L28">
        <f>SUM(Utah!L28,Idaho!L28,Wyoming!L28,Oregon!L28,Washington!L28,California!L28)</f>
        <v>2633</v>
      </c>
      <c r="M28">
        <f>SUM(Utah!M28,Idaho!M28,Wyoming!M28,Oregon!M28,Washington!M28,California!M28)</f>
        <v>57909</v>
      </c>
      <c r="N28">
        <f>SUM(Utah!N28,Idaho!N28,Wyoming!N28,Oregon!N28,Washington!N28,California!N28)</f>
        <v>4393</v>
      </c>
      <c r="O28">
        <f>SUM(Utah!O28,Idaho!O28,Wyoming!O28,Oregon!O28,Washington!O28,California!O28)</f>
        <v>179471</v>
      </c>
      <c r="P28">
        <f>SUM(Utah!P28,Idaho!P28,Wyoming!P28,Oregon!P28,Washington!P28,California!P28)</f>
        <v>3715026</v>
      </c>
      <c r="R28">
        <f>SUM(Utah!Q28,Idaho!Q28,Wyoming!Q28,Oregon!Q28,Washington!Q28,California!Q28)</f>
        <v>1515948</v>
      </c>
      <c r="S28" s="7">
        <f t="shared" si="0"/>
        <v>48.309486932258345</v>
      </c>
    </row>
    <row r="29" spans="1:19">
      <c r="A29">
        <v>2002</v>
      </c>
      <c r="B29">
        <v>3</v>
      </c>
      <c r="C29">
        <f>SUM(Utah!C29,Idaho!C29,Wyoming!C29,Oregon!C29,Washington!C29,California!C29)</f>
        <v>75829</v>
      </c>
      <c r="D29">
        <f>SUM(Utah!D29,Idaho!D29,Wyoming!D29,Oregon!D29,Washington!D29,California!D29)</f>
        <v>1261882</v>
      </c>
      <c r="E29">
        <f>SUM(Utah!E29,Idaho!E29,Wyoming!E29,Oregon!E29,Washington!E29,California!E29)</f>
        <v>1295786</v>
      </c>
      <c r="F29">
        <f>SUM(Utah!F29,Idaho!F29,Wyoming!F29,Oregon!F29,Washington!F29,California!F29)</f>
        <v>63085</v>
      </c>
      <c r="G29">
        <f>SUM(Utah!G29,Idaho!G29,Wyoming!G29,Oregon!G29,Washington!G29,California!G29)</f>
        <v>1171038</v>
      </c>
      <c r="H29">
        <f>SUM(Utah!H29,Idaho!H29,Wyoming!H29,Oregon!H29,Washington!H29,California!H29)</f>
        <v>182408</v>
      </c>
      <c r="I29">
        <f>SUM(Utah!I29,Idaho!I29,Wyoming!I29,Oregon!I29,Washington!I29,California!I29)</f>
        <v>51507</v>
      </c>
      <c r="J29">
        <f>SUM(Utah!J29,Idaho!J29,Wyoming!J29,Oregon!J29,Washington!J29,California!J29)</f>
        <v>1472366</v>
      </c>
      <c r="K29">
        <f>SUM(Utah!K29,Idaho!K29,Wyoming!K29,Oregon!K29,Washington!K29,California!K29)</f>
        <v>34581</v>
      </c>
      <c r="L29">
        <f>SUM(Utah!L29,Idaho!L29,Wyoming!L29,Oregon!L29,Washington!L29,California!L29)</f>
        <v>2852</v>
      </c>
      <c r="M29">
        <f>SUM(Utah!M29,Idaho!M29,Wyoming!M29,Oregon!M29,Washington!M29,California!M29)</f>
        <v>53632</v>
      </c>
      <c r="N29">
        <f>SUM(Utah!N29,Idaho!N29,Wyoming!N29,Oregon!N29,Washington!N29,California!N29)</f>
        <v>4424</v>
      </c>
      <c r="O29">
        <f>SUM(Utah!O29,Idaho!O29,Wyoming!O29,Oregon!O29,Washington!O29,California!O29)</f>
        <v>193273</v>
      </c>
      <c r="P29">
        <f>SUM(Utah!P29,Idaho!P29,Wyoming!P29,Oregon!P29,Washington!P29,California!P29)</f>
        <v>3958918</v>
      </c>
      <c r="R29">
        <f>SUM(Utah!Q29,Idaho!Q29,Wyoming!Q29,Oregon!Q29,Washington!Q29,California!Q29)</f>
        <v>1517199</v>
      </c>
      <c r="S29" s="7">
        <f t="shared" si="0"/>
        <v>48.819652238313601</v>
      </c>
    </row>
    <row r="30" spans="1:19">
      <c r="A30">
        <v>2002</v>
      </c>
      <c r="B30">
        <v>4</v>
      </c>
      <c r="C30">
        <f>SUM(Utah!C30,Idaho!C30,Wyoming!C30,Oregon!C30,Washington!C30,California!C30)</f>
        <v>60861</v>
      </c>
      <c r="D30">
        <f>SUM(Utah!D30,Idaho!D30,Wyoming!D30,Oregon!D30,Washington!D30,California!D30)</f>
        <v>1006493</v>
      </c>
      <c r="E30">
        <f>SUM(Utah!E30,Idaho!E30,Wyoming!E30,Oregon!E30,Washington!E30,California!E30)</f>
        <v>1296534</v>
      </c>
      <c r="F30">
        <f>SUM(Utah!F30,Idaho!F30,Wyoming!F30,Oregon!F30,Washington!F30,California!F30)</f>
        <v>57740</v>
      </c>
      <c r="G30">
        <f>SUM(Utah!G30,Idaho!G30,Wyoming!G30,Oregon!G30,Washington!G30,California!G30)</f>
        <v>1045404</v>
      </c>
      <c r="H30">
        <f>SUM(Utah!H30,Idaho!H30,Wyoming!H30,Oregon!H30,Washington!H30,California!H30)</f>
        <v>182628</v>
      </c>
      <c r="I30">
        <f>SUM(Utah!I30,Idaho!I30,Wyoming!I30,Oregon!I30,Washington!I30,California!I30)</f>
        <v>49604</v>
      </c>
      <c r="J30">
        <f>SUM(Utah!J30,Idaho!J30,Wyoming!J30,Oregon!J30,Washington!J30,California!J30)</f>
        <v>1388768</v>
      </c>
      <c r="K30">
        <f>SUM(Utah!K30,Idaho!K30,Wyoming!K30,Oregon!K30,Washington!K30,California!K30)</f>
        <v>34662</v>
      </c>
      <c r="L30">
        <f>SUM(Utah!L30,Idaho!L30,Wyoming!L30,Oregon!L30,Washington!L30,California!L30)</f>
        <v>2757</v>
      </c>
      <c r="M30">
        <f>SUM(Utah!M30,Idaho!M30,Wyoming!M30,Oregon!M30,Washington!M30,California!M30)</f>
        <v>59492</v>
      </c>
      <c r="N30">
        <f>SUM(Utah!N30,Idaho!N30,Wyoming!N30,Oregon!N30,Washington!N30,California!N30)</f>
        <v>4430</v>
      </c>
      <c r="O30">
        <f>SUM(Utah!O30,Idaho!O30,Wyoming!O30,Oregon!O30,Washington!O30,California!O30)</f>
        <v>170962</v>
      </c>
      <c r="P30">
        <f>SUM(Utah!P30,Idaho!P30,Wyoming!P30,Oregon!P30,Washington!P30,California!P30)</f>
        <v>3500157</v>
      </c>
      <c r="R30">
        <f>SUM(Utah!Q30,Idaho!Q30,Wyoming!Q30,Oregon!Q30,Washington!Q30,California!Q30)</f>
        <v>1518254</v>
      </c>
      <c r="S30" s="7">
        <f t="shared" si="0"/>
        <v>48.84409470775168</v>
      </c>
    </row>
    <row r="31" spans="1:19">
      <c r="A31">
        <v>2002</v>
      </c>
      <c r="B31">
        <v>5</v>
      </c>
      <c r="C31">
        <f>SUM(Utah!C31,Idaho!C31,Wyoming!C31,Oregon!C31,Washington!C31,California!C31)</f>
        <v>58614</v>
      </c>
      <c r="D31">
        <f>SUM(Utah!D31,Idaho!D31,Wyoming!D31,Oregon!D31,Washington!D31,California!D31)</f>
        <v>961110</v>
      </c>
      <c r="E31">
        <f>SUM(Utah!E31,Idaho!E31,Wyoming!E31,Oregon!E31,Washington!E31,California!E31)</f>
        <v>1297057</v>
      </c>
      <c r="F31">
        <f>SUM(Utah!F31,Idaho!F31,Wyoming!F31,Oregon!F31,Washington!F31,California!F31)</f>
        <v>63546</v>
      </c>
      <c r="G31">
        <f>SUM(Utah!G31,Idaho!G31,Wyoming!G31,Oregon!G31,Washington!G31,California!G31)</f>
        <v>1159303</v>
      </c>
      <c r="H31">
        <f>SUM(Utah!H31,Idaho!H31,Wyoming!H31,Oregon!H31,Washington!H31,California!H31)</f>
        <v>182966</v>
      </c>
      <c r="I31">
        <f>SUM(Utah!I31,Idaho!I31,Wyoming!I31,Oregon!I31,Washington!I31,California!I31)</f>
        <v>54646</v>
      </c>
      <c r="J31">
        <f>SUM(Utah!J31,Idaho!J31,Wyoming!J31,Oregon!J31,Washington!J31,California!J31)</f>
        <v>1542377</v>
      </c>
      <c r="K31">
        <f>SUM(Utah!K31,Idaho!K31,Wyoming!K31,Oregon!K31,Washington!K31,California!K31)</f>
        <v>34809</v>
      </c>
      <c r="L31">
        <f>SUM(Utah!L31,Idaho!L31,Wyoming!L31,Oregon!L31,Washington!L31,California!L31)</f>
        <v>2842</v>
      </c>
      <c r="M31">
        <f>SUM(Utah!M31,Idaho!M31,Wyoming!M31,Oregon!M31,Washington!M31,California!M31)</f>
        <v>55580</v>
      </c>
      <c r="N31">
        <f>SUM(Utah!N31,Idaho!N31,Wyoming!N31,Oregon!N31,Washington!N31,California!N31)</f>
        <v>4443</v>
      </c>
      <c r="O31">
        <f>SUM(Utah!O31,Idaho!O31,Wyoming!O31,Oregon!O31,Washington!O31,California!O31)</f>
        <v>179648</v>
      </c>
      <c r="P31">
        <f>SUM(Utah!P31,Idaho!P31,Wyoming!P31,Oregon!P31,Washington!P31,California!P31)</f>
        <v>3718370</v>
      </c>
      <c r="R31">
        <f>SUM(Utah!Q31,Idaho!Q31,Wyoming!Q31,Oregon!Q31,Washington!Q31,California!Q31)</f>
        <v>1519275</v>
      </c>
      <c r="S31" s="7">
        <f t="shared" si="0"/>
        <v>48.313642805853107</v>
      </c>
    </row>
    <row r="32" spans="1:19">
      <c r="A32">
        <v>2002</v>
      </c>
      <c r="B32">
        <v>6</v>
      </c>
      <c r="C32">
        <f>SUM(Utah!C32,Idaho!C32,Wyoming!C32,Oregon!C32,Washington!C32,California!C32)</f>
        <v>61758</v>
      </c>
      <c r="D32">
        <f>SUM(Utah!D32,Idaho!D32,Wyoming!D32,Oregon!D32,Washington!D32,California!D32)</f>
        <v>971764</v>
      </c>
      <c r="E32">
        <f>SUM(Utah!E32,Idaho!E32,Wyoming!E32,Oregon!E32,Washington!E32,California!E32)</f>
        <v>1297140</v>
      </c>
      <c r="F32">
        <f>SUM(Utah!F32,Idaho!F32,Wyoming!F32,Oregon!F32,Washington!F32,California!F32)</f>
        <v>62822</v>
      </c>
      <c r="G32">
        <f>SUM(Utah!G32,Idaho!G32,Wyoming!G32,Oregon!G32,Washington!G32,California!G32)</f>
        <v>1174966</v>
      </c>
      <c r="H32">
        <f>SUM(Utah!H32,Idaho!H32,Wyoming!H32,Oregon!H32,Washington!H32,California!H32)</f>
        <v>183231</v>
      </c>
      <c r="I32">
        <f>SUM(Utah!I32,Idaho!I32,Wyoming!I32,Oregon!I32,Washington!I32,California!I32)</f>
        <v>57775</v>
      </c>
      <c r="J32">
        <f>SUM(Utah!J32,Idaho!J32,Wyoming!J32,Oregon!J32,Washington!J32,California!J32)</f>
        <v>1677724</v>
      </c>
      <c r="K32">
        <f>SUM(Utah!K32,Idaho!K32,Wyoming!K32,Oregon!K32,Washington!K32,California!K32)</f>
        <v>34870</v>
      </c>
      <c r="L32">
        <f>SUM(Utah!L32,Idaho!L32,Wyoming!L32,Oregon!L32,Washington!L32,California!L32)</f>
        <v>2653</v>
      </c>
      <c r="M32">
        <f>SUM(Utah!M32,Idaho!M32,Wyoming!M32,Oregon!M32,Washington!M32,California!M32)</f>
        <v>59500</v>
      </c>
      <c r="N32">
        <f>SUM(Utah!N32,Idaho!N32,Wyoming!N32,Oregon!N32,Washington!N32,California!N32)</f>
        <v>4437</v>
      </c>
      <c r="O32">
        <f>SUM(Utah!O32,Idaho!O32,Wyoming!O32,Oregon!O32,Washington!O32,California!O32)</f>
        <v>185008</v>
      </c>
      <c r="P32">
        <f>SUM(Utah!P32,Idaho!P32,Wyoming!P32,Oregon!P32,Washington!P32,California!P32)</f>
        <v>3883954</v>
      </c>
      <c r="R32">
        <f>SUM(Utah!Q32,Idaho!Q32,Wyoming!Q32,Oregon!Q32,Washington!Q32,California!Q32)</f>
        <v>1519678</v>
      </c>
      <c r="S32" s="7">
        <f t="shared" si="0"/>
        <v>47.633931812786663</v>
      </c>
    </row>
    <row r="33" spans="1:19">
      <c r="A33">
        <v>2002</v>
      </c>
      <c r="B33">
        <v>7</v>
      </c>
      <c r="C33">
        <f>SUM(Utah!C33,Idaho!C33,Wyoming!C33,Oregon!C33,Washington!C33,California!C33)</f>
        <v>81374</v>
      </c>
      <c r="D33">
        <f>SUM(Utah!D33,Idaho!D33,Wyoming!D33,Oregon!D33,Washington!D33,California!D33)</f>
        <v>1232581</v>
      </c>
      <c r="E33">
        <f>SUM(Utah!E33,Idaho!E33,Wyoming!E33,Oregon!E33,Washington!E33,California!E33)</f>
        <v>1298315</v>
      </c>
      <c r="F33">
        <f>SUM(Utah!F33,Idaho!F33,Wyoming!F33,Oregon!F33,Washington!F33,California!F33)</f>
        <v>70187</v>
      </c>
      <c r="G33">
        <f>SUM(Utah!G33,Idaho!G33,Wyoming!G33,Oregon!G33,Washington!G33,California!G33)</f>
        <v>1316788</v>
      </c>
      <c r="H33">
        <f>SUM(Utah!H33,Idaho!H33,Wyoming!H33,Oregon!H33,Washington!H33,California!H33)</f>
        <v>183443</v>
      </c>
      <c r="I33">
        <f>SUM(Utah!I33,Idaho!I33,Wyoming!I33,Oregon!I33,Washington!I33,California!I33)</f>
        <v>67106</v>
      </c>
      <c r="J33">
        <f>SUM(Utah!J33,Idaho!J33,Wyoming!J33,Oregon!J33,Washington!J33,California!J33)</f>
        <v>1786177</v>
      </c>
      <c r="K33">
        <f>SUM(Utah!K33,Idaho!K33,Wyoming!K33,Oregon!K33,Washington!K33,California!K33)</f>
        <v>34917</v>
      </c>
      <c r="L33">
        <f>SUM(Utah!L33,Idaho!L33,Wyoming!L33,Oregon!L33,Washington!L33,California!L33)</f>
        <v>2824</v>
      </c>
      <c r="M33">
        <f>SUM(Utah!M33,Idaho!M33,Wyoming!M33,Oregon!M33,Washington!M33,California!M33)</f>
        <v>59443</v>
      </c>
      <c r="N33">
        <f>SUM(Utah!N33,Idaho!N33,Wyoming!N33,Oregon!N33,Washington!N33,California!N33)</f>
        <v>4435</v>
      </c>
      <c r="O33">
        <f>SUM(Utah!O33,Idaho!O33,Wyoming!O33,Oregon!O33,Washington!O33,California!O33)</f>
        <v>221491</v>
      </c>
      <c r="P33">
        <f>SUM(Utah!P33,Idaho!P33,Wyoming!P33,Oregon!P33,Washington!P33,California!P33)</f>
        <v>4394989</v>
      </c>
      <c r="R33">
        <f>SUM(Utah!Q33,Idaho!Q33,Wyoming!Q33,Oregon!Q33,Washington!Q33,California!Q33)</f>
        <v>1521110</v>
      </c>
      <c r="S33" s="7">
        <f t="shared" si="0"/>
        <v>50.396258102124939</v>
      </c>
    </row>
    <row r="34" spans="1:19">
      <c r="A34">
        <v>2002</v>
      </c>
      <c r="B34">
        <v>8</v>
      </c>
      <c r="C34">
        <f>SUM(Utah!C34,Idaho!C34,Wyoming!C34,Oregon!C34,Washington!C34,California!C34)</f>
        <v>71958</v>
      </c>
      <c r="D34">
        <f>SUM(Utah!D34,Idaho!D34,Wyoming!D34,Oregon!D34,Washington!D34,California!D34)</f>
        <v>1095038</v>
      </c>
      <c r="E34">
        <f>SUM(Utah!E34,Idaho!E34,Wyoming!E34,Oregon!E34,Washington!E34,California!E34)</f>
        <v>1300121</v>
      </c>
      <c r="F34">
        <f>SUM(Utah!F34,Idaho!F34,Wyoming!F34,Oregon!F34,Washington!F34,California!F34)</f>
        <v>64811</v>
      </c>
      <c r="G34">
        <f>SUM(Utah!G34,Idaho!G34,Wyoming!G34,Oregon!G34,Washington!G34,California!G34)</f>
        <v>1227119</v>
      </c>
      <c r="H34">
        <f>SUM(Utah!H34,Idaho!H34,Wyoming!H34,Oregon!H34,Washington!H34,California!H34)</f>
        <v>183662</v>
      </c>
      <c r="I34">
        <f>SUM(Utah!I34,Idaho!I34,Wyoming!I34,Oregon!I34,Washington!I34,California!I34)</f>
        <v>68504</v>
      </c>
      <c r="J34">
        <f>SUM(Utah!J34,Idaho!J34,Wyoming!J34,Oregon!J34,Washington!J34,California!J34)</f>
        <v>1738528</v>
      </c>
      <c r="K34">
        <f>SUM(Utah!K34,Idaho!K34,Wyoming!K34,Oregon!K34,Washington!K34,California!K34)</f>
        <v>34936</v>
      </c>
      <c r="L34">
        <f>SUM(Utah!L34,Idaho!L34,Wyoming!L34,Oregon!L34,Washington!L34,California!L34)</f>
        <v>2846</v>
      </c>
      <c r="M34">
        <f>SUM(Utah!M34,Idaho!M34,Wyoming!M34,Oregon!M34,Washington!M34,California!M34)</f>
        <v>63077</v>
      </c>
      <c r="N34">
        <f>SUM(Utah!N34,Idaho!N34,Wyoming!N34,Oregon!N34,Washington!N34,California!N34)</f>
        <v>4436</v>
      </c>
      <c r="O34">
        <f>SUM(Utah!O34,Idaho!O34,Wyoming!O34,Oregon!O34,Washington!O34,California!O34)</f>
        <v>208119</v>
      </c>
      <c r="P34">
        <f>SUM(Utah!P34,Idaho!P34,Wyoming!P34,Oregon!P34,Washington!P34,California!P34)</f>
        <v>4123762</v>
      </c>
      <c r="R34">
        <f>SUM(Utah!Q34,Idaho!Q34,Wyoming!Q34,Oregon!Q34,Washington!Q34,California!Q34)</f>
        <v>1523155</v>
      </c>
      <c r="S34" s="7">
        <f t="shared" si="0"/>
        <v>50.468237497702347</v>
      </c>
    </row>
    <row r="35" spans="1:19">
      <c r="A35">
        <v>2002</v>
      </c>
      <c r="B35">
        <v>9</v>
      </c>
      <c r="C35">
        <f>SUM(Utah!C35,Idaho!C35,Wyoming!C35,Oregon!C35,Washington!C35,California!C35)</f>
        <v>53676</v>
      </c>
      <c r="D35">
        <f>SUM(Utah!D35,Idaho!D35,Wyoming!D35,Oregon!D35,Washington!D35,California!D35)</f>
        <v>864449</v>
      </c>
      <c r="E35">
        <f>SUM(Utah!E35,Idaho!E35,Wyoming!E35,Oregon!E35,Washington!E35,California!E35)</f>
        <v>1302419</v>
      </c>
      <c r="F35">
        <f>SUM(Utah!F35,Idaho!F35,Wyoming!F35,Oregon!F35,Washington!F35,California!F35)</f>
        <v>64300</v>
      </c>
      <c r="G35">
        <f>SUM(Utah!G35,Idaho!G35,Wyoming!G35,Oregon!G35,Washington!G35,California!G35)</f>
        <v>1185004</v>
      </c>
      <c r="H35">
        <f>SUM(Utah!H35,Idaho!H35,Wyoming!H35,Oregon!H35,Washington!H35,California!H35)</f>
        <v>183888</v>
      </c>
      <c r="I35">
        <f>SUM(Utah!I35,Idaho!I35,Wyoming!I35,Oregon!I35,Washington!I35,California!I35)</f>
        <v>55030</v>
      </c>
      <c r="J35">
        <f>SUM(Utah!J35,Idaho!J35,Wyoming!J35,Oregon!J35,Washington!J35,California!J35)</f>
        <v>1584449</v>
      </c>
      <c r="K35">
        <f>SUM(Utah!K35,Idaho!K35,Wyoming!K35,Oregon!K35,Washington!K35,California!K35)</f>
        <v>34869</v>
      </c>
      <c r="L35">
        <f>SUM(Utah!L35,Idaho!L35,Wyoming!L35,Oregon!L35,Washington!L35,California!L35)</f>
        <v>2611</v>
      </c>
      <c r="M35">
        <f>SUM(Utah!M35,Idaho!M35,Wyoming!M35,Oregon!M35,Washington!M35,California!M35)</f>
        <v>55006</v>
      </c>
      <c r="N35">
        <f>SUM(Utah!N35,Idaho!N35,Wyoming!N35,Oregon!N35,Washington!N35,California!N35)</f>
        <v>4443</v>
      </c>
      <c r="O35">
        <f>SUM(Utah!O35,Idaho!O35,Wyoming!O35,Oregon!O35,Washington!O35,California!O35)</f>
        <v>175617</v>
      </c>
      <c r="P35">
        <f>SUM(Utah!P35,Idaho!P35,Wyoming!P35,Oregon!P35,Washington!P35,California!P35)</f>
        <v>3688908</v>
      </c>
      <c r="R35">
        <f>SUM(Utah!Q35,Idaho!Q35,Wyoming!Q35,Oregon!Q35,Washington!Q35,California!Q35)</f>
        <v>1525619</v>
      </c>
      <c r="S35" s="7">
        <f t="shared" si="0"/>
        <v>47.606771434798596</v>
      </c>
    </row>
    <row r="36" spans="1:19">
      <c r="A36">
        <v>2002</v>
      </c>
      <c r="B36">
        <v>10</v>
      </c>
      <c r="C36">
        <f>SUM(Utah!C36,Idaho!C36,Wyoming!C36,Oregon!C36,Washington!C36,California!C36)</f>
        <v>54735</v>
      </c>
      <c r="D36">
        <f>SUM(Utah!D36,Idaho!D36,Wyoming!D36,Oregon!D36,Washington!D36,California!D36)</f>
        <v>914601</v>
      </c>
      <c r="E36">
        <f>SUM(Utah!E36,Idaho!E36,Wyoming!E36,Oregon!E36,Washington!E36,California!E36)</f>
        <v>1305269</v>
      </c>
      <c r="F36">
        <f>SUM(Utah!F36,Idaho!F36,Wyoming!F36,Oregon!F36,Washington!F36,California!F36)</f>
        <v>64994</v>
      </c>
      <c r="G36">
        <f>SUM(Utah!G36,Idaho!G36,Wyoming!G36,Oregon!G36,Washington!G36,California!G36)</f>
        <v>1188912</v>
      </c>
      <c r="H36">
        <f>SUM(Utah!H36,Idaho!H36,Wyoming!H36,Oregon!H36,Washington!H36,California!H36)</f>
        <v>184302</v>
      </c>
      <c r="I36">
        <f>SUM(Utah!I36,Idaho!I36,Wyoming!I36,Oregon!I36,Washington!I36,California!I36)</f>
        <v>50845</v>
      </c>
      <c r="J36">
        <f>SUM(Utah!J36,Idaho!J36,Wyoming!J36,Oregon!J36,Washington!J36,California!J36)</f>
        <v>1546346</v>
      </c>
      <c r="K36">
        <f>SUM(Utah!K36,Idaho!K36,Wyoming!K36,Oregon!K36,Washington!K36,California!K36)</f>
        <v>34795</v>
      </c>
      <c r="L36">
        <f>SUM(Utah!L36,Idaho!L36,Wyoming!L36,Oregon!L36,Washington!L36,California!L36)</f>
        <v>2477</v>
      </c>
      <c r="M36">
        <f>SUM(Utah!M36,Idaho!M36,Wyoming!M36,Oregon!M36,Washington!M36,California!M36)</f>
        <v>43358</v>
      </c>
      <c r="N36">
        <f>SUM(Utah!N36,Idaho!N36,Wyoming!N36,Oregon!N36,Washington!N36,California!N36)</f>
        <v>4449</v>
      </c>
      <c r="O36">
        <f>SUM(Utah!O36,Idaho!O36,Wyoming!O36,Oregon!O36,Washington!O36,California!O36)</f>
        <v>173051</v>
      </c>
      <c r="P36">
        <f>SUM(Utah!P36,Idaho!P36,Wyoming!P36,Oregon!P36,Washington!P36,California!P36)</f>
        <v>3693217</v>
      </c>
      <c r="R36">
        <f>SUM(Utah!Q36,Idaho!Q36,Wyoming!Q36,Oregon!Q36,Washington!Q36,California!Q36)</f>
        <v>1528815</v>
      </c>
      <c r="S36" s="7">
        <f t="shared" si="0"/>
        <v>46.856439792192013</v>
      </c>
    </row>
    <row r="37" spans="1:19">
      <c r="A37">
        <v>2002</v>
      </c>
      <c r="B37">
        <v>11</v>
      </c>
      <c r="C37">
        <f>SUM(Utah!C37,Idaho!C37,Wyoming!C37,Oregon!C37,Washington!C37,California!C37)</f>
        <v>75242</v>
      </c>
      <c r="D37">
        <f>SUM(Utah!D37,Idaho!D37,Wyoming!D37,Oregon!D37,Washington!D37,California!D37)</f>
        <v>1210931</v>
      </c>
      <c r="E37">
        <f>SUM(Utah!E37,Idaho!E37,Wyoming!E37,Oregon!E37,Washington!E37,California!E37)</f>
        <v>1308545</v>
      </c>
      <c r="F37">
        <f>SUM(Utah!F37,Idaho!F37,Wyoming!F37,Oregon!F37,Washington!F37,California!F37)</f>
        <v>65944</v>
      </c>
      <c r="G37">
        <f>SUM(Utah!G37,Idaho!G37,Wyoming!G37,Oregon!G37,Washington!G37,California!G37)</f>
        <v>1165430</v>
      </c>
      <c r="H37">
        <f>SUM(Utah!H37,Idaho!H37,Wyoming!H37,Oregon!H37,Washington!H37,California!H37)</f>
        <v>184849</v>
      </c>
      <c r="I37">
        <f>SUM(Utah!I37,Idaho!I37,Wyoming!I37,Oregon!I37,Washington!I37,California!I37)</f>
        <v>54466</v>
      </c>
      <c r="J37">
        <f>SUM(Utah!J37,Idaho!J37,Wyoming!J37,Oregon!J37,Washington!J37,California!J37)</f>
        <v>1419623</v>
      </c>
      <c r="K37">
        <f>SUM(Utah!K37,Idaho!K37,Wyoming!K37,Oregon!K37,Washington!K37,California!K37)</f>
        <v>34574</v>
      </c>
      <c r="L37">
        <f>SUM(Utah!L37,Idaho!L37,Wyoming!L37,Oregon!L37,Washington!L37,California!L37)</f>
        <v>2762</v>
      </c>
      <c r="M37">
        <f>SUM(Utah!M37,Idaho!M37,Wyoming!M37,Oregon!M37,Washington!M37,California!M37)</f>
        <v>48953</v>
      </c>
      <c r="N37">
        <f>SUM(Utah!N37,Idaho!N37,Wyoming!N37,Oregon!N37,Washington!N37,California!N37)</f>
        <v>4454</v>
      </c>
      <c r="O37">
        <f>SUM(Utah!O37,Idaho!O37,Wyoming!O37,Oregon!O37,Washington!O37,California!O37)</f>
        <v>198414</v>
      </c>
      <c r="P37">
        <f>SUM(Utah!P37,Idaho!P37,Wyoming!P37,Oregon!P37,Washington!P37,California!P37)</f>
        <v>3844937</v>
      </c>
      <c r="R37">
        <f>SUM(Utah!Q37,Idaho!Q37,Wyoming!Q37,Oregon!Q37,Washington!Q37,California!Q37)</f>
        <v>1532422</v>
      </c>
      <c r="S37" s="7">
        <f t="shared" si="0"/>
        <v>51.60396646290954</v>
      </c>
    </row>
    <row r="38" spans="1:19">
      <c r="A38">
        <v>2002</v>
      </c>
      <c r="B38">
        <v>12</v>
      </c>
      <c r="C38">
        <f>SUM(Utah!C38,Idaho!C38,Wyoming!C38,Oregon!C38,Washington!C38,California!C38)</f>
        <v>82334</v>
      </c>
      <c r="D38">
        <f>SUM(Utah!D38,Idaho!D38,Wyoming!D38,Oregon!D38,Washington!D38,California!D38)</f>
        <v>1363219</v>
      </c>
      <c r="E38">
        <f>SUM(Utah!E38,Idaho!E38,Wyoming!E38,Oregon!E38,Washington!E38,California!E38)</f>
        <v>1309757</v>
      </c>
      <c r="F38">
        <f>SUM(Utah!F38,Idaho!F38,Wyoming!F38,Oregon!F38,Washington!F38,California!F38)</f>
        <v>63826</v>
      </c>
      <c r="G38">
        <f>SUM(Utah!G38,Idaho!G38,Wyoming!G38,Oregon!G38,Washington!G38,California!G38)</f>
        <v>1232422</v>
      </c>
      <c r="H38">
        <f>SUM(Utah!H38,Idaho!H38,Wyoming!H38,Oregon!H38,Washington!H38,California!H38)</f>
        <v>185053</v>
      </c>
      <c r="I38">
        <f>SUM(Utah!I38,Idaho!I38,Wyoming!I38,Oregon!I38,Washington!I38,California!I38)</f>
        <v>57136</v>
      </c>
      <c r="J38">
        <f>SUM(Utah!J38,Idaho!J38,Wyoming!J38,Oregon!J38,Washington!J38,California!J38)</f>
        <v>1626305</v>
      </c>
      <c r="K38">
        <f>SUM(Utah!K38,Idaho!K38,Wyoming!K38,Oregon!K38,Washington!K38,California!K38)</f>
        <v>34477</v>
      </c>
      <c r="L38">
        <f>SUM(Utah!L38,Idaho!L38,Wyoming!L38,Oregon!L38,Washington!L38,California!L38)</f>
        <v>2066</v>
      </c>
      <c r="M38">
        <f>SUM(Utah!M38,Idaho!M38,Wyoming!M38,Oregon!M38,Washington!M38,California!M38)</f>
        <v>42013</v>
      </c>
      <c r="N38">
        <f>SUM(Utah!N38,Idaho!N38,Wyoming!N38,Oregon!N38,Washington!N38,California!N38)</f>
        <v>4460</v>
      </c>
      <c r="O38">
        <f>SUM(Utah!O38,Idaho!O38,Wyoming!O38,Oregon!O38,Washington!O38,California!O38)</f>
        <v>205362</v>
      </c>
      <c r="P38">
        <f>SUM(Utah!P38,Idaho!P38,Wyoming!P38,Oregon!P38,Washington!P38,California!P38)</f>
        <v>4263959</v>
      </c>
      <c r="R38">
        <f>SUM(Utah!Q38,Idaho!Q38,Wyoming!Q38,Oregon!Q38,Washington!Q38,California!Q38)</f>
        <v>1533747</v>
      </c>
      <c r="S38" s="7">
        <f t="shared" si="0"/>
        <v>48.162282986304511</v>
      </c>
    </row>
    <row r="39" spans="1:19">
      <c r="A39">
        <v>2003</v>
      </c>
      <c r="B39">
        <v>1</v>
      </c>
      <c r="C39">
        <f>SUM(Utah!C39,Idaho!C39,Wyoming!C39,Oregon!C39,Washington!C39,California!C39)</f>
        <v>86967</v>
      </c>
      <c r="D39">
        <f>SUM(Utah!D39,Idaho!D39,Wyoming!D39,Oregon!D39,Washington!D39,California!D39)</f>
        <v>1435248</v>
      </c>
      <c r="E39">
        <f>SUM(Utah!E39,Idaho!E39,Wyoming!E39,Oregon!E39,Washington!E39,California!E39)</f>
        <v>1312592</v>
      </c>
      <c r="F39">
        <f>SUM(Utah!F39,Idaho!F39,Wyoming!F39,Oregon!F39,Washington!F39,California!F39)</f>
        <v>58660</v>
      </c>
      <c r="G39">
        <f>SUM(Utah!G39,Idaho!G39,Wyoming!G39,Oregon!G39,Washington!G39,California!G39)</f>
        <v>1105146</v>
      </c>
      <c r="H39">
        <f>SUM(Utah!H39,Idaho!H39,Wyoming!H39,Oregon!H39,Washington!H39,California!H39)</f>
        <v>185404</v>
      </c>
      <c r="I39">
        <f>SUM(Utah!I39,Idaho!I39,Wyoming!I39,Oregon!I39,Washington!I39,California!I39)</f>
        <v>53848</v>
      </c>
      <c r="J39">
        <f>SUM(Utah!J39,Idaho!J39,Wyoming!J39,Oregon!J39,Washington!J39,California!J39)</f>
        <v>1527651</v>
      </c>
      <c r="K39">
        <f>SUM(Utah!K39,Idaho!K39,Wyoming!K39,Oregon!K39,Washington!K39,California!K39)</f>
        <v>34419</v>
      </c>
      <c r="L39">
        <f>SUM(Utah!L39,Idaho!L39,Wyoming!L39,Oregon!L39,Washington!L39,California!L39)</f>
        <v>2658</v>
      </c>
      <c r="M39">
        <f>SUM(Utah!M39,Idaho!M39,Wyoming!M39,Oregon!M39,Washington!M39,California!M39)</f>
        <v>52136</v>
      </c>
      <c r="N39">
        <f>SUM(Utah!N39,Idaho!N39,Wyoming!N39,Oregon!N39,Washington!N39,California!N39)</f>
        <v>4450</v>
      </c>
      <c r="O39">
        <f>SUM(Utah!O39,Idaho!O39,Wyoming!O39,Oregon!O39,Washington!O39,California!O39)</f>
        <v>202133</v>
      </c>
      <c r="P39">
        <f>SUM(Utah!P39,Idaho!P39,Wyoming!P39,Oregon!P39,Washington!P39,California!P39)</f>
        <v>4120181</v>
      </c>
      <c r="R39">
        <f>SUM(Utah!Q39,Idaho!Q39,Wyoming!Q39,Oregon!Q39,Washington!Q39,California!Q39)</f>
        <v>1536865</v>
      </c>
      <c r="S39" s="7">
        <f t="shared" si="0"/>
        <v>49.059252494004511</v>
      </c>
    </row>
    <row r="40" spans="1:19">
      <c r="A40">
        <v>2003</v>
      </c>
      <c r="B40">
        <v>2</v>
      </c>
      <c r="C40">
        <f>SUM(Utah!C40,Idaho!C40,Wyoming!C40,Oregon!C40,Washington!C40,California!C40)</f>
        <v>64438</v>
      </c>
      <c r="D40">
        <f>SUM(Utah!D40,Idaho!D40,Wyoming!D40,Oregon!D40,Washington!D40,California!D40)</f>
        <v>1086149</v>
      </c>
      <c r="E40">
        <f>SUM(Utah!E40,Idaho!E40,Wyoming!E40,Oregon!E40,Washington!E40,California!E40)</f>
        <v>1315169</v>
      </c>
      <c r="F40">
        <f>SUM(Utah!F40,Idaho!F40,Wyoming!F40,Oregon!F40,Washington!F40,California!F40)</f>
        <v>58870</v>
      </c>
      <c r="G40">
        <f>SUM(Utah!G40,Idaho!G40,Wyoming!G40,Oregon!G40,Washington!G40,California!G40)</f>
        <v>1077635</v>
      </c>
      <c r="H40">
        <f>SUM(Utah!H40,Idaho!H40,Wyoming!H40,Oregon!H40,Washington!H40,California!H40)</f>
        <v>185700</v>
      </c>
      <c r="I40">
        <f>SUM(Utah!I40,Idaho!I40,Wyoming!I40,Oregon!I40,Washington!I40,California!I40)</f>
        <v>51112</v>
      </c>
      <c r="J40">
        <f>SUM(Utah!J40,Idaho!J40,Wyoming!J40,Oregon!J40,Washington!J40,California!J40)</f>
        <v>1463758</v>
      </c>
      <c r="K40">
        <f>SUM(Utah!K40,Idaho!K40,Wyoming!K40,Oregon!K40,Washington!K40,California!K40)</f>
        <v>34358</v>
      </c>
      <c r="L40">
        <f>SUM(Utah!L40,Idaho!L40,Wyoming!L40,Oregon!L40,Washington!L40,California!L40)</f>
        <v>2288</v>
      </c>
      <c r="M40">
        <f>SUM(Utah!M40,Idaho!M40,Wyoming!M40,Oregon!M40,Washington!M40,California!M40)</f>
        <v>44506</v>
      </c>
      <c r="N40">
        <f>SUM(Utah!N40,Idaho!N40,Wyoming!N40,Oregon!N40,Washington!N40,California!N40)</f>
        <v>4372</v>
      </c>
      <c r="O40">
        <f>SUM(Utah!O40,Idaho!O40,Wyoming!O40,Oregon!O40,Washington!O40,California!O40)</f>
        <v>176708</v>
      </c>
      <c r="P40">
        <f>SUM(Utah!P40,Idaho!P40,Wyoming!P40,Oregon!P40,Washington!P40,California!P40)</f>
        <v>3672048</v>
      </c>
      <c r="R40">
        <f>SUM(Utah!Q40,Idaho!Q40,Wyoming!Q40,Oregon!Q40,Washington!Q40,California!Q40)</f>
        <v>1539599</v>
      </c>
      <c r="S40" s="7">
        <f t="shared" si="0"/>
        <v>48.122464630091983</v>
      </c>
    </row>
    <row r="41" spans="1:19">
      <c r="A41">
        <v>2003</v>
      </c>
      <c r="B41">
        <v>3</v>
      </c>
      <c r="C41">
        <f>SUM(Utah!C41,Idaho!C41,Wyoming!C41,Oregon!C41,Washington!C41,California!C41)</f>
        <v>70208</v>
      </c>
      <c r="D41">
        <f>SUM(Utah!D41,Idaho!D41,Wyoming!D41,Oregon!D41,Washington!D41,California!D41)</f>
        <v>1145623</v>
      </c>
      <c r="E41">
        <f>SUM(Utah!E41,Idaho!E41,Wyoming!E41,Oregon!E41,Washington!E41,California!E41)</f>
        <v>1317218</v>
      </c>
      <c r="F41">
        <f>SUM(Utah!F41,Idaho!F41,Wyoming!F41,Oregon!F41,Washington!F41,California!F41)</f>
        <v>61633</v>
      </c>
      <c r="G41">
        <f>SUM(Utah!G41,Idaho!G41,Wyoming!G41,Oregon!G41,Washington!G41,California!G41)</f>
        <v>1128287</v>
      </c>
      <c r="H41">
        <f>SUM(Utah!H41,Idaho!H41,Wyoming!H41,Oregon!H41,Washington!H41,California!H41)</f>
        <v>185939</v>
      </c>
      <c r="I41">
        <f>SUM(Utah!I41,Idaho!I41,Wyoming!I41,Oregon!I41,Washington!I41,California!I41)</f>
        <v>62630</v>
      </c>
      <c r="J41">
        <f>SUM(Utah!J41,Idaho!J41,Wyoming!J41,Oregon!J41,Washington!J41,California!J41)</f>
        <v>1746232</v>
      </c>
      <c r="K41">
        <f>SUM(Utah!K41,Idaho!K41,Wyoming!K41,Oregon!K41,Washington!K41,California!K41)</f>
        <v>34353</v>
      </c>
      <c r="L41">
        <f>SUM(Utah!L41,Idaho!L41,Wyoming!L41,Oregon!L41,Washington!L41,California!L41)</f>
        <v>2587</v>
      </c>
      <c r="M41">
        <f>SUM(Utah!M41,Idaho!M41,Wyoming!M41,Oregon!M41,Washington!M41,California!M41)</f>
        <v>47548</v>
      </c>
      <c r="N41">
        <f>SUM(Utah!N41,Idaho!N41,Wyoming!N41,Oregon!N41,Washington!N41,California!N41)</f>
        <v>4410</v>
      </c>
      <c r="O41">
        <f>SUM(Utah!O41,Idaho!O41,Wyoming!O41,Oregon!O41,Washington!O41,California!O41)</f>
        <v>197058</v>
      </c>
      <c r="P41">
        <f>SUM(Utah!P41,Idaho!P41,Wyoming!P41,Oregon!P41,Washington!P41,California!P41)</f>
        <v>4067690</v>
      </c>
      <c r="R41">
        <f>SUM(Utah!Q41,Idaho!Q41,Wyoming!Q41,Oregon!Q41,Washington!Q41,California!Q41)</f>
        <v>1541920</v>
      </c>
      <c r="S41" s="7">
        <f t="shared" si="0"/>
        <v>48.444694654705742</v>
      </c>
    </row>
    <row r="42" spans="1:19">
      <c r="A42">
        <v>2003</v>
      </c>
      <c r="B42">
        <v>4</v>
      </c>
      <c r="C42">
        <f>SUM(Utah!C42,Idaho!C42,Wyoming!C42,Oregon!C42,Washington!C42,California!C42)</f>
        <v>65899</v>
      </c>
      <c r="D42">
        <f>SUM(Utah!D42,Idaho!D42,Wyoming!D42,Oregon!D42,Washington!D42,California!D42)</f>
        <v>1080318</v>
      </c>
      <c r="E42">
        <f>SUM(Utah!E42,Idaho!E42,Wyoming!E42,Oregon!E42,Washington!E42,California!E42)</f>
        <v>1318359</v>
      </c>
      <c r="F42">
        <f>SUM(Utah!F42,Idaho!F42,Wyoming!F42,Oregon!F42,Washington!F42,California!F42)</f>
        <v>61163</v>
      </c>
      <c r="G42">
        <f>SUM(Utah!G42,Idaho!G42,Wyoming!G42,Oregon!G42,Washington!G42,California!G42)</f>
        <v>1073894</v>
      </c>
      <c r="H42">
        <f>SUM(Utah!H42,Idaho!H42,Wyoming!H42,Oregon!H42,Washington!H42,California!H42)</f>
        <v>186080</v>
      </c>
      <c r="I42">
        <f>SUM(Utah!I42,Idaho!I42,Wyoming!I42,Oregon!I42,Washington!I42,California!I42)</f>
        <v>52716</v>
      </c>
      <c r="J42">
        <f>SUM(Utah!J42,Idaho!J42,Wyoming!J42,Oregon!J42,Washington!J42,California!J42)</f>
        <v>1435438</v>
      </c>
      <c r="K42">
        <f>SUM(Utah!K42,Idaho!K42,Wyoming!K42,Oregon!K42,Washington!K42,California!K42)</f>
        <v>34400</v>
      </c>
      <c r="L42">
        <f>SUM(Utah!L42,Idaho!L42,Wyoming!L42,Oregon!L42,Washington!L42,California!L42)</f>
        <v>3226</v>
      </c>
      <c r="M42">
        <f>SUM(Utah!M42,Idaho!M42,Wyoming!M42,Oregon!M42,Washington!M42,California!M42)</f>
        <v>51785</v>
      </c>
      <c r="N42">
        <f>SUM(Utah!N42,Idaho!N42,Wyoming!N42,Oregon!N42,Washington!N42,California!N42)</f>
        <v>4415</v>
      </c>
      <c r="O42">
        <f>SUM(Utah!O42,Idaho!O42,Wyoming!O42,Oregon!O42,Washington!O42,California!O42)</f>
        <v>183004</v>
      </c>
      <c r="P42">
        <f>SUM(Utah!P42,Idaho!P42,Wyoming!P42,Oregon!P42,Washington!P42,California!P42)</f>
        <v>3641435</v>
      </c>
      <c r="R42">
        <f>SUM(Utah!Q42,Idaho!Q42,Wyoming!Q42,Oregon!Q42,Washington!Q42,California!Q42)</f>
        <v>1543254</v>
      </c>
      <c r="S42" s="7">
        <f t="shared" si="0"/>
        <v>50.256011709669401</v>
      </c>
    </row>
    <row r="43" spans="1:19">
      <c r="A43">
        <v>2003</v>
      </c>
      <c r="B43">
        <v>5</v>
      </c>
      <c r="C43">
        <f>SUM(Utah!C43,Idaho!C43,Wyoming!C43,Oregon!C43,Washington!C43,California!C43)</f>
        <v>65530</v>
      </c>
      <c r="D43">
        <f>SUM(Utah!D43,Idaho!D43,Wyoming!D43,Oregon!D43,Washington!D43,California!D43)</f>
        <v>1045133</v>
      </c>
      <c r="E43">
        <f>SUM(Utah!E43,Idaho!E43,Wyoming!E43,Oregon!E43,Washington!E43,California!E43)</f>
        <v>1319759</v>
      </c>
      <c r="F43">
        <f>SUM(Utah!F43,Idaho!F43,Wyoming!F43,Oregon!F43,Washington!F43,California!F43)</f>
        <v>65624</v>
      </c>
      <c r="G43">
        <f>SUM(Utah!G43,Idaho!G43,Wyoming!G43,Oregon!G43,Washington!G43,California!G43)</f>
        <v>1205129</v>
      </c>
      <c r="H43">
        <f>SUM(Utah!H43,Idaho!H43,Wyoming!H43,Oregon!H43,Washington!H43,California!H43)</f>
        <v>186366</v>
      </c>
      <c r="I43">
        <f>SUM(Utah!I43,Idaho!I43,Wyoming!I43,Oregon!I43,Washington!I43,California!I43)</f>
        <v>55117</v>
      </c>
      <c r="J43">
        <f>SUM(Utah!J43,Idaho!J43,Wyoming!J43,Oregon!J43,Washington!J43,California!J43)</f>
        <v>1491289</v>
      </c>
      <c r="K43">
        <f>SUM(Utah!K43,Idaho!K43,Wyoming!K43,Oregon!K43,Washington!K43,California!K43)</f>
        <v>34581</v>
      </c>
      <c r="L43">
        <f>SUM(Utah!L43,Idaho!L43,Wyoming!L43,Oregon!L43,Washington!L43,California!L43)</f>
        <v>2671</v>
      </c>
      <c r="M43">
        <f>SUM(Utah!M43,Idaho!M43,Wyoming!M43,Oregon!M43,Washington!M43,California!M43)</f>
        <v>52399</v>
      </c>
      <c r="N43">
        <f>SUM(Utah!N43,Idaho!N43,Wyoming!N43,Oregon!N43,Washington!N43,California!N43)</f>
        <v>4420</v>
      </c>
      <c r="O43">
        <f>SUM(Utah!O43,Idaho!O43,Wyoming!O43,Oregon!O43,Washington!O43,California!O43)</f>
        <v>188942</v>
      </c>
      <c r="P43">
        <f>SUM(Utah!P43,Idaho!P43,Wyoming!P43,Oregon!P43,Washington!P43,California!P43)</f>
        <v>3793950</v>
      </c>
      <c r="R43">
        <f>SUM(Utah!Q43,Idaho!Q43,Wyoming!Q43,Oregon!Q43,Washington!Q43,California!Q43)</f>
        <v>1545126</v>
      </c>
      <c r="S43" s="7">
        <f t="shared" si="0"/>
        <v>49.800867170099764</v>
      </c>
    </row>
    <row r="44" spans="1:19">
      <c r="A44">
        <v>2003</v>
      </c>
      <c r="B44">
        <v>6</v>
      </c>
      <c r="C44">
        <f>SUM(Utah!C44,Idaho!C44,Wyoming!C44,Oregon!C44,Washington!C44,California!C44)</f>
        <v>75273</v>
      </c>
      <c r="D44">
        <f>SUM(Utah!D44,Idaho!D44,Wyoming!D44,Oregon!D44,Washington!D44,California!D44)</f>
        <v>1127366</v>
      </c>
      <c r="E44">
        <f>SUM(Utah!E44,Idaho!E44,Wyoming!E44,Oregon!E44,Washington!E44,California!E44)</f>
        <v>1320480</v>
      </c>
      <c r="F44">
        <f>SUM(Utah!F44,Idaho!F44,Wyoming!F44,Oregon!F44,Washington!F44,California!F44)</f>
        <v>71220</v>
      </c>
      <c r="G44">
        <f>SUM(Utah!G44,Idaho!G44,Wyoming!G44,Oregon!G44,Washington!G44,California!G44)</f>
        <v>1242146</v>
      </c>
      <c r="H44">
        <f>SUM(Utah!H44,Idaho!H44,Wyoming!H44,Oregon!H44,Washington!H44,California!H44)</f>
        <v>186713</v>
      </c>
      <c r="I44">
        <f>SUM(Utah!I44,Idaho!I44,Wyoming!I44,Oregon!I44,Washington!I44,California!I44)</f>
        <v>66086</v>
      </c>
      <c r="J44">
        <f>SUM(Utah!J44,Idaho!J44,Wyoming!J44,Oregon!J44,Washington!J44,California!J44)</f>
        <v>1749719</v>
      </c>
      <c r="K44">
        <f>SUM(Utah!K44,Idaho!K44,Wyoming!K44,Oregon!K44,Washington!K44,California!K44)</f>
        <v>34693</v>
      </c>
      <c r="L44">
        <f>SUM(Utah!L44,Idaho!L44,Wyoming!L44,Oregon!L44,Washington!L44,California!L44)</f>
        <v>2825</v>
      </c>
      <c r="M44">
        <f>SUM(Utah!M44,Idaho!M44,Wyoming!M44,Oregon!M44,Washington!M44,California!M44)</f>
        <v>54262</v>
      </c>
      <c r="N44">
        <f>SUM(Utah!N44,Idaho!N44,Wyoming!N44,Oregon!N44,Washington!N44,California!N44)</f>
        <v>4421</v>
      </c>
      <c r="O44">
        <f>SUM(Utah!O44,Idaho!O44,Wyoming!O44,Oregon!O44,Washington!O44,California!O44)</f>
        <v>215404</v>
      </c>
      <c r="P44">
        <f>SUM(Utah!P44,Idaho!P44,Wyoming!P44,Oregon!P44,Washington!P44,California!P44)</f>
        <v>4173493</v>
      </c>
      <c r="R44">
        <f>SUM(Utah!Q44,Idaho!Q44,Wyoming!Q44,Oregon!Q44,Washington!Q44,California!Q44)</f>
        <v>1546307</v>
      </c>
      <c r="S44" s="7">
        <f t="shared" si="0"/>
        <v>51.612402368950896</v>
      </c>
    </row>
    <row r="45" spans="1:19">
      <c r="A45">
        <v>2003</v>
      </c>
      <c r="B45">
        <v>7</v>
      </c>
      <c r="C45">
        <f>SUM(Utah!C45,Idaho!C45,Wyoming!C45,Oregon!C45,Washington!C45,California!C45)</f>
        <v>88676</v>
      </c>
      <c r="D45">
        <f>SUM(Utah!D45,Idaho!D45,Wyoming!D45,Oregon!D45,Washington!D45,California!D45)</f>
        <v>1336328</v>
      </c>
      <c r="E45">
        <f>SUM(Utah!E45,Idaho!E45,Wyoming!E45,Oregon!E45,Washington!E45,California!E45)</f>
        <v>1321050</v>
      </c>
      <c r="F45">
        <f>SUM(Utah!F45,Idaho!F45,Wyoming!F45,Oregon!F45,Washington!F45,California!F45)</f>
        <v>77751</v>
      </c>
      <c r="G45">
        <f>SUM(Utah!G45,Idaho!G45,Wyoming!G45,Oregon!G45,Washington!G45,California!G45)</f>
        <v>1461467</v>
      </c>
      <c r="H45">
        <f>SUM(Utah!H45,Idaho!H45,Wyoming!H45,Oregon!H45,Washington!H45,California!H45)</f>
        <v>186840</v>
      </c>
      <c r="I45">
        <f>SUM(Utah!I45,Idaho!I45,Wyoming!I45,Oregon!I45,Washington!I45,California!I45)</f>
        <v>73552</v>
      </c>
      <c r="J45">
        <f>SUM(Utah!J45,Idaho!J45,Wyoming!J45,Oregon!J45,Washington!J45,California!J45)</f>
        <v>1844243</v>
      </c>
      <c r="K45">
        <f>SUM(Utah!K45,Idaho!K45,Wyoming!K45,Oregon!K45,Washington!K45,California!K45)</f>
        <v>34737</v>
      </c>
      <c r="L45">
        <f>SUM(Utah!L45,Idaho!L45,Wyoming!L45,Oregon!L45,Washington!L45,California!L45)</f>
        <v>3236</v>
      </c>
      <c r="M45">
        <f>SUM(Utah!M45,Idaho!M45,Wyoming!M45,Oregon!M45,Washington!M45,California!M45)</f>
        <v>69965</v>
      </c>
      <c r="N45">
        <f>SUM(Utah!N45,Idaho!N45,Wyoming!N45,Oregon!N45,Washington!N45,California!N45)</f>
        <v>4426</v>
      </c>
      <c r="O45">
        <f>SUM(Utah!O45,Idaho!O45,Wyoming!O45,Oregon!O45,Washington!O45,California!O45)</f>
        <v>243215</v>
      </c>
      <c r="P45">
        <f>SUM(Utah!P45,Idaho!P45,Wyoming!P45,Oregon!P45,Washington!P45,California!P45)</f>
        <v>4712003</v>
      </c>
      <c r="R45">
        <f>SUM(Utah!Q45,Idaho!Q45,Wyoming!Q45,Oregon!Q45,Washington!Q45,California!Q45)</f>
        <v>1547053</v>
      </c>
      <c r="S45" s="7">
        <f t="shared" si="0"/>
        <v>51.616053724923354</v>
      </c>
    </row>
    <row r="46" spans="1:19">
      <c r="A46">
        <v>2003</v>
      </c>
      <c r="B46">
        <v>8</v>
      </c>
      <c r="C46">
        <f>SUM(Utah!C46,Idaho!C46,Wyoming!C46,Oregon!C46,Washington!C46,California!C46)</f>
        <v>79613</v>
      </c>
      <c r="D46">
        <f>SUM(Utah!D46,Idaho!D46,Wyoming!D46,Oregon!D46,Washington!D46,California!D46)</f>
        <v>1217130</v>
      </c>
      <c r="E46">
        <f>SUM(Utah!E46,Idaho!E46,Wyoming!E46,Oregon!E46,Washington!E46,California!E46)</f>
        <v>1322774</v>
      </c>
      <c r="F46">
        <f>SUM(Utah!F46,Idaho!F46,Wyoming!F46,Oregon!F46,Washington!F46,California!F46)</f>
        <v>67441</v>
      </c>
      <c r="G46">
        <f>SUM(Utah!G46,Idaho!G46,Wyoming!G46,Oregon!G46,Washington!G46,California!G46)</f>
        <v>1276457</v>
      </c>
      <c r="H46">
        <f>SUM(Utah!H46,Idaho!H46,Wyoming!H46,Oregon!H46,Washington!H46,California!H46)</f>
        <v>187180</v>
      </c>
      <c r="I46">
        <f>SUM(Utah!I46,Idaho!I46,Wyoming!I46,Oregon!I46,Washington!I46,California!I46)</f>
        <v>67641</v>
      </c>
      <c r="J46">
        <f>SUM(Utah!J46,Idaho!J46,Wyoming!J46,Oregon!J46,Washington!J46,California!J46)</f>
        <v>1796421</v>
      </c>
      <c r="K46">
        <f>SUM(Utah!K46,Idaho!K46,Wyoming!K46,Oregon!K46,Washington!K46,California!K46)</f>
        <v>34746</v>
      </c>
      <c r="L46">
        <f>SUM(Utah!L46,Idaho!L46,Wyoming!L46,Oregon!L46,Washington!L46,California!L46)</f>
        <v>2516</v>
      </c>
      <c r="M46">
        <f>SUM(Utah!M46,Idaho!M46,Wyoming!M46,Oregon!M46,Washington!M46,California!M46)</f>
        <v>52649</v>
      </c>
      <c r="N46">
        <f>SUM(Utah!N46,Idaho!N46,Wyoming!N46,Oregon!N46,Washington!N46,California!N46)</f>
        <v>4431</v>
      </c>
      <c r="O46">
        <f>SUM(Utah!O46,Idaho!O46,Wyoming!O46,Oregon!O46,Washington!O46,California!O46)</f>
        <v>217211</v>
      </c>
      <c r="P46">
        <f>SUM(Utah!P46,Idaho!P46,Wyoming!P46,Oregon!P46,Washington!P46,California!P46)</f>
        <v>4342657</v>
      </c>
      <c r="R46">
        <f>SUM(Utah!Q46,Idaho!Q46,Wyoming!Q46,Oregon!Q46,Washington!Q46,California!Q46)</f>
        <v>1549131</v>
      </c>
      <c r="S46" s="7">
        <f t="shared" si="0"/>
        <v>50.017995895139769</v>
      </c>
    </row>
    <row r="47" spans="1:19">
      <c r="A47">
        <v>2003</v>
      </c>
      <c r="B47">
        <v>9</v>
      </c>
      <c r="C47">
        <f>SUM(Utah!C47,Idaho!C47,Wyoming!C47,Oregon!C47,Washington!C47,California!C47)</f>
        <v>56833</v>
      </c>
      <c r="D47">
        <f>SUM(Utah!D47,Idaho!D47,Wyoming!D47,Oregon!D47,Washington!D47,California!D47)</f>
        <v>896113</v>
      </c>
      <c r="E47">
        <f>SUM(Utah!E47,Idaho!E47,Wyoming!E47,Oregon!E47,Washington!E47,California!E47)</f>
        <v>1325480</v>
      </c>
      <c r="F47">
        <f>SUM(Utah!F47,Idaho!F47,Wyoming!F47,Oregon!F47,Washington!F47,California!F47)</f>
        <v>68417</v>
      </c>
      <c r="G47">
        <f>SUM(Utah!G47,Idaho!G47,Wyoming!G47,Oregon!G47,Washington!G47,California!G47)</f>
        <v>1243534</v>
      </c>
      <c r="H47">
        <f>SUM(Utah!H47,Idaho!H47,Wyoming!H47,Oregon!H47,Washington!H47,California!H47)</f>
        <v>187516</v>
      </c>
      <c r="I47">
        <f>SUM(Utah!I47,Idaho!I47,Wyoming!I47,Oregon!I47,Washington!I47,California!I47)</f>
        <v>59478</v>
      </c>
      <c r="J47">
        <f>SUM(Utah!J47,Idaho!J47,Wyoming!J47,Oregon!J47,Washington!J47,California!J47)</f>
        <v>1569397</v>
      </c>
      <c r="K47">
        <f>SUM(Utah!K47,Idaho!K47,Wyoming!K47,Oregon!K47,Washington!K47,California!K47)</f>
        <v>34686</v>
      </c>
      <c r="L47">
        <f>SUM(Utah!L47,Idaho!L47,Wyoming!L47,Oregon!L47,Washington!L47,California!L47)</f>
        <v>3036</v>
      </c>
      <c r="M47">
        <f>SUM(Utah!M47,Idaho!M47,Wyoming!M47,Oregon!M47,Washington!M47,California!M47)</f>
        <v>60532</v>
      </c>
      <c r="N47">
        <f>SUM(Utah!N47,Idaho!N47,Wyoming!N47,Oregon!N47,Washington!N47,California!N47)</f>
        <v>4439</v>
      </c>
      <c r="O47">
        <f>SUM(Utah!O47,Idaho!O47,Wyoming!O47,Oregon!O47,Washington!O47,California!O47)</f>
        <v>187764</v>
      </c>
      <c r="P47">
        <f>SUM(Utah!P47,Idaho!P47,Wyoming!P47,Oregon!P47,Washington!P47,California!P47)</f>
        <v>3769576</v>
      </c>
      <c r="R47">
        <f>SUM(Utah!Q47,Idaho!Q47,Wyoming!Q47,Oregon!Q47,Washington!Q47,California!Q47)</f>
        <v>1552121</v>
      </c>
      <c r="S47" s="7">
        <f t="shared" si="0"/>
        <v>49.810376551633397</v>
      </c>
    </row>
    <row r="48" spans="1:19">
      <c r="A48">
        <v>2003</v>
      </c>
      <c r="B48">
        <v>10</v>
      </c>
      <c r="C48">
        <f>SUM(Utah!C48,Idaho!C48,Wyoming!C48,Oregon!C48,Washington!C48,California!C48)</f>
        <v>58906</v>
      </c>
      <c r="D48">
        <f>SUM(Utah!D48,Idaho!D48,Wyoming!D48,Oregon!D48,Washington!D48,California!D48)</f>
        <v>948546</v>
      </c>
      <c r="E48">
        <f>SUM(Utah!E48,Idaho!E48,Wyoming!E48,Oregon!E48,Washington!E48,California!E48)</f>
        <v>1328118</v>
      </c>
      <c r="F48">
        <f>SUM(Utah!F48,Idaho!F48,Wyoming!F48,Oregon!F48,Washington!F48,California!F48)</f>
        <v>65052</v>
      </c>
      <c r="G48">
        <f>SUM(Utah!G48,Idaho!G48,Wyoming!G48,Oregon!G48,Washington!G48,California!G48)</f>
        <v>1167299</v>
      </c>
      <c r="H48">
        <f>SUM(Utah!H48,Idaho!H48,Wyoming!H48,Oregon!H48,Washington!H48,California!H48)</f>
        <v>187949</v>
      </c>
      <c r="I48">
        <f>SUM(Utah!I48,Idaho!I48,Wyoming!I48,Oregon!I48,Washington!I48,California!I48)</f>
        <v>58802</v>
      </c>
      <c r="J48">
        <f>SUM(Utah!J48,Idaho!J48,Wyoming!J48,Oregon!J48,Washington!J48,California!J48)</f>
        <v>1577962</v>
      </c>
      <c r="K48">
        <f>SUM(Utah!K48,Idaho!K48,Wyoming!K48,Oregon!K48,Washington!K48,California!K48)</f>
        <v>34618</v>
      </c>
      <c r="L48">
        <f>SUM(Utah!L48,Idaho!L48,Wyoming!L48,Oregon!L48,Washington!L48,California!L48)</f>
        <v>3082</v>
      </c>
      <c r="M48">
        <f>SUM(Utah!M48,Idaho!M48,Wyoming!M48,Oregon!M48,Washington!M48,California!M48)</f>
        <v>60928</v>
      </c>
      <c r="N48">
        <f>SUM(Utah!N48,Idaho!N48,Wyoming!N48,Oregon!N48,Washington!N48,California!N48)</f>
        <v>4439</v>
      </c>
      <c r="O48">
        <f>SUM(Utah!O48,Idaho!O48,Wyoming!O48,Oregon!O48,Washington!O48,California!O48)</f>
        <v>185842</v>
      </c>
      <c r="P48">
        <f>SUM(Utah!P48,Idaho!P48,Wyoming!P48,Oregon!P48,Washington!P48,California!P48)</f>
        <v>3754735</v>
      </c>
      <c r="R48">
        <f>SUM(Utah!Q48,Idaho!Q48,Wyoming!Q48,Oregon!Q48,Washington!Q48,California!Q48)</f>
        <v>1555124</v>
      </c>
      <c r="S48" s="7">
        <f t="shared" si="0"/>
        <v>49.495370512166637</v>
      </c>
    </row>
    <row r="49" spans="1:19">
      <c r="A49">
        <v>2003</v>
      </c>
      <c r="B49">
        <v>11</v>
      </c>
      <c r="C49">
        <f>SUM(Utah!C49,Idaho!C49,Wyoming!C49,Oregon!C49,Washington!C49,California!C49)</f>
        <v>79409</v>
      </c>
      <c r="D49">
        <f>SUM(Utah!D49,Idaho!D49,Wyoming!D49,Oregon!D49,Washington!D49,California!D49)</f>
        <v>1286085</v>
      </c>
      <c r="E49">
        <f>SUM(Utah!E49,Idaho!E49,Wyoming!E49,Oregon!E49,Washington!E49,California!E49)</f>
        <v>1332553</v>
      </c>
      <c r="F49">
        <f>SUM(Utah!F49,Idaho!F49,Wyoming!F49,Oregon!F49,Washington!F49,California!F49)</f>
        <v>63582</v>
      </c>
      <c r="G49">
        <f>SUM(Utah!G49,Idaho!G49,Wyoming!G49,Oregon!G49,Washington!G49,California!G49)</f>
        <v>1144031</v>
      </c>
      <c r="H49">
        <f>SUM(Utah!H49,Idaho!H49,Wyoming!H49,Oregon!H49,Washington!H49,California!H49)</f>
        <v>188668</v>
      </c>
      <c r="I49">
        <f>SUM(Utah!I49,Idaho!I49,Wyoming!I49,Oregon!I49,Washington!I49,California!I49)</f>
        <v>57493</v>
      </c>
      <c r="J49">
        <f>SUM(Utah!J49,Idaho!J49,Wyoming!J49,Oregon!J49,Washington!J49,California!J49)</f>
        <v>1556022</v>
      </c>
      <c r="K49">
        <f>SUM(Utah!K49,Idaho!K49,Wyoming!K49,Oregon!K49,Washington!K49,California!K49)</f>
        <v>34520</v>
      </c>
      <c r="L49">
        <f>SUM(Utah!L49,Idaho!L49,Wyoming!L49,Oregon!L49,Washington!L49,California!L49)</f>
        <v>2902</v>
      </c>
      <c r="M49">
        <f>SUM(Utah!M49,Idaho!M49,Wyoming!M49,Oregon!M49,Washington!M49,California!M49)</f>
        <v>63271</v>
      </c>
      <c r="N49">
        <f>SUM(Utah!N49,Idaho!N49,Wyoming!N49,Oregon!N49,Washington!N49,California!N49)</f>
        <v>4447</v>
      </c>
      <c r="O49">
        <f>SUM(Utah!O49,Idaho!O49,Wyoming!O49,Oregon!O49,Washington!O49,California!O49)</f>
        <v>203386</v>
      </c>
      <c r="P49">
        <f>SUM(Utah!P49,Idaho!P49,Wyoming!P49,Oregon!P49,Washington!P49,California!P49)</f>
        <v>4049409</v>
      </c>
      <c r="R49">
        <f>SUM(Utah!Q49,Idaho!Q49,Wyoming!Q49,Oregon!Q49,Washington!Q49,California!Q49)</f>
        <v>1560188</v>
      </c>
      <c r="S49" s="7">
        <f t="shared" si="0"/>
        <v>50.226094721476642</v>
      </c>
    </row>
    <row r="50" spans="1:19">
      <c r="A50">
        <v>2003</v>
      </c>
      <c r="B50">
        <v>12</v>
      </c>
      <c r="C50">
        <f>SUM(Utah!C50,Idaho!C50,Wyoming!C50,Oregon!C50,Washington!C50,California!C50)</f>
        <v>91765</v>
      </c>
      <c r="D50">
        <f>SUM(Utah!D50,Idaho!D50,Wyoming!D50,Oregon!D50,Washington!D50,California!D50)</f>
        <v>1506035</v>
      </c>
      <c r="E50">
        <f>SUM(Utah!E50,Idaho!E50,Wyoming!E50,Oregon!E50,Washington!E50,California!E50)</f>
        <v>1334254</v>
      </c>
      <c r="F50">
        <f>SUM(Utah!F50,Idaho!F50,Wyoming!F50,Oregon!F50,Washington!F50,California!F50)</f>
        <v>63156</v>
      </c>
      <c r="G50">
        <f>SUM(Utah!G50,Idaho!G50,Wyoming!G50,Oregon!G50,Washington!G50,California!G50)</f>
        <v>1208820</v>
      </c>
      <c r="H50">
        <f>SUM(Utah!H50,Idaho!H50,Wyoming!H50,Oregon!H50,Washington!H50,California!H50)</f>
        <v>188966</v>
      </c>
      <c r="I50">
        <f>SUM(Utah!I50,Idaho!I50,Wyoming!I50,Oregon!I50,Washington!I50,California!I50)</f>
        <v>51641</v>
      </c>
      <c r="J50">
        <f>SUM(Utah!J50,Idaho!J50,Wyoming!J50,Oregon!J50,Washington!J50,California!J50)</f>
        <v>1494037</v>
      </c>
      <c r="K50">
        <f>SUM(Utah!K50,Idaho!K50,Wyoming!K50,Oregon!K50,Washington!K50,California!K50)</f>
        <v>34447</v>
      </c>
      <c r="L50">
        <f>SUM(Utah!L50,Idaho!L50,Wyoming!L50,Oregon!L50,Washington!L50,California!L50)</f>
        <v>2040</v>
      </c>
      <c r="M50">
        <f>SUM(Utah!M50,Idaho!M50,Wyoming!M50,Oregon!M50,Washington!M50,California!M50)</f>
        <v>32475</v>
      </c>
      <c r="N50">
        <f>SUM(Utah!N50,Idaho!N50,Wyoming!N50,Oregon!N50,Washington!N50,California!N50)</f>
        <v>4451</v>
      </c>
      <c r="O50">
        <f>SUM(Utah!O50,Idaho!O50,Wyoming!O50,Oregon!O50,Washington!O50,California!O50)</f>
        <v>208602</v>
      </c>
      <c r="P50">
        <f>SUM(Utah!P50,Idaho!P50,Wyoming!P50,Oregon!P50,Washington!P50,California!P50)</f>
        <v>4241367</v>
      </c>
      <c r="R50">
        <f>SUM(Utah!Q50,Idaho!Q50,Wyoming!Q50,Oregon!Q50,Washington!Q50,California!Q50)</f>
        <v>1562118</v>
      </c>
      <c r="S50" s="7">
        <f t="shared" si="0"/>
        <v>49.182728115723066</v>
      </c>
    </row>
    <row r="51" spans="1:19">
      <c r="A51">
        <v>2004</v>
      </c>
      <c r="B51">
        <v>1</v>
      </c>
      <c r="C51">
        <f>SUM(Utah!C51,Idaho!C51,Wyoming!C51,Oregon!C51,Washington!C51,California!C51)</f>
        <v>100663</v>
      </c>
      <c r="D51">
        <f>SUM(Utah!D51,Idaho!D51,Wyoming!D51,Oregon!D51,Washington!D51,California!D51)</f>
        <v>1627579</v>
      </c>
      <c r="E51">
        <f>SUM(Utah!E51,Idaho!E51,Wyoming!E51,Oregon!E51,Washington!E51,California!E51)</f>
        <v>1337330</v>
      </c>
      <c r="F51">
        <f>SUM(Utah!F51,Idaho!F51,Wyoming!F51,Oregon!F51,Washington!F51,California!F51)</f>
        <v>63034</v>
      </c>
      <c r="G51">
        <f>SUM(Utah!G51,Idaho!G51,Wyoming!G51,Oregon!G51,Washington!G51,California!G51)</f>
        <v>1220578</v>
      </c>
      <c r="H51">
        <f>SUM(Utah!H51,Idaho!H51,Wyoming!H51,Oregon!H51,Washington!H51,California!H51)</f>
        <v>193699</v>
      </c>
      <c r="I51">
        <f>SUM(Utah!I51,Idaho!I51,Wyoming!I51,Oregon!I51,Washington!I51,California!I51)</f>
        <v>60801</v>
      </c>
      <c r="J51">
        <f>SUM(Utah!J51,Idaho!J51,Wyoming!J51,Oregon!J51,Washington!J51,California!J51)</f>
        <v>1662717</v>
      </c>
      <c r="K51">
        <f>SUM(Utah!K51,Idaho!K51,Wyoming!K51,Oregon!K51,Washington!K51,California!K51)</f>
        <v>34373</v>
      </c>
      <c r="L51">
        <f>SUM(Utah!L51,Idaho!L51,Wyoming!L51,Oregon!L51,Washington!L51,California!L51)</f>
        <v>229</v>
      </c>
      <c r="M51">
        <f>SUM(Utah!M51,Idaho!M51,Wyoming!M51,Oregon!M51,Washington!M51,California!M51)</f>
        <v>4114</v>
      </c>
      <c r="N51">
        <f>SUM(Utah!N51,Idaho!N51,Wyoming!N51,Oregon!N51,Washington!N51,California!N51)</f>
        <v>31</v>
      </c>
      <c r="O51">
        <f>SUM(Utah!O51,Idaho!O51,Wyoming!O51,Oregon!O51,Washington!O51,California!O51)</f>
        <v>224727</v>
      </c>
      <c r="P51">
        <f>SUM(Utah!P51,Idaho!P51,Wyoming!P51,Oregon!P51,Washington!P51,California!P51)</f>
        <v>4514988</v>
      </c>
      <c r="R51">
        <f>SUM(Utah!Q51,Idaho!Q51,Wyoming!Q51,Oregon!Q51,Washington!Q51,California!Q51)</f>
        <v>1565433</v>
      </c>
      <c r="S51" s="7">
        <f t="shared" si="0"/>
        <v>49.773554215426486</v>
      </c>
    </row>
    <row r="52" spans="1:19">
      <c r="A52">
        <v>2004</v>
      </c>
      <c r="B52">
        <v>2</v>
      </c>
      <c r="C52">
        <f>SUM(Utah!C52,Idaho!C52,Wyoming!C52,Oregon!C52,Washington!C52,California!C52)</f>
        <v>74121</v>
      </c>
      <c r="D52">
        <f>SUM(Utah!D52,Idaho!D52,Wyoming!D52,Oregon!D52,Washington!D52,California!D52)</f>
        <v>1239979</v>
      </c>
      <c r="E52">
        <f>SUM(Utah!E52,Idaho!E52,Wyoming!E52,Oregon!E52,Washington!E52,California!E52)</f>
        <v>1339862</v>
      </c>
      <c r="F52">
        <f>SUM(Utah!F52,Idaho!F52,Wyoming!F52,Oregon!F52,Washington!F52,California!F52)</f>
        <v>67359</v>
      </c>
      <c r="G52">
        <f>SUM(Utah!G52,Idaho!G52,Wyoming!G52,Oregon!G52,Washington!G52,California!G52)</f>
        <v>1201224</v>
      </c>
      <c r="H52">
        <f>SUM(Utah!H52,Idaho!H52,Wyoming!H52,Oregon!H52,Washington!H52,California!H52)</f>
        <v>193979</v>
      </c>
      <c r="I52">
        <f>SUM(Utah!I52,Idaho!I52,Wyoming!I52,Oregon!I52,Washington!I52,California!I52)</f>
        <v>53605</v>
      </c>
      <c r="J52">
        <f>SUM(Utah!J52,Idaho!J52,Wyoming!J52,Oregon!J52,Washington!J52,California!J52)</f>
        <v>1480250</v>
      </c>
      <c r="K52">
        <f>SUM(Utah!K52,Idaho!K52,Wyoming!K52,Oregon!K52,Washington!K52,California!K52)</f>
        <v>34359</v>
      </c>
      <c r="L52">
        <f>SUM(Utah!L52,Idaho!L52,Wyoming!L52,Oregon!L52,Washington!L52,California!L52)</f>
        <v>174</v>
      </c>
      <c r="M52">
        <f>SUM(Utah!M52,Idaho!M52,Wyoming!M52,Oregon!M52,Washington!M52,California!M52)</f>
        <v>2625</v>
      </c>
      <c r="N52">
        <f>SUM(Utah!N52,Idaho!N52,Wyoming!N52,Oregon!N52,Washington!N52,California!N52)</f>
        <v>31</v>
      </c>
      <c r="O52">
        <f>SUM(Utah!O52,Idaho!O52,Wyoming!O52,Oregon!O52,Washington!O52,California!O52)</f>
        <v>195259</v>
      </c>
      <c r="P52">
        <f>SUM(Utah!P52,Idaho!P52,Wyoming!P52,Oregon!P52,Washington!P52,California!P52)</f>
        <v>3924078</v>
      </c>
      <c r="R52">
        <f>SUM(Utah!Q52,Idaho!Q52,Wyoming!Q52,Oregon!Q52,Washington!Q52,California!Q52)</f>
        <v>1568231</v>
      </c>
      <c r="S52" s="7">
        <f t="shared" si="0"/>
        <v>49.759204582579656</v>
      </c>
    </row>
    <row r="53" spans="1:19">
      <c r="A53">
        <v>2004</v>
      </c>
      <c r="B53">
        <v>3</v>
      </c>
      <c r="C53">
        <f>SUM(Utah!C53,Idaho!C53,Wyoming!C53,Oregon!C53,Washington!C53,California!C53)</f>
        <v>67797</v>
      </c>
      <c r="D53">
        <f>SUM(Utah!D53,Idaho!D53,Wyoming!D53,Oregon!D53,Washington!D53,California!D53)</f>
        <v>1149205</v>
      </c>
      <c r="E53">
        <f>SUM(Utah!E53,Idaho!E53,Wyoming!E53,Oregon!E53,Washington!E53,California!E53)</f>
        <v>1341292</v>
      </c>
      <c r="F53">
        <f>SUM(Utah!F53,Idaho!F53,Wyoming!F53,Oregon!F53,Washington!F53,California!F53)</f>
        <v>61838</v>
      </c>
      <c r="G53">
        <f>SUM(Utah!G53,Idaho!G53,Wyoming!G53,Oregon!G53,Washington!G53,California!G53)</f>
        <v>1142176</v>
      </c>
      <c r="H53">
        <f>SUM(Utah!H53,Idaho!H53,Wyoming!H53,Oregon!H53,Washington!H53,California!H53)</f>
        <v>194183</v>
      </c>
      <c r="I53">
        <f>SUM(Utah!I53,Idaho!I53,Wyoming!I53,Oregon!I53,Washington!I53,California!I53)</f>
        <v>53719</v>
      </c>
      <c r="J53">
        <f>SUM(Utah!J53,Idaho!J53,Wyoming!J53,Oregon!J53,Washington!J53,California!J53)</f>
        <v>1465840</v>
      </c>
      <c r="K53">
        <f>SUM(Utah!K53,Idaho!K53,Wyoming!K53,Oregon!K53,Washington!K53,California!K53)</f>
        <v>34325</v>
      </c>
      <c r="L53">
        <f>SUM(Utah!L53,Idaho!L53,Wyoming!L53,Oregon!L53,Washington!L53,California!L53)</f>
        <v>212</v>
      </c>
      <c r="M53">
        <f>SUM(Utah!M53,Idaho!M53,Wyoming!M53,Oregon!M53,Washington!M53,California!M53)</f>
        <v>3591</v>
      </c>
      <c r="N53">
        <f>SUM(Utah!N53,Idaho!N53,Wyoming!N53,Oregon!N53,Washington!N53,California!N53)</f>
        <v>31</v>
      </c>
      <c r="O53">
        <f>SUM(Utah!O53,Idaho!O53,Wyoming!O53,Oregon!O53,Washington!O53,California!O53)</f>
        <v>183566</v>
      </c>
      <c r="P53">
        <f>SUM(Utah!P53,Idaho!P53,Wyoming!P53,Oregon!P53,Washington!P53,California!P53)</f>
        <v>3760812</v>
      </c>
      <c r="R53">
        <f>SUM(Utah!Q53,Idaho!Q53,Wyoming!Q53,Oregon!Q53,Washington!Q53,California!Q53)</f>
        <v>1569831</v>
      </c>
      <c r="S53" s="7">
        <f t="shared" si="0"/>
        <v>48.810203753870177</v>
      </c>
    </row>
    <row r="54" spans="1:19">
      <c r="A54">
        <v>2004</v>
      </c>
      <c r="B54">
        <v>4</v>
      </c>
      <c r="C54">
        <f>SUM(Utah!C54,Idaho!C54,Wyoming!C54,Oregon!C54,Washington!C54,California!C54)</f>
        <v>58577</v>
      </c>
      <c r="D54">
        <f>SUM(Utah!D54,Idaho!D54,Wyoming!D54,Oregon!D54,Washington!D54,California!D54)</f>
        <v>961500</v>
      </c>
      <c r="E54">
        <f>SUM(Utah!E54,Idaho!E54,Wyoming!E54,Oregon!E54,Washington!E54,California!E54)</f>
        <v>1342207</v>
      </c>
      <c r="F54">
        <f>SUM(Utah!F54,Idaho!F54,Wyoming!F54,Oregon!F54,Washington!F54,California!F54)</f>
        <v>66003</v>
      </c>
      <c r="G54">
        <f>SUM(Utah!G54,Idaho!G54,Wyoming!G54,Oregon!G54,Washington!G54,California!G54)</f>
        <v>1177733</v>
      </c>
      <c r="H54">
        <f>SUM(Utah!H54,Idaho!H54,Wyoming!H54,Oregon!H54,Washington!H54,California!H54)</f>
        <v>194359</v>
      </c>
      <c r="I54">
        <f>SUM(Utah!I54,Idaho!I54,Wyoming!I54,Oregon!I54,Washington!I54,California!I54)</f>
        <v>59331</v>
      </c>
      <c r="J54">
        <f>SUM(Utah!J54,Idaho!J54,Wyoming!J54,Oregon!J54,Washington!J54,California!J54)</f>
        <v>1590169</v>
      </c>
      <c r="K54">
        <f>SUM(Utah!K54,Idaho!K54,Wyoming!K54,Oregon!K54,Washington!K54,California!K54)</f>
        <v>34409</v>
      </c>
      <c r="L54">
        <f>SUM(Utah!L54,Idaho!L54,Wyoming!L54,Oregon!L54,Washington!L54,California!L54)</f>
        <v>122</v>
      </c>
      <c r="M54">
        <f>SUM(Utah!M54,Idaho!M54,Wyoming!M54,Oregon!M54,Washington!M54,California!M54)</f>
        <v>1830</v>
      </c>
      <c r="N54">
        <f>SUM(Utah!N54,Idaho!N54,Wyoming!N54,Oregon!N54,Washington!N54,California!N54)</f>
        <v>31</v>
      </c>
      <c r="O54">
        <f>SUM(Utah!O54,Idaho!O54,Wyoming!O54,Oregon!O54,Washington!O54,California!O54)</f>
        <v>184033</v>
      </c>
      <c r="P54">
        <f>SUM(Utah!P54,Idaho!P54,Wyoming!P54,Oregon!P54,Washington!P54,California!P54)</f>
        <v>3731232</v>
      </c>
      <c r="R54">
        <f>SUM(Utah!Q54,Idaho!Q54,Wyoming!Q54,Oregon!Q54,Washington!Q54,California!Q54)</f>
        <v>1571006</v>
      </c>
      <c r="S54" s="7">
        <f t="shared" si="0"/>
        <v>49.322314988722219</v>
      </c>
    </row>
    <row r="55" spans="1:19">
      <c r="A55">
        <v>2004</v>
      </c>
      <c r="B55">
        <v>5</v>
      </c>
      <c r="C55">
        <f>SUM(Utah!C55,Idaho!C55,Wyoming!C55,Oregon!C55,Washington!C55,California!C55)</f>
        <v>59847</v>
      </c>
      <c r="D55">
        <f>SUM(Utah!D55,Idaho!D55,Wyoming!D55,Oregon!D55,Washington!D55,California!D55)</f>
        <v>924527</v>
      </c>
      <c r="E55">
        <f>SUM(Utah!E55,Idaho!E55,Wyoming!E55,Oregon!E55,Washington!E55,California!E55)</f>
        <v>1343771</v>
      </c>
      <c r="F55">
        <f>SUM(Utah!F55,Idaho!F55,Wyoming!F55,Oregon!F55,Washington!F55,California!F55)</f>
        <v>72592</v>
      </c>
      <c r="G55">
        <f>SUM(Utah!G55,Idaho!G55,Wyoming!G55,Oregon!G55,Washington!G55,California!G55)</f>
        <v>1252584</v>
      </c>
      <c r="H55">
        <f>SUM(Utah!H55,Idaho!H55,Wyoming!H55,Oregon!H55,Washington!H55,California!H55)</f>
        <v>194724</v>
      </c>
      <c r="I55">
        <f>SUM(Utah!I55,Idaho!I55,Wyoming!I55,Oregon!I55,Washington!I55,California!I55)</f>
        <v>64118</v>
      </c>
      <c r="J55">
        <f>SUM(Utah!J55,Idaho!J55,Wyoming!J55,Oregon!J55,Washington!J55,California!J55)</f>
        <v>1632724</v>
      </c>
      <c r="K55">
        <f>SUM(Utah!K55,Idaho!K55,Wyoming!K55,Oregon!K55,Washington!K55,California!K55)</f>
        <v>34543</v>
      </c>
      <c r="L55">
        <f>SUM(Utah!L55,Idaho!L55,Wyoming!L55,Oregon!L55,Washington!L55,California!L55)</f>
        <v>216</v>
      </c>
      <c r="M55">
        <f>SUM(Utah!M55,Idaho!M55,Wyoming!M55,Oregon!M55,Washington!M55,California!M55)</f>
        <v>3051</v>
      </c>
      <c r="N55">
        <f>SUM(Utah!N55,Idaho!N55,Wyoming!N55,Oregon!N55,Washington!N55,California!N55)</f>
        <v>31</v>
      </c>
      <c r="O55">
        <f>SUM(Utah!O55,Idaho!O55,Wyoming!O55,Oregon!O55,Washington!O55,California!O55)</f>
        <v>196773</v>
      </c>
      <c r="P55">
        <f>SUM(Utah!P55,Idaho!P55,Wyoming!P55,Oregon!P55,Washington!P55,California!P55)</f>
        <v>3812886</v>
      </c>
      <c r="R55">
        <f>SUM(Utah!Q55,Idaho!Q55,Wyoming!Q55,Oregon!Q55,Washington!Q55,California!Q55)</f>
        <v>1573069</v>
      </c>
      <c r="S55" s="7">
        <f t="shared" si="0"/>
        <v>51.607365129720641</v>
      </c>
    </row>
    <row r="56" spans="1:19">
      <c r="A56">
        <v>2004</v>
      </c>
      <c r="B56">
        <v>6</v>
      </c>
      <c r="C56">
        <f>SUM(Utah!C56,Idaho!C56,Wyoming!C56,Oregon!C56,Washington!C56,California!C56)</f>
        <v>70439</v>
      </c>
      <c r="D56">
        <f>SUM(Utah!D56,Idaho!D56,Wyoming!D56,Oregon!D56,Washington!D56,California!D56)</f>
        <v>1035421</v>
      </c>
      <c r="E56">
        <f>SUM(Utah!E56,Idaho!E56,Wyoming!E56,Oregon!E56,Washington!E56,California!E56)</f>
        <v>1345211</v>
      </c>
      <c r="F56">
        <f>SUM(Utah!F56,Idaho!F56,Wyoming!F56,Oregon!F56,Washington!F56,California!F56)</f>
        <v>79681</v>
      </c>
      <c r="G56">
        <f>SUM(Utah!G56,Idaho!G56,Wyoming!G56,Oregon!G56,Washington!G56,California!G56)</f>
        <v>1310249</v>
      </c>
      <c r="H56">
        <f>SUM(Utah!H56,Idaho!H56,Wyoming!H56,Oregon!H56,Washington!H56,California!H56)</f>
        <v>195100</v>
      </c>
      <c r="I56">
        <f>SUM(Utah!I56,Idaho!I56,Wyoming!I56,Oregon!I56,Washington!I56,California!I56)</f>
        <v>73054</v>
      </c>
      <c r="J56">
        <f>SUM(Utah!J56,Idaho!J56,Wyoming!J56,Oregon!J56,Washington!J56,California!J56)</f>
        <v>1801773</v>
      </c>
      <c r="K56">
        <f>SUM(Utah!K56,Idaho!K56,Wyoming!K56,Oregon!K56,Washington!K56,California!K56)</f>
        <v>34604</v>
      </c>
      <c r="L56">
        <f>SUM(Utah!L56,Idaho!L56,Wyoming!L56,Oregon!L56,Washington!L56,California!L56)</f>
        <v>174</v>
      </c>
      <c r="M56">
        <f>SUM(Utah!M56,Idaho!M56,Wyoming!M56,Oregon!M56,Washington!M56,California!M56)</f>
        <v>2429</v>
      </c>
      <c r="N56">
        <f>SUM(Utah!N56,Idaho!N56,Wyoming!N56,Oregon!N56,Washington!N56,California!N56)</f>
        <v>31</v>
      </c>
      <c r="O56">
        <f>SUM(Utah!O56,Idaho!O56,Wyoming!O56,Oregon!O56,Washington!O56,California!O56)</f>
        <v>223348</v>
      </c>
      <c r="P56">
        <f>SUM(Utah!P56,Idaho!P56,Wyoming!P56,Oregon!P56,Washington!P56,California!P56)</f>
        <v>4149872</v>
      </c>
      <c r="R56">
        <f>SUM(Utah!Q56,Idaho!Q56,Wyoming!Q56,Oregon!Q56,Washington!Q56,California!Q56)</f>
        <v>1574946</v>
      </c>
      <c r="S56" s="7">
        <f t="shared" si="0"/>
        <v>53.820455185123784</v>
      </c>
    </row>
    <row r="57" spans="1:19">
      <c r="A57">
        <v>2004</v>
      </c>
      <c r="B57">
        <v>7</v>
      </c>
      <c r="C57">
        <f>SUM(Utah!C57,Idaho!C57,Wyoming!C57,Oregon!C57,Washington!C57,California!C57)</f>
        <v>89727</v>
      </c>
      <c r="D57">
        <f>SUM(Utah!D57,Idaho!D57,Wyoming!D57,Oregon!D57,Washington!D57,California!D57)</f>
        <v>1298756</v>
      </c>
      <c r="E57">
        <f>SUM(Utah!E57,Idaho!E57,Wyoming!E57,Oregon!E57,Washington!E57,California!E57)</f>
        <v>1347513</v>
      </c>
      <c r="F57">
        <f>SUM(Utah!F57,Idaho!F57,Wyoming!F57,Oregon!F57,Washington!F57,California!F57)</f>
        <v>77776</v>
      </c>
      <c r="G57">
        <f>SUM(Utah!G57,Idaho!G57,Wyoming!G57,Oregon!G57,Washington!G57,California!G57)</f>
        <v>1398557</v>
      </c>
      <c r="H57">
        <f>SUM(Utah!H57,Idaho!H57,Wyoming!H57,Oregon!H57,Washington!H57,California!H57)</f>
        <v>195242</v>
      </c>
      <c r="I57">
        <f>SUM(Utah!I57,Idaho!I57,Wyoming!I57,Oregon!I57,Washington!I57,California!I57)</f>
        <v>77072</v>
      </c>
      <c r="J57">
        <f>SUM(Utah!J57,Idaho!J57,Wyoming!J57,Oregon!J57,Washington!J57,California!J57)</f>
        <v>1900770</v>
      </c>
      <c r="K57">
        <f>SUM(Utah!K57,Idaho!K57,Wyoming!K57,Oregon!K57,Washington!K57,California!K57)</f>
        <v>34653</v>
      </c>
      <c r="L57">
        <f>SUM(Utah!L57,Idaho!L57,Wyoming!L57,Oregon!L57,Washington!L57,California!L57)</f>
        <v>215</v>
      </c>
      <c r="M57">
        <f>SUM(Utah!M57,Idaho!M57,Wyoming!M57,Oregon!M57,Washington!M57,California!M57)</f>
        <v>3190</v>
      </c>
      <c r="N57">
        <f>SUM(Utah!N57,Idaho!N57,Wyoming!N57,Oregon!N57,Washington!N57,California!N57)</f>
        <v>31</v>
      </c>
      <c r="O57">
        <f>SUM(Utah!O57,Idaho!O57,Wyoming!O57,Oregon!O57,Washington!O57,California!O57)</f>
        <v>244790</v>
      </c>
      <c r="P57">
        <f>SUM(Utah!P57,Idaho!P57,Wyoming!P57,Oregon!P57,Washington!P57,California!P57)</f>
        <v>4601273</v>
      </c>
      <c r="R57">
        <f>SUM(Utah!Q57,Idaho!Q57,Wyoming!Q57,Oregon!Q57,Washington!Q57,California!Q57)</f>
        <v>1577439</v>
      </c>
      <c r="S57" s="7">
        <f t="shared" si="0"/>
        <v>53.200494732653333</v>
      </c>
    </row>
    <row r="58" spans="1:19">
      <c r="A58">
        <v>2004</v>
      </c>
      <c r="B58">
        <v>8</v>
      </c>
      <c r="C58">
        <f>SUM(Utah!C58,Idaho!C58,Wyoming!C58,Oregon!C58,Washington!C58,California!C58)</f>
        <v>80742</v>
      </c>
      <c r="D58">
        <f>SUM(Utah!D58,Idaho!D58,Wyoming!D58,Oregon!D58,Washington!D58,California!D58)</f>
        <v>1173889</v>
      </c>
      <c r="E58">
        <f>SUM(Utah!E58,Idaho!E58,Wyoming!E58,Oregon!E58,Washington!E58,California!E58)</f>
        <v>1349781</v>
      </c>
      <c r="F58">
        <f>SUM(Utah!F58,Idaho!F58,Wyoming!F58,Oregon!F58,Washington!F58,California!F58)</f>
        <v>74867</v>
      </c>
      <c r="G58">
        <f>SUM(Utah!G58,Idaho!G58,Wyoming!G58,Oregon!G58,Washington!G58,California!G58)</f>
        <v>1336256</v>
      </c>
      <c r="H58">
        <f>SUM(Utah!H58,Idaho!H58,Wyoming!H58,Oregon!H58,Washington!H58,California!H58)</f>
        <v>195445</v>
      </c>
      <c r="I58">
        <f>SUM(Utah!I58,Idaho!I58,Wyoming!I58,Oregon!I58,Washington!I58,California!I58)</f>
        <v>69252</v>
      </c>
      <c r="J58">
        <f>SUM(Utah!J58,Idaho!J58,Wyoming!J58,Oregon!J58,Washington!J58,California!J58)</f>
        <v>1784718</v>
      </c>
      <c r="K58">
        <f>SUM(Utah!K58,Idaho!K58,Wyoming!K58,Oregon!K58,Washington!K58,California!K58)</f>
        <v>34657</v>
      </c>
      <c r="L58">
        <f>SUM(Utah!L58,Idaho!L58,Wyoming!L58,Oregon!L58,Washington!L58,California!L58)</f>
        <v>124</v>
      </c>
      <c r="M58">
        <f>SUM(Utah!M58,Idaho!M58,Wyoming!M58,Oregon!M58,Washington!M58,California!M58)</f>
        <v>2072</v>
      </c>
      <c r="N58">
        <f>SUM(Utah!N58,Idaho!N58,Wyoming!N58,Oregon!N58,Washington!N58,California!N58)</f>
        <v>31</v>
      </c>
      <c r="O58">
        <f>SUM(Utah!O58,Idaho!O58,Wyoming!O58,Oregon!O58,Washington!O58,California!O58)</f>
        <v>224985</v>
      </c>
      <c r="P58">
        <f>SUM(Utah!P58,Idaho!P58,Wyoming!P58,Oregon!P58,Washington!P58,California!P58)</f>
        <v>4296935</v>
      </c>
      <c r="R58">
        <f>SUM(Utah!Q58,Idaho!Q58,Wyoming!Q58,Oregon!Q58,Washington!Q58,California!Q58)</f>
        <v>1579914</v>
      </c>
      <c r="S58" s="7">
        <f t="shared" si="0"/>
        <v>52.359414326723588</v>
      </c>
    </row>
    <row r="59" spans="1:19">
      <c r="A59">
        <v>2004</v>
      </c>
      <c r="B59">
        <v>9</v>
      </c>
      <c r="C59">
        <f>SUM(Utah!C59,Idaho!C59,Wyoming!C59,Oregon!C59,Washington!C59,California!C59)</f>
        <v>56839</v>
      </c>
      <c r="D59">
        <f>SUM(Utah!D59,Idaho!D59,Wyoming!D59,Oregon!D59,Washington!D59,California!D59)</f>
        <v>887246</v>
      </c>
      <c r="E59">
        <f>SUM(Utah!E59,Idaho!E59,Wyoming!E59,Oregon!E59,Washington!E59,California!E59)</f>
        <v>1353303</v>
      </c>
      <c r="F59">
        <f>SUM(Utah!F59,Idaho!F59,Wyoming!F59,Oregon!F59,Washington!F59,California!F59)</f>
        <v>73484</v>
      </c>
      <c r="G59">
        <f>SUM(Utah!G59,Idaho!G59,Wyoming!G59,Oregon!G59,Washington!G59,California!G59)</f>
        <v>1275953</v>
      </c>
      <c r="H59">
        <f>SUM(Utah!H59,Idaho!H59,Wyoming!H59,Oregon!H59,Washington!H59,California!H59)</f>
        <v>195633</v>
      </c>
      <c r="I59">
        <f>SUM(Utah!I59,Idaho!I59,Wyoming!I59,Oregon!I59,Washington!I59,California!I59)</f>
        <v>61643</v>
      </c>
      <c r="J59">
        <f>SUM(Utah!J59,Idaho!J59,Wyoming!J59,Oregon!J59,Washington!J59,California!J59)</f>
        <v>1538752</v>
      </c>
      <c r="K59">
        <f>SUM(Utah!K59,Idaho!K59,Wyoming!K59,Oregon!K59,Washington!K59,California!K59)</f>
        <v>34593</v>
      </c>
      <c r="L59">
        <f>SUM(Utah!L59,Idaho!L59,Wyoming!L59,Oregon!L59,Washington!L59,California!L59)</f>
        <v>336</v>
      </c>
      <c r="M59">
        <f>SUM(Utah!M59,Idaho!M59,Wyoming!M59,Oregon!M59,Washington!M59,California!M59)</f>
        <v>4588</v>
      </c>
      <c r="N59">
        <f>SUM(Utah!N59,Idaho!N59,Wyoming!N59,Oregon!N59,Washington!N59,California!N59)</f>
        <v>32</v>
      </c>
      <c r="O59">
        <f>SUM(Utah!O59,Idaho!O59,Wyoming!O59,Oregon!O59,Washington!O59,California!O59)</f>
        <v>192302</v>
      </c>
      <c r="P59">
        <f>SUM(Utah!P59,Idaho!P59,Wyoming!P59,Oregon!P59,Washington!P59,California!P59)</f>
        <v>3706539</v>
      </c>
      <c r="R59">
        <f>SUM(Utah!Q59,Idaho!Q59,Wyoming!Q59,Oregon!Q59,Washington!Q59,California!Q59)</f>
        <v>1583561</v>
      </c>
      <c r="S59" s="7">
        <f t="shared" si="0"/>
        <v>51.881822908109157</v>
      </c>
    </row>
    <row r="60" spans="1:19">
      <c r="A60">
        <v>2004</v>
      </c>
      <c r="B60">
        <v>10</v>
      </c>
      <c r="C60">
        <f>SUM(Utah!C60,Idaho!C60,Wyoming!C60,Oregon!C60,Washington!C60,California!C60)</f>
        <v>64648</v>
      </c>
      <c r="D60">
        <f>SUM(Utah!D60,Idaho!D60,Wyoming!D60,Oregon!D60,Washington!D60,California!D60)</f>
        <v>1007500</v>
      </c>
      <c r="E60">
        <f>SUM(Utah!E60,Idaho!E60,Wyoming!E60,Oregon!E60,Washington!E60,California!E60)</f>
        <v>1356634</v>
      </c>
      <c r="F60">
        <f>SUM(Utah!F60,Idaho!F60,Wyoming!F60,Oregon!F60,Washington!F60,California!F60)</f>
        <v>76225</v>
      </c>
      <c r="G60">
        <f>SUM(Utah!G60,Idaho!G60,Wyoming!G60,Oregon!G60,Washington!G60,California!G60)</f>
        <v>1328761</v>
      </c>
      <c r="H60">
        <f>SUM(Utah!H60,Idaho!H60,Wyoming!H60,Oregon!H60,Washington!H60,California!H60)</f>
        <v>195981</v>
      </c>
      <c r="I60">
        <f>SUM(Utah!I60,Idaho!I60,Wyoming!I60,Oregon!I60,Washington!I60,California!I60)</f>
        <v>59794</v>
      </c>
      <c r="J60">
        <f>SUM(Utah!J60,Idaho!J60,Wyoming!J60,Oregon!J60,Washington!J60,California!J60)</f>
        <v>1515494</v>
      </c>
      <c r="K60">
        <f>SUM(Utah!K60,Idaho!K60,Wyoming!K60,Oregon!K60,Washington!K60,California!K60)</f>
        <v>34535</v>
      </c>
      <c r="L60">
        <f>SUM(Utah!L60,Idaho!L60,Wyoming!L60,Oregon!L60,Washington!L60,California!L60)</f>
        <v>198</v>
      </c>
      <c r="M60">
        <f>SUM(Utah!M60,Idaho!M60,Wyoming!M60,Oregon!M60,Washington!M60,California!M60)</f>
        <v>2920</v>
      </c>
      <c r="N60">
        <f>SUM(Utah!N60,Idaho!N60,Wyoming!N60,Oregon!N60,Washington!N60,California!N60)</f>
        <v>34</v>
      </c>
      <c r="O60">
        <f>SUM(Utah!O60,Idaho!O60,Wyoming!O60,Oregon!O60,Washington!O60,California!O60)</f>
        <v>200865</v>
      </c>
      <c r="P60">
        <f>SUM(Utah!P60,Idaho!P60,Wyoming!P60,Oregon!P60,Washington!P60,California!P60)</f>
        <v>3854675</v>
      </c>
      <c r="R60">
        <f>SUM(Utah!Q60,Idaho!Q60,Wyoming!Q60,Oregon!Q60,Washington!Q60,California!Q60)</f>
        <v>1587184</v>
      </c>
      <c r="S60" s="7">
        <f t="shared" si="0"/>
        <v>52.109451510179198</v>
      </c>
    </row>
    <row r="61" spans="1:19">
      <c r="A61">
        <v>2004</v>
      </c>
      <c r="B61">
        <v>11</v>
      </c>
      <c r="C61">
        <f>SUM(Utah!C61,Idaho!C61,Wyoming!C61,Oregon!C61,Washington!C61,California!C61)</f>
        <v>83538</v>
      </c>
      <c r="D61">
        <f>SUM(Utah!D61,Idaho!D61,Wyoming!D61,Oregon!D61,Washington!D61,California!D61)</f>
        <v>1328573</v>
      </c>
      <c r="E61">
        <f>SUM(Utah!E61,Idaho!E61,Wyoming!E61,Oregon!E61,Washington!E61,California!E61)</f>
        <v>1361490</v>
      </c>
      <c r="F61">
        <f>SUM(Utah!F61,Idaho!F61,Wyoming!F61,Oregon!F61,Washington!F61,California!F61)</f>
        <v>65807</v>
      </c>
      <c r="G61">
        <f>SUM(Utah!G61,Idaho!G61,Wyoming!G61,Oregon!G61,Washington!G61,California!G61)</f>
        <v>1222570</v>
      </c>
      <c r="H61">
        <f>SUM(Utah!H61,Idaho!H61,Wyoming!H61,Oregon!H61,Washington!H61,California!H61)</f>
        <v>196557</v>
      </c>
      <c r="I61">
        <f>SUM(Utah!I61,Idaho!I61,Wyoming!I61,Oregon!I61,Washington!I61,California!I61)</f>
        <v>60294</v>
      </c>
      <c r="J61">
        <f>SUM(Utah!J61,Idaho!J61,Wyoming!J61,Oregon!J61,Washington!J61,California!J61)</f>
        <v>1475398</v>
      </c>
      <c r="K61">
        <f>SUM(Utah!K61,Idaho!K61,Wyoming!K61,Oregon!K61,Washington!K61,California!K61)</f>
        <v>34437</v>
      </c>
      <c r="L61">
        <f>SUM(Utah!L61,Idaho!L61,Wyoming!L61,Oregon!L61,Washington!L61,California!L61)</f>
        <v>228</v>
      </c>
      <c r="M61">
        <f>SUM(Utah!M61,Idaho!M61,Wyoming!M61,Oregon!M61,Washington!M61,California!M61)</f>
        <v>3569</v>
      </c>
      <c r="N61">
        <f>SUM(Utah!N61,Idaho!N61,Wyoming!N61,Oregon!N61,Washington!N61,California!N61)</f>
        <v>34</v>
      </c>
      <c r="O61">
        <f>SUM(Utah!O61,Idaho!O61,Wyoming!O61,Oregon!O61,Washington!O61,California!O61)</f>
        <v>209867</v>
      </c>
      <c r="P61">
        <f>SUM(Utah!P61,Idaho!P61,Wyoming!P61,Oregon!P61,Washington!P61,California!P61)</f>
        <v>4030110</v>
      </c>
      <c r="R61">
        <f>SUM(Utah!Q61,Idaho!Q61,Wyoming!Q61,Oregon!Q61,Washington!Q61,California!Q61)</f>
        <v>1592518</v>
      </c>
      <c r="S61" s="7">
        <f t="shared" si="0"/>
        <v>52.074757264690049</v>
      </c>
    </row>
    <row r="62" spans="1:19">
      <c r="A62">
        <v>2004</v>
      </c>
      <c r="B62">
        <v>12</v>
      </c>
      <c r="C62">
        <f>SUM(Utah!C62,Idaho!C62,Wyoming!C62,Oregon!C62,Washington!C62,California!C62)</f>
        <v>98381</v>
      </c>
      <c r="D62">
        <f>SUM(Utah!D62,Idaho!D62,Wyoming!D62,Oregon!D62,Washington!D62,California!D62)</f>
        <v>1553415</v>
      </c>
      <c r="E62">
        <f>SUM(Utah!E62,Idaho!E62,Wyoming!E62,Oregon!E62,Washington!E62,California!E62)</f>
        <v>1364266</v>
      </c>
      <c r="F62">
        <f>SUM(Utah!F62,Idaho!F62,Wyoming!F62,Oregon!F62,Washington!F62,California!F62)</f>
        <v>67391</v>
      </c>
      <c r="G62">
        <f>SUM(Utah!G62,Idaho!G62,Wyoming!G62,Oregon!G62,Washington!G62,California!G62)</f>
        <v>1272013</v>
      </c>
      <c r="H62">
        <f>SUM(Utah!H62,Idaho!H62,Wyoming!H62,Oregon!H62,Washington!H62,California!H62)</f>
        <v>197210</v>
      </c>
      <c r="I62">
        <f>SUM(Utah!I62,Idaho!I62,Wyoming!I62,Oregon!I62,Washington!I62,California!I62)</f>
        <v>56074</v>
      </c>
      <c r="J62">
        <f>SUM(Utah!J62,Idaho!J62,Wyoming!J62,Oregon!J62,Washington!J62,California!J62)</f>
        <v>1606101</v>
      </c>
      <c r="K62">
        <f>SUM(Utah!K62,Idaho!K62,Wyoming!K62,Oregon!K62,Washington!K62,California!K62)</f>
        <v>34325</v>
      </c>
      <c r="L62">
        <f>SUM(Utah!L62,Idaho!L62,Wyoming!L62,Oregon!L62,Washington!L62,California!L62)</f>
        <v>71</v>
      </c>
      <c r="M62">
        <f>SUM(Utah!M62,Idaho!M62,Wyoming!M62,Oregon!M62,Washington!M62,California!M62)</f>
        <v>1215</v>
      </c>
      <c r="N62">
        <f>SUM(Utah!N62,Idaho!N62,Wyoming!N62,Oregon!N62,Washington!N62,California!N62)</f>
        <v>26</v>
      </c>
      <c r="O62">
        <f>SUM(Utah!O62,Idaho!O62,Wyoming!O62,Oregon!O62,Washington!O62,California!O62)</f>
        <v>221917</v>
      </c>
      <c r="P62">
        <f>SUM(Utah!P62,Idaho!P62,Wyoming!P62,Oregon!P62,Washington!P62,California!P62)</f>
        <v>4432744</v>
      </c>
      <c r="R62">
        <f>SUM(Utah!Q62,Idaho!Q62,Wyoming!Q62,Oregon!Q62,Washington!Q62,California!Q62)</f>
        <v>1595827</v>
      </c>
      <c r="S62" s="7">
        <f t="shared" si="0"/>
        <v>50.063121172799512</v>
      </c>
    </row>
    <row r="63" spans="1:19">
      <c r="A63">
        <v>2005</v>
      </c>
      <c r="B63">
        <v>1</v>
      </c>
      <c r="C63">
        <f>SUM(Utah!C63,Idaho!C63,Wyoming!C63,Oregon!C63,Washington!C63,California!C63)</f>
        <v>94809</v>
      </c>
      <c r="D63">
        <f>SUM(Utah!D63,Idaho!D63,Wyoming!D63,Oregon!D63,Washington!D63,California!D63)</f>
        <v>1506287</v>
      </c>
      <c r="E63">
        <f>SUM(Utah!E63,Idaho!E63,Wyoming!E63,Oregon!E63,Washington!E63,California!E63)</f>
        <v>1367688</v>
      </c>
      <c r="F63">
        <f>SUM(Utah!F63,Idaho!F63,Wyoming!F63,Oregon!F63,Washington!F63,California!F63)</f>
        <v>67672</v>
      </c>
      <c r="G63">
        <f>SUM(Utah!G63,Idaho!G63,Wyoming!G63,Oregon!G63,Washington!G63,California!G63)</f>
        <v>1253315</v>
      </c>
      <c r="H63">
        <f>SUM(Utah!H63,Idaho!H63,Wyoming!H63,Oregon!H63,Washington!H63,California!H63)</f>
        <v>197564</v>
      </c>
      <c r="I63">
        <f>SUM(Utah!I63,Idaho!I63,Wyoming!I63,Oregon!I63,Washington!I63,California!I63)</f>
        <v>60239</v>
      </c>
      <c r="J63">
        <f>SUM(Utah!J63,Idaho!J63,Wyoming!J63,Oregon!J63,Washington!J63,California!J63)</f>
        <v>1679166</v>
      </c>
      <c r="K63">
        <f>SUM(Utah!K63,Idaho!K63,Wyoming!K63,Oregon!K63,Washington!K63,California!K63)</f>
        <v>34260</v>
      </c>
      <c r="L63">
        <f>SUM(Utah!L63,Idaho!L63,Wyoming!L63,Oregon!L63,Washington!L63,California!L63)</f>
        <v>226</v>
      </c>
      <c r="M63">
        <f>SUM(Utah!M63,Idaho!M63,Wyoming!M63,Oregon!M63,Washington!M63,California!M63)</f>
        <v>3303</v>
      </c>
      <c r="N63">
        <f>SUM(Utah!N63,Idaho!N63,Wyoming!N63,Oregon!N63,Washington!N63,California!N63)</f>
        <v>25</v>
      </c>
      <c r="O63">
        <f>SUM(Utah!O63,Idaho!O63,Wyoming!O63,Oregon!O63,Washington!O63,California!O63)</f>
        <v>222946</v>
      </c>
      <c r="P63">
        <f>SUM(Utah!P63,Idaho!P63,Wyoming!P63,Oregon!P63,Washington!P63,California!P63)</f>
        <v>4442071</v>
      </c>
      <c r="R63">
        <f>SUM(Utah!Q63,Idaho!Q63,Wyoming!Q63,Oregon!Q63,Washington!Q63,California!Q63)</f>
        <v>1599537</v>
      </c>
      <c r="S63" s="7">
        <f t="shared" si="0"/>
        <v>50.189652529191903</v>
      </c>
    </row>
    <row r="64" spans="1:19">
      <c r="A64">
        <v>2005</v>
      </c>
      <c r="B64">
        <v>2</v>
      </c>
      <c r="C64">
        <f>SUM(Utah!C64,Idaho!C64,Wyoming!C64,Oregon!C64,Washington!C64,California!C64)</f>
        <v>72661</v>
      </c>
      <c r="D64">
        <f>SUM(Utah!D64,Idaho!D64,Wyoming!D64,Oregon!D64,Washington!D64,California!D64)</f>
        <v>1182808</v>
      </c>
      <c r="E64">
        <f>SUM(Utah!E64,Idaho!E64,Wyoming!E64,Oregon!E64,Washington!E64,California!E64)</f>
        <v>1370667</v>
      </c>
      <c r="F64">
        <f>SUM(Utah!F64,Idaho!F64,Wyoming!F64,Oregon!F64,Washington!F64,California!F64)</f>
        <v>65226</v>
      </c>
      <c r="G64">
        <f>SUM(Utah!G64,Idaho!G64,Wyoming!G64,Oregon!G64,Washington!G64,California!G64)</f>
        <v>1152649</v>
      </c>
      <c r="H64">
        <f>SUM(Utah!H64,Idaho!H64,Wyoming!H64,Oregon!H64,Washington!H64,California!H64)</f>
        <v>197788</v>
      </c>
      <c r="I64">
        <f>SUM(Utah!I64,Idaho!I64,Wyoming!I64,Oregon!I64,Washington!I64,California!I64)</f>
        <v>63804</v>
      </c>
      <c r="J64">
        <f>SUM(Utah!J64,Idaho!J64,Wyoming!J64,Oregon!J64,Washington!J64,California!J64)</f>
        <v>1585332</v>
      </c>
      <c r="K64">
        <f>SUM(Utah!K64,Idaho!K64,Wyoming!K64,Oregon!K64,Washington!K64,California!K64)</f>
        <v>34195</v>
      </c>
      <c r="L64">
        <f>SUM(Utah!L64,Idaho!L64,Wyoming!L64,Oregon!L64,Washington!L64,California!L64)</f>
        <v>204</v>
      </c>
      <c r="M64">
        <f>SUM(Utah!M64,Idaho!M64,Wyoming!M64,Oregon!M64,Washington!M64,California!M64)</f>
        <v>3158</v>
      </c>
      <c r="N64">
        <f>SUM(Utah!N64,Idaho!N64,Wyoming!N64,Oregon!N64,Washington!N64,California!N64)</f>
        <v>26</v>
      </c>
      <c r="O64">
        <f>SUM(Utah!O64,Idaho!O64,Wyoming!O64,Oregon!O64,Washington!O64,California!O64)</f>
        <v>201895</v>
      </c>
      <c r="P64">
        <f>SUM(Utah!P64,Idaho!P64,Wyoming!P64,Oregon!P64,Washington!P64,California!P64)</f>
        <v>3923947</v>
      </c>
      <c r="R64">
        <f>SUM(Utah!Q64,Idaho!Q64,Wyoming!Q64,Oregon!Q64,Washington!Q64,California!Q64)</f>
        <v>1602676</v>
      </c>
      <c r="S64" s="7">
        <f t="shared" si="0"/>
        <v>51.45202012157656</v>
      </c>
    </row>
    <row r="65" spans="1:19">
      <c r="A65">
        <v>2005</v>
      </c>
      <c r="B65">
        <v>3</v>
      </c>
      <c r="C65">
        <f>SUM(Utah!C65,Idaho!C65,Wyoming!C65,Oregon!C65,Washington!C65,California!C65)</f>
        <v>78884</v>
      </c>
      <c r="D65">
        <f>SUM(Utah!D65,Idaho!D65,Wyoming!D65,Oregon!D65,Washington!D65,California!D65)</f>
        <v>1256875</v>
      </c>
      <c r="E65">
        <f>SUM(Utah!E65,Idaho!E65,Wyoming!E65,Oregon!E65,Washington!E65,California!E65)</f>
        <v>1372655</v>
      </c>
      <c r="F65">
        <f>SUM(Utah!F65,Idaho!F65,Wyoming!F65,Oregon!F65,Washington!F65,California!F65)</f>
        <v>74557</v>
      </c>
      <c r="G65">
        <f>SUM(Utah!G65,Idaho!G65,Wyoming!G65,Oregon!G65,Washington!G65,California!G65)</f>
        <v>1332466</v>
      </c>
      <c r="H65">
        <f>SUM(Utah!H65,Idaho!H65,Wyoming!H65,Oregon!H65,Washington!H65,California!H65)</f>
        <v>198036</v>
      </c>
      <c r="I65">
        <f>SUM(Utah!I65,Idaho!I65,Wyoming!I65,Oregon!I65,Washington!I65,California!I65)</f>
        <v>52419</v>
      </c>
      <c r="J65">
        <f>SUM(Utah!J65,Idaho!J65,Wyoming!J65,Oregon!J65,Washington!J65,California!J65)</f>
        <v>1344067</v>
      </c>
      <c r="K65">
        <f>SUM(Utah!K65,Idaho!K65,Wyoming!K65,Oregon!K65,Washington!K65,California!K65)</f>
        <v>34100</v>
      </c>
      <c r="L65">
        <f>SUM(Utah!L65,Idaho!L65,Wyoming!L65,Oregon!L65,Washington!L65,California!L65)</f>
        <v>201</v>
      </c>
      <c r="M65">
        <f>SUM(Utah!M65,Idaho!M65,Wyoming!M65,Oregon!M65,Washington!M65,California!M65)</f>
        <v>3092</v>
      </c>
      <c r="N65">
        <f>SUM(Utah!N65,Idaho!N65,Wyoming!N65,Oregon!N65,Washington!N65,California!N65)</f>
        <v>26</v>
      </c>
      <c r="O65">
        <f>SUM(Utah!O65,Idaho!O65,Wyoming!O65,Oregon!O65,Washington!O65,California!O65)</f>
        <v>206061</v>
      </c>
      <c r="P65">
        <f>SUM(Utah!P65,Idaho!P65,Wyoming!P65,Oregon!P65,Washington!P65,California!P65)</f>
        <v>3936500</v>
      </c>
      <c r="R65">
        <f>SUM(Utah!Q65,Idaho!Q65,Wyoming!Q65,Oregon!Q65,Washington!Q65,California!Q65)</f>
        <v>1604817</v>
      </c>
      <c r="S65" s="7">
        <f t="shared" si="0"/>
        <v>52.346246665819891</v>
      </c>
    </row>
    <row r="66" spans="1:19">
      <c r="A66">
        <v>2005</v>
      </c>
      <c r="B66">
        <v>4</v>
      </c>
      <c r="C66">
        <f>SUM(Utah!C66,Idaho!C66,Wyoming!C66,Oregon!C66,Washington!C66,California!C66)</f>
        <v>63927</v>
      </c>
      <c r="D66">
        <f>SUM(Utah!D66,Idaho!D66,Wyoming!D66,Oregon!D66,Washington!D66,California!D66)</f>
        <v>1020738</v>
      </c>
      <c r="E66">
        <f>SUM(Utah!E66,Idaho!E66,Wyoming!E66,Oregon!E66,Washington!E66,California!E66)</f>
        <v>1374367</v>
      </c>
      <c r="F66">
        <f>SUM(Utah!F66,Idaho!F66,Wyoming!F66,Oregon!F66,Washington!F66,California!F66)</f>
        <v>67399</v>
      </c>
      <c r="G66">
        <f>SUM(Utah!G66,Idaho!G66,Wyoming!G66,Oregon!G66,Washington!G66,California!G66)</f>
        <v>1148576</v>
      </c>
      <c r="H66">
        <f>SUM(Utah!H66,Idaho!H66,Wyoming!H66,Oregon!H66,Washington!H66,California!H66)</f>
        <v>198333</v>
      </c>
      <c r="I66">
        <f>SUM(Utah!I66,Idaho!I66,Wyoming!I66,Oregon!I66,Washington!I66,California!I66)</f>
        <v>57942</v>
      </c>
      <c r="J66">
        <f>SUM(Utah!J66,Idaho!J66,Wyoming!J66,Oregon!J66,Washington!J66,California!J66)</f>
        <v>1489259</v>
      </c>
      <c r="K66">
        <f>SUM(Utah!K66,Idaho!K66,Wyoming!K66,Oregon!K66,Washington!K66,California!K66)</f>
        <v>34135</v>
      </c>
      <c r="L66">
        <f>SUM(Utah!L66,Idaho!L66,Wyoming!L66,Oregon!L66,Washington!L66,California!L66)</f>
        <v>210</v>
      </c>
      <c r="M66">
        <f>SUM(Utah!M66,Idaho!M66,Wyoming!M66,Oregon!M66,Washington!M66,California!M66)</f>
        <v>3155</v>
      </c>
      <c r="N66">
        <f>SUM(Utah!N66,Idaho!N66,Wyoming!N66,Oregon!N66,Washington!N66,California!N66)</f>
        <v>26</v>
      </c>
      <c r="O66">
        <f>SUM(Utah!O66,Idaho!O66,Wyoming!O66,Oregon!O66,Washington!O66,California!O66)</f>
        <v>189478</v>
      </c>
      <c r="P66">
        <f>SUM(Utah!P66,Idaho!P66,Wyoming!P66,Oregon!P66,Washington!P66,California!P66)</f>
        <v>3661728</v>
      </c>
      <c r="R66">
        <f>SUM(Utah!Q66,Idaho!Q66,Wyoming!Q66,Oregon!Q66,Washington!Q66,California!Q66)</f>
        <v>1606861</v>
      </c>
      <c r="S66" s="7">
        <f t="shared" si="0"/>
        <v>51.745514685962476</v>
      </c>
    </row>
    <row r="67" spans="1:19">
      <c r="A67">
        <v>2005</v>
      </c>
      <c r="B67">
        <v>5</v>
      </c>
      <c r="C67">
        <f>SUM(Utah!C67,Idaho!C67,Wyoming!C67,Oregon!C67,Washington!C67,California!C67)</f>
        <v>65292</v>
      </c>
      <c r="D67">
        <f>SUM(Utah!D67,Idaho!D67,Wyoming!D67,Oregon!D67,Washington!D67,California!D67)</f>
        <v>1004585</v>
      </c>
      <c r="E67">
        <f>SUM(Utah!E67,Idaho!E67,Wyoming!E67,Oregon!E67,Washington!E67,California!E67)</f>
        <v>1395549</v>
      </c>
      <c r="F67">
        <f>SUM(Utah!F67,Idaho!F67,Wyoming!F67,Oregon!F67,Washington!F67,California!F67)</f>
        <v>74863</v>
      </c>
      <c r="G67">
        <f>SUM(Utah!G67,Idaho!G67,Wyoming!G67,Oregon!G67,Washington!G67,California!G67)</f>
        <v>1228420</v>
      </c>
      <c r="H67">
        <f>SUM(Utah!H67,Idaho!H67,Wyoming!H67,Oregon!H67,Washington!H67,California!H67)</f>
        <v>198668</v>
      </c>
      <c r="I67">
        <f>SUM(Utah!I67,Idaho!I67,Wyoming!I67,Oregon!I67,Washington!I67,California!I67)</f>
        <v>64435</v>
      </c>
      <c r="J67">
        <f>SUM(Utah!J67,Idaho!J67,Wyoming!J67,Oregon!J67,Washington!J67,California!J67)</f>
        <v>1635922</v>
      </c>
      <c r="K67">
        <f>SUM(Utah!K67,Idaho!K67,Wyoming!K67,Oregon!K67,Washington!K67,California!K67)</f>
        <v>34192</v>
      </c>
      <c r="L67">
        <f>SUM(Utah!L67,Idaho!L67,Wyoming!L67,Oregon!L67,Washington!L67,California!L67)</f>
        <v>218</v>
      </c>
      <c r="M67">
        <f>SUM(Utah!M67,Idaho!M67,Wyoming!M67,Oregon!M67,Washington!M67,California!M67)</f>
        <v>2930</v>
      </c>
      <c r="N67">
        <f>SUM(Utah!N67,Idaho!N67,Wyoming!N67,Oregon!N67,Washington!N67,California!N67)</f>
        <v>26</v>
      </c>
      <c r="O67">
        <f>SUM(Utah!O67,Idaho!O67,Wyoming!O67,Oregon!O67,Washington!O67,California!O67)</f>
        <v>204808</v>
      </c>
      <c r="P67">
        <f>SUM(Utah!P67,Idaho!P67,Wyoming!P67,Oregon!P67,Washington!P67,California!P67)</f>
        <v>3871857</v>
      </c>
      <c r="R67">
        <f>SUM(Utah!Q67,Idaho!Q67,Wyoming!Q67,Oregon!Q67,Washington!Q67,California!Q67)</f>
        <v>1628435</v>
      </c>
      <c r="S67" s="7">
        <f t="shared" si="0"/>
        <v>52.896581666110087</v>
      </c>
    </row>
    <row r="68" spans="1:19">
      <c r="A68">
        <v>2005</v>
      </c>
      <c r="B68">
        <v>6</v>
      </c>
      <c r="C68">
        <f>SUM(Utah!C68,Idaho!C68,Wyoming!C68,Oregon!C68,Washington!C68,California!C68)</f>
        <v>69548</v>
      </c>
      <c r="D68">
        <f>SUM(Utah!D68,Idaho!D68,Wyoming!D68,Oregon!D68,Washington!D68,California!D68)</f>
        <v>1013284</v>
      </c>
      <c r="E68">
        <f>SUM(Utah!E68,Idaho!E68,Wyoming!E68,Oregon!E68,Washington!E68,California!E68)</f>
        <v>1375588</v>
      </c>
      <c r="F68">
        <f>SUM(Utah!F68,Idaho!F68,Wyoming!F68,Oregon!F68,Washington!F68,California!F68)</f>
        <v>76719</v>
      </c>
      <c r="G68">
        <f>SUM(Utah!G68,Idaho!G68,Wyoming!G68,Oregon!G68,Washington!G68,California!G68)</f>
        <v>1232304</v>
      </c>
      <c r="H68">
        <f>SUM(Utah!H68,Idaho!H68,Wyoming!H68,Oregon!H68,Washington!H68,California!H68)</f>
        <v>198779</v>
      </c>
      <c r="I68">
        <f>SUM(Utah!I68,Idaho!I68,Wyoming!I68,Oregon!I68,Washington!I68,California!I68)</f>
        <v>71684</v>
      </c>
      <c r="J68">
        <f>SUM(Utah!J68,Idaho!J68,Wyoming!J68,Oregon!J68,Washington!J68,California!J68)</f>
        <v>1749947</v>
      </c>
      <c r="K68">
        <f>SUM(Utah!K68,Idaho!K68,Wyoming!K68,Oregon!K68,Washington!K68,California!K68)</f>
        <v>34302</v>
      </c>
      <c r="L68">
        <f>SUM(Utah!L68,Idaho!L68,Wyoming!L68,Oregon!L68,Washington!L68,California!L68)</f>
        <v>231</v>
      </c>
      <c r="M68">
        <f>SUM(Utah!M68,Idaho!M68,Wyoming!M68,Oregon!M68,Washington!M68,California!M68)</f>
        <v>3092</v>
      </c>
      <c r="N68">
        <f>SUM(Utah!N68,Idaho!N68,Wyoming!N68,Oregon!N68,Washington!N68,California!N68)</f>
        <v>26</v>
      </c>
      <c r="O68">
        <f>SUM(Utah!O68,Idaho!O68,Wyoming!O68,Oregon!O68,Washington!O68,California!O68)</f>
        <v>218182</v>
      </c>
      <c r="P68">
        <f>SUM(Utah!P68,Idaho!P68,Wyoming!P68,Oregon!P68,Washington!P68,California!P68)</f>
        <v>3998627</v>
      </c>
      <c r="R68">
        <f>SUM(Utah!Q68,Idaho!Q68,Wyoming!Q68,Oregon!Q68,Washington!Q68,California!Q68)</f>
        <v>1608695</v>
      </c>
      <c r="S68" s="7">
        <f t="shared" ref="S68:S127" si="1">O68/P68*1000</f>
        <v>54.564229171663179</v>
      </c>
    </row>
    <row r="69" spans="1:19">
      <c r="A69">
        <v>2005</v>
      </c>
      <c r="B69">
        <v>7</v>
      </c>
      <c r="C69">
        <f>SUM(Utah!C69,Idaho!C69,Wyoming!C69,Oregon!C69,Washington!C69,California!C69)</f>
        <v>97821</v>
      </c>
      <c r="D69">
        <f>SUM(Utah!D69,Idaho!D69,Wyoming!D69,Oregon!D69,Washington!D69,California!D69)</f>
        <v>1361530</v>
      </c>
      <c r="E69">
        <f>SUM(Utah!E69,Idaho!E69,Wyoming!E69,Oregon!E69,Washington!E69,California!E69)</f>
        <v>1378837</v>
      </c>
      <c r="F69">
        <f>SUM(Utah!F69,Idaho!F69,Wyoming!F69,Oregon!F69,Washington!F69,California!F69)</f>
        <v>87293</v>
      </c>
      <c r="G69">
        <f>SUM(Utah!G69,Idaho!G69,Wyoming!G69,Oregon!G69,Washington!G69,California!G69)</f>
        <v>1469975</v>
      </c>
      <c r="H69">
        <f>SUM(Utah!H69,Idaho!H69,Wyoming!H69,Oregon!H69,Washington!H69,California!H69)</f>
        <v>199262</v>
      </c>
      <c r="I69">
        <f>SUM(Utah!I69,Idaho!I69,Wyoming!I69,Oregon!I69,Washington!I69,California!I69)</f>
        <v>80938</v>
      </c>
      <c r="J69">
        <f>SUM(Utah!J69,Idaho!J69,Wyoming!J69,Oregon!J69,Washington!J69,California!J69)</f>
        <v>1909249</v>
      </c>
      <c r="K69">
        <f>SUM(Utah!K69,Idaho!K69,Wyoming!K69,Oregon!K69,Washington!K69,California!K69)</f>
        <v>34405</v>
      </c>
      <c r="L69">
        <f>SUM(Utah!L69,Idaho!L69,Wyoming!L69,Oregon!L69,Washington!L69,California!L69)</f>
        <v>229</v>
      </c>
      <c r="M69">
        <f>SUM(Utah!M69,Idaho!M69,Wyoming!M69,Oregon!M69,Washington!M69,California!M69)</f>
        <v>3181</v>
      </c>
      <c r="N69">
        <f>SUM(Utah!N69,Idaho!N69,Wyoming!N69,Oregon!N69,Washington!N69,California!N69)</f>
        <v>26</v>
      </c>
      <c r="O69">
        <f>SUM(Utah!O69,Idaho!O69,Wyoming!O69,Oregon!O69,Washington!O69,California!O69)</f>
        <v>266281</v>
      </c>
      <c r="P69">
        <f>SUM(Utah!P69,Idaho!P69,Wyoming!P69,Oregon!P69,Washington!P69,California!P69)</f>
        <v>4743935</v>
      </c>
      <c r="R69">
        <f>SUM(Utah!Q69,Idaho!Q69,Wyoming!Q69,Oregon!Q69,Washington!Q69,California!Q69)</f>
        <v>1612530</v>
      </c>
      <c r="S69" s="7">
        <f t="shared" si="1"/>
        <v>56.130828099457517</v>
      </c>
    </row>
    <row r="70" spans="1:19">
      <c r="A70">
        <v>2005</v>
      </c>
      <c r="B70">
        <v>8</v>
      </c>
      <c r="C70">
        <f>SUM(Utah!C70,Idaho!C70,Wyoming!C70,Oregon!C70,Washington!C70,California!C70)</f>
        <v>93023</v>
      </c>
      <c r="D70">
        <f>SUM(Utah!D70,Idaho!D70,Wyoming!D70,Oregon!D70,Washington!D70,California!D70)</f>
        <v>1292819</v>
      </c>
      <c r="E70">
        <f>SUM(Utah!E70,Idaho!E70,Wyoming!E70,Oregon!E70,Washington!E70,California!E70)</f>
        <v>1381719</v>
      </c>
      <c r="F70">
        <f>SUM(Utah!F70,Idaho!F70,Wyoming!F70,Oregon!F70,Washington!F70,California!F70)</f>
        <v>83568</v>
      </c>
      <c r="G70">
        <f>SUM(Utah!G70,Idaho!G70,Wyoming!G70,Oregon!G70,Washington!G70,California!G70)</f>
        <v>1450779</v>
      </c>
      <c r="H70">
        <f>SUM(Utah!H70,Idaho!H70,Wyoming!H70,Oregon!H70,Washington!H70,California!H70)</f>
        <v>199623</v>
      </c>
      <c r="I70">
        <f>SUM(Utah!I70,Idaho!I70,Wyoming!I70,Oregon!I70,Washington!I70,California!I70)</f>
        <v>74857</v>
      </c>
      <c r="J70">
        <f>SUM(Utah!J70,Idaho!J70,Wyoming!J70,Oregon!J70,Washington!J70,California!J70)</f>
        <v>1868146</v>
      </c>
      <c r="K70">
        <f>SUM(Utah!K70,Idaho!K70,Wyoming!K70,Oregon!K70,Washington!K70,California!K70)</f>
        <v>34413</v>
      </c>
      <c r="L70">
        <f>SUM(Utah!L70,Idaho!L70,Wyoming!L70,Oregon!L70,Washington!L70,California!L70)</f>
        <v>236</v>
      </c>
      <c r="M70">
        <f>SUM(Utah!M70,Idaho!M70,Wyoming!M70,Oregon!M70,Washington!M70,California!M70)</f>
        <v>3261</v>
      </c>
      <c r="N70">
        <f>SUM(Utah!N70,Idaho!N70,Wyoming!N70,Oregon!N70,Washington!N70,California!N70)</f>
        <v>26</v>
      </c>
      <c r="O70">
        <f>SUM(Utah!O70,Idaho!O70,Wyoming!O70,Oregon!O70,Washington!O70,California!O70)</f>
        <v>251684</v>
      </c>
      <c r="P70">
        <f>SUM(Utah!P70,Idaho!P70,Wyoming!P70,Oregon!P70,Washington!P70,California!P70)</f>
        <v>4615005</v>
      </c>
      <c r="R70">
        <f>SUM(Utah!Q70,Idaho!Q70,Wyoming!Q70,Oregon!Q70,Washington!Q70,California!Q70)</f>
        <v>1615781</v>
      </c>
      <c r="S70" s="7">
        <f t="shared" si="1"/>
        <v>54.536018920889582</v>
      </c>
    </row>
    <row r="71" spans="1:19">
      <c r="A71">
        <v>2005</v>
      </c>
      <c r="B71">
        <v>9</v>
      </c>
      <c r="C71">
        <f>SUM(Utah!C71,Idaho!C71,Wyoming!C71,Oregon!C71,Washington!C71,California!C71)</f>
        <v>63563</v>
      </c>
      <c r="D71">
        <f>SUM(Utah!D71,Idaho!D71,Wyoming!D71,Oregon!D71,Washington!D71,California!D71)</f>
        <v>933422</v>
      </c>
      <c r="E71">
        <f>SUM(Utah!E71,Idaho!E71,Wyoming!E71,Oregon!E71,Washington!E71,California!E71)</f>
        <v>1383841</v>
      </c>
      <c r="F71">
        <f>SUM(Utah!F71,Idaho!F71,Wyoming!F71,Oregon!F71,Washington!F71,California!F71)</f>
        <v>75580</v>
      </c>
      <c r="G71">
        <f>SUM(Utah!G71,Idaho!G71,Wyoming!G71,Oregon!G71,Washington!G71,California!G71)</f>
        <v>1274457</v>
      </c>
      <c r="H71">
        <f>SUM(Utah!H71,Idaho!H71,Wyoming!H71,Oregon!H71,Washington!H71,California!H71)</f>
        <v>199934</v>
      </c>
      <c r="I71">
        <f>SUM(Utah!I71,Idaho!I71,Wyoming!I71,Oregon!I71,Washington!I71,California!I71)</f>
        <v>67899</v>
      </c>
      <c r="J71">
        <f>SUM(Utah!J71,Idaho!J71,Wyoming!J71,Oregon!J71,Washington!J71,California!J71)</f>
        <v>1666197</v>
      </c>
      <c r="K71">
        <f>SUM(Utah!K71,Idaho!K71,Wyoming!K71,Oregon!K71,Washington!K71,California!K71)</f>
        <v>34356</v>
      </c>
      <c r="L71">
        <f>SUM(Utah!L71,Idaho!L71,Wyoming!L71,Oregon!L71,Washington!L71,California!L71)</f>
        <v>240</v>
      </c>
      <c r="M71">
        <f>SUM(Utah!M71,Idaho!M71,Wyoming!M71,Oregon!M71,Washington!M71,California!M71)</f>
        <v>3219</v>
      </c>
      <c r="N71">
        <f>SUM(Utah!N71,Idaho!N71,Wyoming!N71,Oregon!N71,Washington!N71,California!N71)</f>
        <v>26</v>
      </c>
      <c r="O71">
        <f>SUM(Utah!O71,Idaho!O71,Wyoming!O71,Oregon!O71,Washington!O71,California!O71)</f>
        <v>207282</v>
      </c>
      <c r="P71">
        <f>SUM(Utah!P71,Idaho!P71,Wyoming!P71,Oregon!P71,Washington!P71,California!P71)</f>
        <v>3877295</v>
      </c>
      <c r="R71">
        <f>SUM(Utah!Q71,Idaho!Q71,Wyoming!Q71,Oregon!Q71,Washington!Q71,California!Q71)</f>
        <v>1618157</v>
      </c>
      <c r="S71" s="7">
        <f t="shared" si="1"/>
        <v>53.460466639757868</v>
      </c>
    </row>
    <row r="72" spans="1:19">
      <c r="A72">
        <v>2005</v>
      </c>
      <c r="B72">
        <v>10</v>
      </c>
      <c r="C72">
        <f>SUM(Utah!C72,Idaho!C72,Wyoming!C72,Oregon!C72,Washington!C72,California!C72)</f>
        <v>67250</v>
      </c>
      <c r="D72">
        <f>SUM(Utah!D72,Idaho!D72,Wyoming!D72,Oregon!D72,Washington!D72,California!D72)</f>
        <v>1036891</v>
      </c>
      <c r="E72">
        <f>SUM(Utah!E72,Idaho!E72,Wyoming!E72,Oregon!E72,Washington!E72,California!E72)</f>
        <v>1387176</v>
      </c>
      <c r="F72">
        <f>SUM(Utah!F72,Idaho!F72,Wyoming!F72,Oregon!F72,Washington!F72,California!F72)</f>
        <v>75650</v>
      </c>
      <c r="G72">
        <f>SUM(Utah!G72,Idaho!G72,Wyoming!G72,Oregon!G72,Washington!G72,California!G72)</f>
        <v>1245377</v>
      </c>
      <c r="H72">
        <f>SUM(Utah!H72,Idaho!H72,Wyoming!H72,Oregon!H72,Washington!H72,California!H72)</f>
        <v>200221</v>
      </c>
      <c r="I72">
        <f>SUM(Utah!I72,Idaho!I72,Wyoming!I72,Oregon!I72,Washington!I72,California!I72)</f>
        <v>59709</v>
      </c>
      <c r="J72">
        <f>SUM(Utah!J72,Idaho!J72,Wyoming!J72,Oregon!J72,Washington!J72,California!J72)</f>
        <v>1505656</v>
      </c>
      <c r="K72">
        <f>SUM(Utah!K72,Idaho!K72,Wyoming!K72,Oregon!K72,Washington!K72,California!K72)</f>
        <v>34256</v>
      </c>
      <c r="L72">
        <f>SUM(Utah!L72,Idaho!L72,Wyoming!L72,Oregon!L72,Washington!L72,California!L72)</f>
        <v>227</v>
      </c>
      <c r="M72">
        <f>SUM(Utah!M72,Idaho!M72,Wyoming!M72,Oregon!M72,Washington!M72,California!M72)</f>
        <v>3237</v>
      </c>
      <c r="N72">
        <f>SUM(Utah!N72,Idaho!N72,Wyoming!N72,Oregon!N72,Washington!N72,California!N72)</f>
        <v>26</v>
      </c>
      <c r="O72">
        <f>SUM(Utah!O72,Idaho!O72,Wyoming!O72,Oregon!O72,Washington!O72,California!O72)</f>
        <v>202836</v>
      </c>
      <c r="P72">
        <f>SUM(Utah!P72,Idaho!P72,Wyoming!P72,Oregon!P72,Washington!P72,California!P72)</f>
        <v>3791161</v>
      </c>
      <c r="R72">
        <f>SUM(Utah!Q72,Idaho!Q72,Wyoming!Q72,Oregon!Q72,Washington!Q72,California!Q72)</f>
        <v>1621679</v>
      </c>
      <c r="S72" s="7">
        <f t="shared" si="1"/>
        <v>53.50234400491037</v>
      </c>
    </row>
    <row r="73" spans="1:19">
      <c r="A73">
        <v>2005</v>
      </c>
      <c r="B73">
        <v>11</v>
      </c>
      <c r="C73">
        <f>SUM(Utah!C73,Idaho!C73,Wyoming!C73,Oregon!C73,Washington!C73,California!C73)</f>
        <v>81047</v>
      </c>
      <c r="D73">
        <f>SUM(Utah!D73,Idaho!D73,Wyoming!D73,Oregon!D73,Washington!D73,California!D73)</f>
        <v>1238970</v>
      </c>
      <c r="E73">
        <f>SUM(Utah!E73,Idaho!E73,Wyoming!E73,Oregon!E73,Washington!E73,California!E73)</f>
        <v>1392039</v>
      </c>
      <c r="F73">
        <f>SUM(Utah!F73,Idaho!F73,Wyoming!F73,Oregon!F73,Washington!F73,California!F73)</f>
        <v>70962</v>
      </c>
      <c r="G73">
        <f>SUM(Utah!G73,Idaho!G73,Wyoming!G73,Oregon!G73,Washington!G73,California!G73)</f>
        <v>1255586</v>
      </c>
      <c r="H73">
        <f>SUM(Utah!H73,Idaho!H73,Wyoming!H73,Oregon!H73,Washington!H73,California!H73)</f>
        <v>200850</v>
      </c>
      <c r="I73">
        <f>SUM(Utah!I73,Idaho!I73,Wyoming!I73,Oregon!I73,Washington!I73,California!I73)</f>
        <v>66661</v>
      </c>
      <c r="J73">
        <f>SUM(Utah!J73,Idaho!J73,Wyoming!J73,Oregon!J73,Washington!J73,California!J73)</f>
        <v>1642210</v>
      </c>
      <c r="K73">
        <f>SUM(Utah!K73,Idaho!K73,Wyoming!K73,Oregon!K73,Washington!K73,California!K73)</f>
        <v>34158</v>
      </c>
      <c r="L73">
        <f>SUM(Utah!L73,Idaho!L73,Wyoming!L73,Oregon!L73,Washington!L73,California!L73)</f>
        <v>246</v>
      </c>
      <c r="M73">
        <f>SUM(Utah!M73,Idaho!M73,Wyoming!M73,Oregon!M73,Washington!M73,California!M73)</f>
        <v>3335</v>
      </c>
      <c r="N73">
        <f>SUM(Utah!N73,Idaho!N73,Wyoming!N73,Oregon!N73,Washington!N73,California!N73)</f>
        <v>26</v>
      </c>
      <c r="O73">
        <f>SUM(Utah!O73,Idaho!O73,Wyoming!O73,Oregon!O73,Washington!O73,California!O73)</f>
        <v>218916</v>
      </c>
      <c r="P73">
        <f>SUM(Utah!P73,Idaho!P73,Wyoming!P73,Oregon!P73,Washington!P73,California!P73)</f>
        <v>4140101</v>
      </c>
      <c r="R73">
        <f>SUM(Utah!Q73,Idaho!Q73,Wyoming!Q73,Oregon!Q73,Washington!Q73,California!Q73)</f>
        <v>1627073</v>
      </c>
      <c r="S73" s="7">
        <f t="shared" si="1"/>
        <v>52.87697087583129</v>
      </c>
    </row>
    <row r="74" spans="1:19">
      <c r="A74">
        <v>2005</v>
      </c>
      <c r="B74">
        <v>12</v>
      </c>
      <c r="C74">
        <f>SUM(Utah!C74,Idaho!C74,Wyoming!C74,Oregon!C74,Washington!C74,California!C74)</f>
        <v>121021</v>
      </c>
      <c r="D74">
        <f>SUM(Utah!D74,Idaho!D74,Wyoming!D74,Oregon!D74,Washington!D74,California!D74)</f>
        <v>1801914</v>
      </c>
      <c r="E74">
        <f>SUM(Utah!E74,Idaho!E74,Wyoming!E74,Oregon!E74,Washington!E74,California!E74)</f>
        <v>1395721</v>
      </c>
      <c r="F74">
        <f>SUM(Utah!F74,Idaho!F74,Wyoming!F74,Oregon!F74,Washington!F74,California!F74)</f>
        <v>70620</v>
      </c>
      <c r="G74">
        <f>SUM(Utah!G74,Idaho!G74,Wyoming!G74,Oregon!G74,Washington!G74,California!G74)</f>
        <v>1312012</v>
      </c>
      <c r="H74">
        <f>SUM(Utah!H74,Idaho!H74,Wyoming!H74,Oregon!H74,Washington!H74,California!H74)</f>
        <v>201297</v>
      </c>
      <c r="I74">
        <f>SUM(Utah!I74,Idaho!I74,Wyoming!I74,Oregon!I74,Washington!I74,California!I74)</f>
        <v>54503</v>
      </c>
      <c r="J74">
        <f>SUM(Utah!J74,Idaho!J74,Wyoming!J74,Oregon!J74,Washington!J74,California!J74)</f>
        <v>1526309</v>
      </c>
      <c r="K74">
        <f>SUM(Utah!K74,Idaho!K74,Wyoming!K74,Oregon!K74,Washington!K74,California!K74)</f>
        <v>34054</v>
      </c>
      <c r="L74">
        <f>SUM(Utah!L74,Idaho!L74,Wyoming!L74,Oregon!L74,Washington!L74,California!L74)</f>
        <v>228</v>
      </c>
      <c r="M74">
        <f>SUM(Utah!M74,Idaho!M74,Wyoming!M74,Oregon!M74,Washington!M74,California!M74)</f>
        <v>3735</v>
      </c>
      <c r="N74">
        <f>SUM(Utah!N74,Idaho!N74,Wyoming!N74,Oregon!N74,Washington!N74,California!N74)</f>
        <v>26</v>
      </c>
      <c r="O74">
        <f>SUM(Utah!O74,Idaho!O74,Wyoming!O74,Oregon!O74,Washington!O74,California!O74)</f>
        <v>246372</v>
      </c>
      <c r="P74">
        <f>SUM(Utah!P74,Idaho!P74,Wyoming!P74,Oregon!P74,Washington!P74,California!P74)</f>
        <v>4643970</v>
      </c>
      <c r="R74">
        <f>SUM(Utah!Q74,Idaho!Q74,Wyoming!Q74,Oregon!Q74,Washington!Q74,California!Q74)</f>
        <v>1631098</v>
      </c>
      <c r="S74" s="7">
        <f t="shared" si="1"/>
        <v>53.052022299885657</v>
      </c>
    </row>
    <row r="75" spans="1:19">
      <c r="A75">
        <v>2006</v>
      </c>
      <c r="B75">
        <v>1</v>
      </c>
      <c r="C75">
        <f>SUM(Utah!C75,Idaho!C75,Wyoming!C75,Oregon!C75,Washington!C75,California!C75)</f>
        <v>96277</v>
      </c>
      <c r="D75">
        <f>SUM(Utah!D75,Idaho!D75,Wyoming!D75,Oregon!D75,Washington!D75,California!D75)</f>
        <v>1451406</v>
      </c>
      <c r="E75">
        <f>SUM(Utah!E75,Idaho!E75,Wyoming!E75,Oregon!E75,Washington!E75,California!E75)</f>
        <v>1399345</v>
      </c>
      <c r="F75">
        <f>SUM(Utah!F75,Idaho!F75,Wyoming!F75,Oregon!F75,Washington!F75,California!F75)</f>
        <v>76670</v>
      </c>
      <c r="G75">
        <f>SUM(Utah!G75,Idaho!G75,Wyoming!G75,Oregon!G75,Washington!G75,California!G75)</f>
        <v>1351243</v>
      </c>
      <c r="H75">
        <f>SUM(Utah!H75,Idaho!H75,Wyoming!H75,Oregon!H75,Washington!H75,California!H75)</f>
        <v>201636</v>
      </c>
      <c r="I75">
        <f>SUM(Utah!I75,Idaho!I75,Wyoming!I75,Oregon!I75,Washington!I75,California!I75)</f>
        <v>65631</v>
      </c>
      <c r="J75">
        <f>SUM(Utah!J75,Idaho!J75,Wyoming!J75,Oregon!J75,Washington!J75,California!J75)</f>
        <v>1691228</v>
      </c>
      <c r="K75">
        <f>SUM(Utah!K75,Idaho!K75,Wyoming!K75,Oregon!K75,Washington!K75,California!K75)</f>
        <v>33977</v>
      </c>
      <c r="L75">
        <f>SUM(Utah!L75,Idaho!L75,Wyoming!L75,Oregon!L75,Washington!L75,California!L75)</f>
        <v>220</v>
      </c>
      <c r="M75">
        <f>SUM(Utah!M75,Idaho!M75,Wyoming!M75,Oregon!M75,Washington!M75,California!M75)</f>
        <v>3297</v>
      </c>
      <c r="N75">
        <f>SUM(Utah!N75,Idaho!N75,Wyoming!N75,Oregon!N75,Washington!N75,California!N75)</f>
        <v>25</v>
      </c>
      <c r="O75">
        <f>SUM(Utah!O75,Idaho!O75,Wyoming!O75,Oregon!O75,Washington!O75,California!O75)</f>
        <v>238798</v>
      </c>
      <c r="P75">
        <f>SUM(Utah!P75,Idaho!P75,Wyoming!P75,Oregon!P75,Washington!P75,California!P75)</f>
        <v>4497174</v>
      </c>
      <c r="R75">
        <f>SUM(Utah!Q75,Idaho!Q75,Wyoming!Q75,Oregon!Q75,Washington!Q75,California!Q75)</f>
        <v>1634983</v>
      </c>
      <c r="S75" s="7">
        <f t="shared" si="1"/>
        <v>53.099568751398103</v>
      </c>
    </row>
    <row r="76" spans="1:19">
      <c r="A76">
        <v>2006</v>
      </c>
      <c r="B76">
        <v>2</v>
      </c>
      <c r="C76">
        <f>SUM(Utah!C76,Idaho!C76,Wyoming!C76,Oregon!C76,Washington!C76,California!C76)</f>
        <v>88416</v>
      </c>
      <c r="D76">
        <f>SUM(Utah!D76,Idaho!D76,Wyoming!D76,Oregon!D76,Washington!D76,California!D76)</f>
        <v>1326459</v>
      </c>
      <c r="E76">
        <f>SUM(Utah!E76,Idaho!E76,Wyoming!E76,Oregon!E76,Washington!E76,California!E76)</f>
        <v>1402308</v>
      </c>
      <c r="F76">
        <f>SUM(Utah!F76,Idaho!F76,Wyoming!F76,Oregon!F76,Washington!F76,California!F76)</f>
        <v>71674</v>
      </c>
      <c r="G76">
        <f>SUM(Utah!G76,Idaho!G76,Wyoming!G76,Oregon!G76,Washington!G76,California!G76)</f>
        <v>1228926</v>
      </c>
      <c r="H76">
        <f>SUM(Utah!H76,Idaho!H76,Wyoming!H76,Oregon!H76,Washington!H76,California!H76)</f>
        <v>202004</v>
      </c>
      <c r="I76">
        <f>SUM(Utah!I76,Idaho!I76,Wyoming!I76,Oregon!I76,Washington!I76,California!I76)</f>
        <v>59369</v>
      </c>
      <c r="J76">
        <f>SUM(Utah!J76,Idaho!J76,Wyoming!J76,Oregon!J76,Washington!J76,California!J76)</f>
        <v>1556029</v>
      </c>
      <c r="K76">
        <f>SUM(Utah!K76,Idaho!K76,Wyoming!K76,Oregon!K76,Washington!K76,California!K76)</f>
        <v>33911</v>
      </c>
      <c r="L76">
        <f>SUM(Utah!L76,Idaho!L76,Wyoming!L76,Oregon!L76,Washington!L76,California!L76)</f>
        <v>220</v>
      </c>
      <c r="M76">
        <f>SUM(Utah!M76,Idaho!M76,Wyoming!M76,Oregon!M76,Washington!M76,California!M76)</f>
        <v>3394</v>
      </c>
      <c r="N76">
        <f>SUM(Utah!N76,Idaho!N76,Wyoming!N76,Oregon!N76,Washington!N76,California!N76)</f>
        <v>26</v>
      </c>
      <c r="O76">
        <f>SUM(Utah!O76,Idaho!O76,Wyoming!O76,Oregon!O76,Washington!O76,California!O76)</f>
        <v>219679</v>
      </c>
      <c r="P76">
        <f>SUM(Utah!P76,Idaho!P76,Wyoming!P76,Oregon!P76,Washington!P76,California!P76)</f>
        <v>4114808</v>
      </c>
      <c r="R76">
        <f>SUM(Utah!Q76,Idaho!Q76,Wyoming!Q76,Oregon!Q76,Washington!Q76,California!Q76)</f>
        <v>1638249</v>
      </c>
      <c r="S76" s="7">
        <f t="shared" si="1"/>
        <v>53.387424151989599</v>
      </c>
    </row>
    <row r="77" spans="1:19">
      <c r="A77">
        <v>2006</v>
      </c>
      <c r="B77">
        <v>3</v>
      </c>
      <c r="C77">
        <f>SUM(Utah!C77,Idaho!C77,Wyoming!C77,Oregon!C77,Washington!C77,California!C77)</f>
        <v>93242</v>
      </c>
      <c r="D77">
        <f>SUM(Utah!D77,Idaho!D77,Wyoming!D77,Oregon!D77,Washington!D77,California!D77)</f>
        <v>1398348</v>
      </c>
      <c r="E77">
        <f>SUM(Utah!E77,Idaho!E77,Wyoming!E77,Oregon!E77,Washington!E77,California!E77)</f>
        <v>1404009</v>
      </c>
      <c r="F77">
        <f>SUM(Utah!F77,Idaho!F77,Wyoming!F77,Oregon!F77,Washington!F77,California!F77)</f>
        <v>72709</v>
      </c>
      <c r="G77">
        <f>SUM(Utah!G77,Idaho!G77,Wyoming!G77,Oregon!G77,Washington!G77,California!G77)</f>
        <v>1248557</v>
      </c>
      <c r="H77">
        <f>SUM(Utah!H77,Idaho!H77,Wyoming!H77,Oregon!H77,Washington!H77,California!H77)</f>
        <v>202445</v>
      </c>
      <c r="I77">
        <f>SUM(Utah!I77,Idaho!I77,Wyoming!I77,Oregon!I77,Washington!I77,California!I77)</f>
        <v>59162</v>
      </c>
      <c r="J77">
        <f>SUM(Utah!J77,Idaho!J77,Wyoming!J77,Oregon!J77,Washington!J77,California!J77)</f>
        <v>1505452</v>
      </c>
      <c r="K77">
        <f>SUM(Utah!K77,Idaho!K77,Wyoming!K77,Oregon!K77,Washington!K77,California!K77)</f>
        <v>33918</v>
      </c>
      <c r="L77">
        <f>SUM(Utah!L77,Idaho!L77,Wyoming!L77,Oregon!L77,Washington!L77,California!L77)</f>
        <v>231</v>
      </c>
      <c r="M77">
        <f>SUM(Utah!M77,Idaho!M77,Wyoming!M77,Oregon!M77,Washington!M77,California!M77)</f>
        <v>3897</v>
      </c>
      <c r="N77">
        <f>SUM(Utah!N77,Idaho!N77,Wyoming!N77,Oregon!N77,Washington!N77,California!N77)</f>
        <v>26</v>
      </c>
      <c r="O77">
        <f>SUM(Utah!O77,Idaho!O77,Wyoming!O77,Oregon!O77,Washington!O77,California!O77)</f>
        <v>225344</v>
      </c>
      <c r="P77">
        <f>SUM(Utah!P77,Idaho!P77,Wyoming!P77,Oregon!P77,Washington!P77,California!P77)</f>
        <v>4156254</v>
      </c>
      <c r="R77">
        <f>SUM(Utah!Q77,Idaho!Q77,Wyoming!Q77,Oregon!Q77,Washington!Q77,California!Q77)</f>
        <v>1640398</v>
      </c>
      <c r="S77" s="7">
        <f t="shared" si="1"/>
        <v>54.218053083377484</v>
      </c>
    </row>
    <row r="78" spans="1:19">
      <c r="A78">
        <v>2006</v>
      </c>
      <c r="B78">
        <v>4</v>
      </c>
      <c r="C78">
        <f>SUM(Utah!C78,Idaho!C78,Wyoming!C78,Oregon!C78,Washington!C78,California!C78)</f>
        <v>67178</v>
      </c>
      <c r="D78">
        <f>SUM(Utah!D78,Idaho!D78,Wyoming!D78,Oregon!D78,Washington!D78,California!D78)</f>
        <v>1037884</v>
      </c>
      <c r="E78">
        <f>SUM(Utah!E78,Idaho!E78,Wyoming!E78,Oregon!E78,Washington!E78,California!E78)</f>
        <v>1405655</v>
      </c>
      <c r="F78">
        <f>SUM(Utah!F78,Idaho!F78,Wyoming!F78,Oregon!F78,Washington!F78,California!F78)</f>
        <v>69668</v>
      </c>
      <c r="G78">
        <f>SUM(Utah!G78,Idaho!G78,Wyoming!G78,Oregon!G78,Washington!G78,California!G78)</f>
        <v>1176684</v>
      </c>
      <c r="H78">
        <f>SUM(Utah!H78,Idaho!H78,Wyoming!H78,Oregon!H78,Washington!H78,California!H78)</f>
        <v>202685</v>
      </c>
      <c r="I78">
        <f>SUM(Utah!I78,Idaho!I78,Wyoming!I78,Oregon!I78,Washington!I78,California!I78)</f>
        <v>63356</v>
      </c>
      <c r="J78">
        <f>SUM(Utah!J78,Idaho!J78,Wyoming!J78,Oregon!J78,Washington!J78,California!J78)</f>
        <v>1574691</v>
      </c>
      <c r="K78">
        <f>SUM(Utah!K78,Idaho!K78,Wyoming!K78,Oregon!K78,Washington!K78,California!K78)</f>
        <v>33913</v>
      </c>
      <c r="L78">
        <f>SUM(Utah!L78,Idaho!L78,Wyoming!L78,Oregon!L78,Washington!L78,California!L78)</f>
        <v>213</v>
      </c>
      <c r="M78">
        <f>SUM(Utah!M78,Idaho!M78,Wyoming!M78,Oregon!M78,Washington!M78,California!M78)</f>
        <v>3084</v>
      </c>
      <c r="N78">
        <f>SUM(Utah!N78,Idaho!N78,Wyoming!N78,Oregon!N78,Washington!N78,California!N78)</f>
        <v>27</v>
      </c>
      <c r="O78">
        <f>SUM(Utah!O78,Idaho!O78,Wyoming!O78,Oregon!O78,Washington!O78,California!O78)</f>
        <v>200415</v>
      </c>
      <c r="P78">
        <f>SUM(Utah!P78,Idaho!P78,Wyoming!P78,Oregon!P78,Washington!P78,California!P78)</f>
        <v>3792343</v>
      </c>
      <c r="R78">
        <f>SUM(Utah!Q78,Idaho!Q78,Wyoming!Q78,Oregon!Q78,Washington!Q78,California!Q78)</f>
        <v>1642280</v>
      </c>
      <c r="S78" s="7">
        <f t="shared" si="1"/>
        <v>52.847276736307869</v>
      </c>
    </row>
    <row r="79" spans="1:19">
      <c r="A79">
        <v>2006</v>
      </c>
      <c r="B79">
        <v>5</v>
      </c>
      <c r="C79">
        <f>SUM(Utah!C79,Idaho!C79,Wyoming!C79,Oregon!C79,Washington!C79,California!C79)</f>
        <v>70185</v>
      </c>
      <c r="D79">
        <f>SUM(Utah!D79,Idaho!D79,Wyoming!D79,Oregon!D79,Washington!D79,California!D79)</f>
        <v>1032932</v>
      </c>
      <c r="E79">
        <f>SUM(Utah!E79,Idaho!E79,Wyoming!E79,Oregon!E79,Washington!E79,California!E79)</f>
        <v>1406863</v>
      </c>
      <c r="F79">
        <f>SUM(Utah!F79,Idaho!F79,Wyoming!F79,Oregon!F79,Washington!F79,California!F79)</f>
        <v>83554</v>
      </c>
      <c r="G79">
        <f>SUM(Utah!G79,Idaho!G79,Wyoming!G79,Oregon!G79,Washington!G79,California!G79)</f>
        <v>1321289</v>
      </c>
      <c r="H79">
        <f>SUM(Utah!H79,Idaho!H79,Wyoming!H79,Oregon!H79,Washington!H79,California!H79)</f>
        <v>203081</v>
      </c>
      <c r="I79">
        <f>SUM(Utah!I79,Idaho!I79,Wyoming!I79,Oregon!I79,Washington!I79,California!I79)</f>
        <v>67055</v>
      </c>
      <c r="J79">
        <f>SUM(Utah!J79,Idaho!J79,Wyoming!J79,Oregon!J79,Washington!J79,California!J79)</f>
        <v>1727637</v>
      </c>
      <c r="K79">
        <f>SUM(Utah!K79,Idaho!K79,Wyoming!K79,Oregon!K79,Washington!K79,California!K79)</f>
        <v>34075</v>
      </c>
      <c r="L79">
        <f>SUM(Utah!L79,Idaho!L79,Wyoming!L79,Oregon!L79,Washington!L79,California!L79)</f>
        <v>241</v>
      </c>
      <c r="M79">
        <f>SUM(Utah!M79,Idaho!M79,Wyoming!M79,Oregon!M79,Washington!M79,California!M79)</f>
        <v>3168</v>
      </c>
      <c r="N79">
        <f>SUM(Utah!N79,Idaho!N79,Wyoming!N79,Oregon!N79,Washington!N79,California!N79)</f>
        <v>26</v>
      </c>
      <c r="O79">
        <f>SUM(Utah!O79,Idaho!O79,Wyoming!O79,Oregon!O79,Washington!O79,California!O79)</f>
        <v>221035</v>
      </c>
      <c r="P79">
        <f>SUM(Utah!P79,Idaho!P79,Wyoming!P79,Oregon!P79,Washington!P79,California!P79)</f>
        <v>4085026</v>
      </c>
      <c r="R79">
        <f>SUM(Utah!Q79,Idaho!Q79,Wyoming!Q79,Oregon!Q79,Washington!Q79,California!Q79)</f>
        <v>1644045</v>
      </c>
      <c r="S79" s="7">
        <f t="shared" si="1"/>
        <v>54.108590740915723</v>
      </c>
    </row>
    <row r="80" spans="1:19">
      <c r="A80">
        <v>2006</v>
      </c>
      <c r="B80">
        <v>6</v>
      </c>
      <c r="C80">
        <f>SUM(Utah!C80,Idaho!C80,Wyoming!C80,Oregon!C80,Washington!C80,California!C80)</f>
        <v>83269</v>
      </c>
      <c r="D80">
        <f>SUM(Utah!D80,Idaho!D80,Wyoming!D80,Oregon!D80,Washington!D80,California!D80)</f>
        <v>1151540</v>
      </c>
      <c r="E80">
        <f>SUM(Utah!E80,Idaho!E80,Wyoming!E80,Oregon!E80,Washington!E80,California!E80)</f>
        <v>1408275</v>
      </c>
      <c r="F80">
        <f>SUM(Utah!F80,Idaho!F80,Wyoming!F80,Oregon!F80,Washington!F80,California!F80)</f>
        <v>82032</v>
      </c>
      <c r="G80">
        <f>SUM(Utah!G80,Idaho!G80,Wyoming!G80,Oregon!G80,Washington!G80,California!G80)</f>
        <v>1320073</v>
      </c>
      <c r="H80">
        <f>SUM(Utah!H80,Idaho!H80,Wyoming!H80,Oregon!H80,Washington!H80,California!H80)</f>
        <v>203469</v>
      </c>
      <c r="I80">
        <f>SUM(Utah!I80,Idaho!I80,Wyoming!I80,Oregon!I80,Washington!I80,California!I80)</f>
        <v>78234</v>
      </c>
      <c r="J80">
        <f>SUM(Utah!J80,Idaho!J80,Wyoming!J80,Oregon!J80,Washington!J80,California!J80)</f>
        <v>1814977</v>
      </c>
      <c r="K80">
        <f>SUM(Utah!K80,Idaho!K80,Wyoming!K80,Oregon!K80,Washington!K80,California!K80)</f>
        <v>34171</v>
      </c>
      <c r="L80">
        <f>SUM(Utah!L80,Idaho!L80,Wyoming!L80,Oregon!L80,Washington!L80,California!L80)</f>
        <v>248</v>
      </c>
      <c r="M80">
        <f>SUM(Utah!M80,Idaho!M80,Wyoming!M80,Oregon!M80,Washington!M80,California!M80)</f>
        <v>3461</v>
      </c>
      <c r="N80">
        <f>SUM(Utah!N80,Idaho!N80,Wyoming!N80,Oregon!N80,Washington!N80,California!N80)</f>
        <v>28</v>
      </c>
      <c r="O80">
        <f>SUM(Utah!O80,Idaho!O80,Wyoming!O80,Oregon!O80,Washington!O80,California!O80)</f>
        <v>243783</v>
      </c>
      <c r="P80">
        <f>SUM(Utah!P80,Idaho!P80,Wyoming!P80,Oregon!P80,Washington!P80,California!P80)</f>
        <v>4290051</v>
      </c>
      <c r="R80">
        <f>SUM(Utah!Q80,Idaho!Q80,Wyoming!Q80,Oregon!Q80,Washington!Q80,California!Q80)</f>
        <v>1645943</v>
      </c>
      <c r="S80" s="7">
        <f t="shared" si="1"/>
        <v>56.825198581555327</v>
      </c>
    </row>
    <row r="81" spans="1:19">
      <c r="A81">
        <v>2006</v>
      </c>
      <c r="B81">
        <v>7</v>
      </c>
      <c r="C81">
        <f>SUM(Utah!C81,Idaho!C81,Wyoming!C81,Oregon!C81,Washington!C81,California!C81)</f>
        <v>112373</v>
      </c>
      <c r="D81">
        <f>SUM(Utah!D81,Idaho!D81,Wyoming!D81,Oregon!D81,Washington!D81,California!D81)</f>
        <v>1513965</v>
      </c>
      <c r="E81">
        <f>SUM(Utah!E81,Idaho!E81,Wyoming!E81,Oregon!E81,Washington!E81,California!E81)</f>
        <v>1410993</v>
      </c>
      <c r="F81">
        <f>SUM(Utah!F81,Idaho!F81,Wyoming!F81,Oregon!F81,Washington!F81,California!F81)</f>
        <v>91947</v>
      </c>
      <c r="G81">
        <f>SUM(Utah!G81,Idaho!G81,Wyoming!G81,Oregon!G81,Washington!G81,California!G81)</f>
        <v>1527579</v>
      </c>
      <c r="H81">
        <f>SUM(Utah!H81,Idaho!H81,Wyoming!H81,Oregon!H81,Washington!H81,California!H81)</f>
        <v>203846</v>
      </c>
      <c r="I81">
        <f>SUM(Utah!I81,Idaho!I81,Wyoming!I81,Oregon!I81,Washington!I81,California!I81)</f>
        <v>84449</v>
      </c>
      <c r="J81">
        <f>SUM(Utah!J81,Idaho!J81,Wyoming!J81,Oregon!J81,Washington!J81,California!J81)</f>
        <v>1938979</v>
      </c>
      <c r="K81">
        <f>SUM(Utah!K81,Idaho!K81,Wyoming!K81,Oregon!K81,Washington!K81,California!K81)</f>
        <v>34239</v>
      </c>
      <c r="L81">
        <f>SUM(Utah!L81,Idaho!L81,Wyoming!L81,Oregon!L81,Washington!L81,California!L81)</f>
        <v>248</v>
      </c>
      <c r="M81">
        <f>SUM(Utah!M81,Idaho!M81,Wyoming!M81,Oregon!M81,Washington!M81,California!M81)</f>
        <v>3654</v>
      </c>
      <c r="N81">
        <f>SUM(Utah!N81,Idaho!N81,Wyoming!N81,Oregon!N81,Washington!N81,California!N81)</f>
        <v>28</v>
      </c>
      <c r="O81">
        <f>SUM(Utah!O81,Idaho!O81,Wyoming!O81,Oregon!O81,Washington!O81,California!O81)</f>
        <v>289017</v>
      </c>
      <c r="P81">
        <f>SUM(Utah!P81,Idaho!P81,Wyoming!P81,Oregon!P81,Washington!P81,California!P81)</f>
        <v>4984177</v>
      </c>
      <c r="R81">
        <f>SUM(Utah!Q81,Idaho!Q81,Wyoming!Q81,Oregon!Q81,Washington!Q81,California!Q81)</f>
        <v>1649106</v>
      </c>
      <c r="S81" s="7">
        <f t="shared" si="1"/>
        <v>57.986905360704483</v>
      </c>
    </row>
    <row r="82" spans="1:19">
      <c r="A82">
        <v>2006</v>
      </c>
      <c r="B82">
        <v>8</v>
      </c>
      <c r="C82">
        <f>SUM(Utah!C82,Idaho!C82,Wyoming!C82,Oregon!C82,Washington!C82,California!C82)</f>
        <v>94734</v>
      </c>
      <c r="D82">
        <f>SUM(Utah!D82,Idaho!D82,Wyoming!D82,Oregon!D82,Washington!D82,California!D82)</f>
        <v>1279452</v>
      </c>
      <c r="E82">
        <f>SUM(Utah!E82,Idaho!E82,Wyoming!E82,Oregon!E82,Washington!E82,California!E82)</f>
        <v>1413071</v>
      </c>
      <c r="F82">
        <f>SUM(Utah!F82,Idaho!F82,Wyoming!F82,Oregon!F82,Washington!F82,California!F82)</f>
        <v>87261</v>
      </c>
      <c r="G82">
        <f>SUM(Utah!G82,Idaho!G82,Wyoming!G82,Oregon!G82,Washington!G82,California!G82)</f>
        <v>1483940</v>
      </c>
      <c r="H82">
        <f>SUM(Utah!H82,Idaho!H82,Wyoming!H82,Oregon!H82,Washington!H82,California!H82)</f>
        <v>204154</v>
      </c>
      <c r="I82">
        <f>SUM(Utah!I82,Idaho!I82,Wyoming!I82,Oregon!I82,Washington!I82,California!I82)</f>
        <v>79245</v>
      </c>
      <c r="J82">
        <f>SUM(Utah!J82,Idaho!J82,Wyoming!J82,Oregon!J82,Washington!J82,California!J82)</f>
        <v>1924164</v>
      </c>
      <c r="K82">
        <f>SUM(Utah!K82,Idaho!K82,Wyoming!K82,Oregon!K82,Washington!K82,California!K82)</f>
        <v>34273</v>
      </c>
      <c r="L82">
        <f>SUM(Utah!L82,Idaho!L82,Wyoming!L82,Oregon!L82,Washington!L82,California!L82)</f>
        <v>266</v>
      </c>
      <c r="M82">
        <f>SUM(Utah!M82,Idaho!M82,Wyoming!M82,Oregon!M82,Washington!M82,California!M82)</f>
        <v>3592</v>
      </c>
      <c r="N82">
        <f>SUM(Utah!N82,Idaho!N82,Wyoming!N82,Oregon!N82,Washington!N82,California!N82)</f>
        <v>27</v>
      </c>
      <c r="O82">
        <f>SUM(Utah!O82,Idaho!O82,Wyoming!O82,Oregon!O82,Washington!O82,California!O82)</f>
        <v>261506</v>
      </c>
      <c r="P82">
        <f>SUM(Utah!P82,Idaho!P82,Wyoming!P82,Oregon!P82,Washington!P82,California!P82)</f>
        <v>4691148</v>
      </c>
      <c r="R82">
        <f>SUM(Utah!Q82,Idaho!Q82,Wyoming!Q82,Oregon!Q82,Washington!Q82,California!Q82)</f>
        <v>1651525</v>
      </c>
      <c r="S82" s="7">
        <f t="shared" si="1"/>
        <v>55.744564017165949</v>
      </c>
    </row>
    <row r="83" spans="1:19">
      <c r="A83">
        <v>2006</v>
      </c>
      <c r="B83">
        <v>9</v>
      </c>
      <c r="C83">
        <f>SUM(Utah!C83,Idaho!C83,Wyoming!C83,Oregon!C83,Washington!C83,California!C83)</f>
        <v>70992</v>
      </c>
      <c r="D83">
        <f>SUM(Utah!D83,Idaho!D83,Wyoming!D83,Oregon!D83,Washington!D83,California!D83)</f>
        <v>1005423</v>
      </c>
      <c r="E83">
        <f>SUM(Utah!E83,Idaho!E83,Wyoming!E83,Oregon!E83,Washington!E83,California!E83)</f>
        <v>1416310</v>
      </c>
      <c r="F83">
        <f>SUM(Utah!F83,Idaho!F83,Wyoming!F83,Oregon!F83,Washington!F83,California!F83)</f>
        <v>81511</v>
      </c>
      <c r="G83">
        <f>SUM(Utah!G83,Idaho!G83,Wyoming!G83,Oregon!G83,Washington!G83,California!G83)</f>
        <v>1317687</v>
      </c>
      <c r="H83">
        <f>SUM(Utah!H83,Idaho!H83,Wyoming!H83,Oregon!H83,Washington!H83,California!H83)</f>
        <v>204519</v>
      </c>
      <c r="I83">
        <f>SUM(Utah!I83,Idaho!I83,Wyoming!I83,Oregon!I83,Washington!I83,California!I83)</f>
        <v>70377</v>
      </c>
      <c r="J83">
        <f>SUM(Utah!J83,Idaho!J83,Wyoming!J83,Oregon!J83,Washington!J83,California!J83)</f>
        <v>1698973</v>
      </c>
      <c r="K83">
        <f>SUM(Utah!K83,Idaho!K83,Wyoming!K83,Oregon!K83,Washington!K83,California!K83)</f>
        <v>34270</v>
      </c>
      <c r="L83">
        <f>SUM(Utah!L83,Idaho!L83,Wyoming!L83,Oregon!L83,Washington!L83,California!L83)</f>
        <v>254</v>
      </c>
      <c r="M83">
        <f>SUM(Utah!M83,Idaho!M83,Wyoming!M83,Oregon!M83,Washington!M83,California!M83)</f>
        <v>3488</v>
      </c>
      <c r="N83">
        <f>SUM(Utah!N83,Idaho!N83,Wyoming!N83,Oregon!N83,Washington!N83,California!N83)</f>
        <v>27</v>
      </c>
      <c r="O83">
        <f>SUM(Utah!O83,Idaho!O83,Wyoming!O83,Oregon!O83,Washington!O83,California!O83)</f>
        <v>223134</v>
      </c>
      <c r="P83">
        <f>SUM(Utah!P83,Idaho!P83,Wyoming!P83,Oregon!P83,Washington!P83,California!P83)</f>
        <v>4025571</v>
      </c>
      <c r="R83">
        <f>SUM(Utah!Q83,Idaho!Q83,Wyoming!Q83,Oregon!Q83,Washington!Q83,California!Q83)</f>
        <v>1655126</v>
      </c>
      <c r="S83" s="7">
        <f t="shared" si="1"/>
        <v>55.429155267662651</v>
      </c>
    </row>
    <row r="84" spans="1:19">
      <c r="A84">
        <v>2006</v>
      </c>
      <c r="B84">
        <v>10</v>
      </c>
      <c r="C84">
        <f>SUM(Utah!C84,Idaho!C84,Wyoming!C84,Oregon!C84,Washington!C84,California!C84)</f>
        <v>74077</v>
      </c>
      <c r="D84">
        <f>SUM(Utah!D84,Idaho!D84,Wyoming!D84,Oregon!D84,Washington!D84,California!D84)</f>
        <v>1066494</v>
      </c>
      <c r="E84">
        <f>SUM(Utah!E84,Idaho!E84,Wyoming!E84,Oregon!E84,Washington!E84,California!E84)</f>
        <v>1419912</v>
      </c>
      <c r="F84">
        <f>SUM(Utah!F84,Idaho!F84,Wyoming!F84,Oregon!F84,Washington!F84,California!F84)</f>
        <v>84190</v>
      </c>
      <c r="G84">
        <f>SUM(Utah!G84,Idaho!G84,Wyoming!G84,Oregon!G84,Washington!G84,California!G84)</f>
        <v>1355378</v>
      </c>
      <c r="H84">
        <f>SUM(Utah!H84,Idaho!H84,Wyoming!H84,Oregon!H84,Washington!H84,California!H84)</f>
        <v>205019</v>
      </c>
      <c r="I84">
        <f>SUM(Utah!I84,Idaho!I84,Wyoming!I84,Oregon!I84,Washington!I84,California!I84)</f>
        <v>68640</v>
      </c>
      <c r="J84">
        <f>SUM(Utah!J84,Idaho!J84,Wyoming!J84,Oregon!J84,Washington!J84,California!J84)</f>
        <v>1666434</v>
      </c>
      <c r="K84">
        <f>SUM(Utah!K84,Idaho!K84,Wyoming!K84,Oregon!K84,Washington!K84,California!K84)</f>
        <v>34213</v>
      </c>
      <c r="L84">
        <f>SUM(Utah!L84,Idaho!L84,Wyoming!L84,Oregon!L84,Washington!L84,California!L84)</f>
        <v>237</v>
      </c>
      <c r="M84">
        <f>SUM(Utah!M84,Idaho!M84,Wyoming!M84,Oregon!M84,Washington!M84,California!M84)</f>
        <v>3477</v>
      </c>
      <c r="N84">
        <f>SUM(Utah!N84,Idaho!N84,Wyoming!N84,Oregon!N84,Washington!N84,California!N84)</f>
        <v>28</v>
      </c>
      <c r="O84">
        <f>SUM(Utah!O84,Idaho!O84,Wyoming!O84,Oregon!O84,Washington!O84,California!O84)</f>
        <v>227144</v>
      </c>
      <c r="P84">
        <f>SUM(Utah!P84,Idaho!P84,Wyoming!P84,Oregon!P84,Washington!P84,California!P84)</f>
        <v>4091783</v>
      </c>
      <c r="R84">
        <f>SUM(Utah!Q84,Idaho!Q84,Wyoming!Q84,Oregon!Q84,Washington!Q84,California!Q84)</f>
        <v>1659172</v>
      </c>
      <c r="S84" s="7">
        <f t="shared" si="1"/>
        <v>55.51223024290389</v>
      </c>
    </row>
    <row r="85" spans="1:19">
      <c r="A85">
        <v>2006</v>
      </c>
      <c r="B85">
        <v>11</v>
      </c>
      <c r="C85">
        <f>SUM(Utah!C85,Idaho!C85,Wyoming!C85,Oregon!C85,Washington!C85,California!C85)</f>
        <v>91197</v>
      </c>
      <c r="D85">
        <f>SUM(Utah!D85,Idaho!D85,Wyoming!D85,Oregon!D85,Washington!D85,California!D85)</f>
        <v>1338238</v>
      </c>
      <c r="E85">
        <f>SUM(Utah!E85,Idaho!E85,Wyoming!E85,Oregon!E85,Washington!E85,California!E85)</f>
        <v>1424329</v>
      </c>
      <c r="F85">
        <f>SUM(Utah!F85,Idaho!F85,Wyoming!F85,Oregon!F85,Washington!F85,California!F85)</f>
        <v>71557</v>
      </c>
      <c r="G85">
        <f>SUM(Utah!G85,Idaho!G85,Wyoming!G85,Oregon!G85,Washington!G85,California!G85)</f>
        <v>1264543</v>
      </c>
      <c r="H85">
        <f>SUM(Utah!H85,Idaho!H85,Wyoming!H85,Oregon!H85,Washington!H85,California!H85)</f>
        <v>205664</v>
      </c>
      <c r="I85">
        <f>SUM(Utah!I85,Idaho!I85,Wyoming!I85,Oregon!I85,Washington!I85,California!I85)</f>
        <v>69179</v>
      </c>
      <c r="J85">
        <f>SUM(Utah!J85,Idaho!J85,Wyoming!J85,Oregon!J85,Washington!J85,California!J85)</f>
        <v>1644510</v>
      </c>
      <c r="K85">
        <f>SUM(Utah!K85,Idaho!K85,Wyoming!K85,Oregon!K85,Washington!K85,California!K85)</f>
        <v>34142</v>
      </c>
      <c r="L85">
        <f>SUM(Utah!L85,Idaho!L85,Wyoming!L85,Oregon!L85,Washington!L85,California!L85)</f>
        <v>233</v>
      </c>
      <c r="M85">
        <f>SUM(Utah!M85,Idaho!M85,Wyoming!M85,Oregon!M85,Washington!M85,California!M85)</f>
        <v>3428</v>
      </c>
      <c r="N85">
        <f>SUM(Utah!N85,Idaho!N85,Wyoming!N85,Oregon!N85,Washington!N85,California!N85)</f>
        <v>27</v>
      </c>
      <c r="O85">
        <f>SUM(Utah!O85,Idaho!O85,Wyoming!O85,Oregon!O85,Washington!O85,California!O85)</f>
        <v>232166</v>
      </c>
      <c r="P85">
        <f>SUM(Utah!P85,Idaho!P85,Wyoming!P85,Oregon!P85,Washington!P85,California!P85)</f>
        <v>4250719</v>
      </c>
      <c r="Q85">
        <f>O85/P85*1000</f>
        <v>54.618054028036198</v>
      </c>
      <c r="R85">
        <f>SUM(Utah!Q85,Idaho!Q85,Wyoming!Q85,Oregon!Q85,Washington!Q85,California!Q85)</f>
        <v>1664162</v>
      </c>
      <c r="S85" s="7">
        <f t="shared" si="1"/>
        <v>54.618054028036198</v>
      </c>
    </row>
    <row r="86" spans="1:19">
      <c r="A86">
        <v>2006</v>
      </c>
      <c r="B86">
        <v>12</v>
      </c>
      <c r="C86">
        <f>SUM(Utah!C86,Idaho!C86,Wyoming!C86,Oregon!C86,Washington!C86,California!C86)</f>
        <v>118211</v>
      </c>
      <c r="D86">
        <f>SUM(Utah!D86,Idaho!D86,Wyoming!D86,Oregon!D86,Washington!D86,California!D86)</f>
        <v>1732462</v>
      </c>
      <c r="E86">
        <f>SUM(Utah!E86,Idaho!E86,Wyoming!E86,Oregon!E86,Washington!E86,California!E86)</f>
        <v>1428152</v>
      </c>
      <c r="F86">
        <f>SUM(Utah!F86,Idaho!F86,Wyoming!F86,Oregon!F86,Washington!F86,California!F86)</f>
        <v>75748</v>
      </c>
      <c r="G86">
        <f>SUM(Utah!G86,Idaho!G86,Wyoming!G86,Oregon!G86,Washington!G86,California!G86)</f>
        <v>1350309</v>
      </c>
      <c r="H86">
        <f>SUM(Utah!H86,Idaho!H86,Wyoming!H86,Oregon!H86,Washington!H86,California!H86)</f>
        <v>206112</v>
      </c>
      <c r="I86">
        <f>SUM(Utah!I86,Idaho!I86,Wyoming!I86,Oregon!I86,Washington!I86,California!I86)</f>
        <v>64389</v>
      </c>
      <c r="J86">
        <f>SUM(Utah!J86,Idaho!J86,Wyoming!J86,Oregon!J86,Washington!J86,California!J86)</f>
        <v>1728469</v>
      </c>
      <c r="K86">
        <f>SUM(Utah!K86,Idaho!K86,Wyoming!K86,Oregon!K86,Washington!K86,California!K86)</f>
        <v>34083</v>
      </c>
      <c r="L86">
        <f>SUM(Utah!L86,Idaho!L86,Wyoming!L86,Oregon!L86,Washington!L86,California!L86)</f>
        <v>257</v>
      </c>
      <c r="M86">
        <f>SUM(Utah!M86,Idaho!M86,Wyoming!M86,Oregon!M86,Washington!M86,California!M86)</f>
        <v>4042</v>
      </c>
      <c r="N86">
        <f>SUM(Utah!N86,Idaho!N86,Wyoming!N86,Oregon!N86,Washington!N86,California!N86)</f>
        <v>28</v>
      </c>
      <c r="O86">
        <f>SUM(Utah!O86,Idaho!O86,Wyoming!O86,Oregon!O86,Washington!O86,California!O86)</f>
        <v>258605</v>
      </c>
      <c r="P86">
        <f>SUM(Utah!P86,Idaho!P86,Wyoming!P86,Oregon!P86,Washington!P86,California!P86)</f>
        <v>4815282</v>
      </c>
      <c r="Q86" s="2">
        <f t="shared" ref="Q86:Q122" si="2">O86/P86*1000</f>
        <v>53.705058187661699</v>
      </c>
      <c r="R86">
        <f>SUM(Utah!Q86,Idaho!Q86,Wyoming!Q86,Oregon!Q86,Washington!Q86,California!Q86)</f>
        <v>1668375</v>
      </c>
      <c r="S86" s="7">
        <f t="shared" si="1"/>
        <v>53.705058187661699</v>
      </c>
    </row>
    <row r="87" spans="1:19">
      <c r="A87">
        <v>2007</v>
      </c>
      <c r="B87">
        <v>1</v>
      </c>
      <c r="C87">
        <f>SUM(Utah!C87,Idaho!C87,Wyoming!C87,Oregon!C87,Washington!C87,California!C87)</f>
        <v>131964</v>
      </c>
      <c r="D87">
        <f>SUM(Utah!D87,Idaho!D87,Wyoming!D87,Oregon!D87,Washington!D87,California!D87)</f>
        <v>1829677</v>
      </c>
      <c r="E87">
        <f>SUM(Utah!E87,Idaho!E87,Wyoming!E87,Oregon!E87,Washington!E87,California!E87)</f>
        <v>1431760</v>
      </c>
      <c r="F87">
        <f>SUM(Utah!F87,Idaho!F87,Wyoming!F87,Oregon!F87,Washington!F87,California!F87)</f>
        <v>82088</v>
      </c>
      <c r="G87">
        <f>SUM(Utah!G87,Idaho!G87,Wyoming!G87,Oregon!G87,Washington!G87,California!G87)</f>
        <v>1407192</v>
      </c>
      <c r="H87">
        <f>SUM(Utah!H87,Idaho!H87,Wyoming!H87,Oregon!H87,Washington!H87,California!H87)</f>
        <v>206484</v>
      </c>
      <c r="I87">
        <f>SUM(Utah!I87,Idaho!I87,Wyoming!I87,Oregon!I87,Washington!I87,California!I87)</f>
        <v>67121</v>
      </c>
      <c r="J87">
        <f>SUM(Utah!J87,Idaho!J87,Wyoming!J87,Oregon!J87,Washington!J87,California!J87)</f>
        <v>1684336</v>
      </c>
      <c r="K87">
        <f>SUM(Utah!K87,Idaho!K87,Wyoming!K87,Oregon!K87,Washington!K87,California!K87)</f>
        <v>34009</v>
      </c>
      <c r="L87">
        <f>SUM(Utah!L87,Idaho!L87,Wyoming!L87,Oregon!L87,Washington!L87,California!L87)</f>
        <v>275</v>
      </c>
      <c r="M87">
        <f>SUM(Utah!M87,Idaho!M87,Wyoming!M87,Oregon!M87,Washington!M87,California!M87)</f>
        <v>4110</v>
      </c>
      <c r="N87">
        <f>SUM(Utah!N87,Idaho!N87,Wyoming!N87,Oregon!N87,Washington!N87,California!N87)</f>
        <v>28</v>
      </c>
      <c r="O87">
        <f>SUM(Utah!O87,Idaho!O87,Wyoming!O87,Oregon!O87,Washington!O87,California!O87)</f>
        <v>281448</v>
      </c>
      <c r="P87">
        <f>SUM(Utah!P87,Idaho!P87,Wyoming!P87,Oregon!P87,Washington!P87,California!P87)</f>
        <v>4925315</v>
      </c>
      <c r="Q87" s="2">
        <f t="shared" si="2"/>
        <v>57.143147189570612</v>
      </c>
      <c r="R87">
        <f>SUM(Utah!Q87,Idaho!Q87,Wyoming!Q87,Oregon!Q87,Washington!Q87,California!Q87)</f>
        <v>1672281</v>
      </c>
      <c r="S87" s="7">
        <f t="shared" si="1"/>
        <v>57.143147189570612</v>
      </c>
    </row>
    <row r="88" spans="1:19">
      <c r="A88">
        <v>2007</v>
      </c>
      <c r="B88">
        <v>2</v>
      </c>
      <c r="C88">
        <f>SUM(Utah!C88,Idaho!C88,Wyoming!C88,Oregon!C88,Washington!C88,California!C88)</f>
        <v>91641</v>
      </c>
      <c r="D88">
        <f>SUM(Utah!D88,Idaho!D88,Wyoming!D88,Oregon!D88,Washington!D88,California!D88)</f>
        <v>1278052</v>
      </c>
      <c r="E88">
        <f>SUM(Utah!E88,Idaho!E88,Wyoming!E88,Oregon!E88,Washington!E88,California!E88)</f>
        <v>1433951</v>
      </c>
      <c r="F88">
        <f>SUM(Utah!F88,Idaho!F88,Wyoming!F88,Oregon!F88,Washington!F88,California!F88)</f>
        <v>73484</v>
      </c>
      <c r="G88">
        <f>SUM(Utah!G88,Idaho!G88,Wyoming!G88,Oregon!G88,Washington!G88,California!G88)</f>
        <v>1175229</v>
      </c>
      <c r="H88">
        <f>SUM(Utah!H88,Idaho!H88,Wyoming!H88,Oregon!H88,Washington!H88,California!H88)</f>
        <v>206818</v>
      </c>
      <c r="I88">
        <f>SUM(Utah!I88,Idaho!I88,Wyoming!I88,Oregon!I88,Washington!I88,California!I88)</f>
        <v>66916</v>
      </c>
      <c r="J88">
        <f>SUM(Utah!J88,Idaho!J88,Wyoming!J88,Oregon!J88,Washington!J88,California!J88)</f>
        <v>1626044</v>
      </c>
      <c r="K88">
        <f>SUM(Utah!K88,Idaho!K88,Wyoming!K88,Oregon!K88,Washington!K88,California!K88)</f>
        <v>33953</v>
      </c>
      <c r="L88">
        <f>SUM(Utah!L88,Idaho!L88,Wyoming!L88,Oregon!L88,Washington!L88,California!L88)</f>
        <v>297</v>
      </c>
      <c r="M88">
        <f>SUM(Utah!M88,Idaho!M88,Wyoming!M88,Oregon!M88,Washington!M88,California!M88)</f>
        <v>4414</v>
      </c>
      <c r="N88">
        <f>SUM(Utah!N88,Idaho!N88,Wyoming!N88,Oregon!N88,Washington!N88,California!N88)</f>
        <v>28</v>
      </c>
      <c r="O88">
        <f>SUM(Utah!O88,Idaho!O88,Wyoming!O88,Oregon!O88,Washington!O88,California!O88)</f>
        <v>232338</v>
      </c>
      <c r="P88">
        <f>SUM(Utah!P88,Idaho!P88,Wyoming!P88,Oregon!P88,Washington!P88,California!P88)</f>
        <v>4083739</v>
      </c>
      <c r="Q88" s="2">
        <f t="shared" si="2"/>
        <v>56.893449850737277</v>
      </c>
      <c r="R88">
        <f>SUM(Utah!Q88,Idaho!Q88,Wyoming!Q88,Oregon!Q88,Washington!Q88,California!Q88)</f>
        <v>1674750</v>
      </c>
      <c r="S88" s="7">
        <f t="shared" si="1"/>
        <v>56.893449850737277</v>
      </c>
    </row>
    <row r="89" spans="1:19">
      <c r="A89">
        <v>2007</v>
      </c>
      <c r="B89">
        <v>3</v>
      </c>
      <c r="C89">
        <f>SUM(Utah!C89,Idaho!C89,Wyoming!C89,Oregon!C89,Washington!C89,California!C89)</f>
        <v>90926</v>
      </c>
      <c r="D89">
        <f>SUM(Utah!D89,Idaho!D89,Wyoming!D89,Oregon!D89,Washington!D89,California!D89)</f>
        <v>1261665</v>
      </c>
      <c r="E89">
        <f>SUM(Utah!E89,Idaho!E89,Wyoming!E89,Oregon!E89,Washington!E89,California!E89)</f>
        <v>1435405</v>
      </c>
      <c r="F89">
        <f>SUM(Utah!F89,Idaho!F89,Wyoming!F89,Oregon!F89,Washington!F89,California!F89)</f>
        <v>81820</v>
      </c>
      <c r="G89">
        <f>SUM(Utah!G89,Idaho!G89,Wyoming!G89,Oregon!G89,Washington!G89,California!G89)</f>
        <v>1319189</v>
      </c>
      <c r="H89">
        <f>SUM(Utah!H89,Idaho!H89,Wyoming!H89,Oregon!H89,Washington!H89,California!H89)</f>
        <v>207133</v>
      </c>
      <c r="I89">
        <f>SUM(Utah!I89,Idaho!I89,Wyoming!I89,Oregon!I89,Washington!I89,California!I89)</f>
        <v>63208</v>
      </c>
      <c r="J89">
        <f>SUM(Utah!J89,Idaho!J89,Wyoming!J89,Oregon!J89,Washington!J89,California!J89)</f>
        <v>1482180</v>
      </c>
      <c r="K89">
        <f>SUM(Utah!K89,Idaho!K89,Wyoming!K89,Oregon!K89,Washington!K89,California!K89)</f>
        <v>33942</v>
      </c>
      <c r="L89">
        <f>SUM(Utah!L89,Idaho!L89,Wyoming!L89,Oregon!L89,Washington!L89,California!L89)</f>
        <v>296</v>
      </c>
      <c r="M89">
        <f>SUM(Utah!M89,Idaho!M89,Wyoming!M89,Oregon!M89,Washington!M89,California!M89)</f>
        <v>4467</v>
      </c>
      <c r="N89">
        <f>SUM(Utah!N89,Idaho!N89,Wyoming!N89,Oregon!N89,Washington!N89,California!N89)</f>
        <v>28</v>
      </c>
      <c r="O89">
        <f>SUM(Utah!O89,Idaho!O89,Wyoming!O89,Oregon!O89,Washington!O89,California!O89)</f>
        <v>236250</v>
      </c>
      <c r="P89">
        <f>SUM(Utah!P89,Idaho!P89,Wyoming!P89,Oregon!P89,Washington!P89,California!P89)</f>
        <v>4067501</v>
      </c>
      <c r="Q89" s="2">
        <f t="shared" si="2"/>
        <v>58.08234589247796</v>
      </c>
      <c r="R89">
        <f>SUM(Utah!Q89,Idaho!Q89,Wyoming!Q89,Oregon!Q89,Washington!Q89,California!Q89)</f>
        <v>1676508</v>
      </c>
      <c r="S89" s="7">
        <f t="shared" si="1"/>
        <v>58.08234589247796</v>
      </c>
    </row>
    <row r="90" spans="1:19">
      <c r="A90">
        <v>2007</v>
      </c>
      <c r="B90">
        <v>4</v>
      </c>
      <c r="C90">
        <f>SUM(Utah!C90,Idaho!C90,Wyoming!C90,Oregon!C90,Washington!C90,California!C90)</f>
        <v>78256</v>
      </c>
      <c r="D90">
        <f>SUM(Utah!D90,Idaho!D90,Wyoming!D90,Oregon!D90,Washington!D90,California!D90)</f>
        <v>1078361</v>
      </c>
      <c r="E90">
        <f>SUM(Utah!E90,Idaho!E90,Wyoming!E90,Oregon!E90,Washington!E90,California!E90)</f>
        <v>1436913</v>
      </c>
      <c r="F90">
        <f>SUM(Utah!F90,Idaho!F90,Wyoming!F90,Oregon!F90,Washington!F90,California!F90)</f>
        <v>76090</v>
      </c>
      <c r="G90">
        <f>SUM(Utah!G90,Idaho!G90,Wyoming!G90,Oregon!G90,Washington!G90,California!G90)</f>
        <v>1215254</v>
      </c>
      <c r="H90">
        <f>SUM(Utah!H90,Idaho!H90,Wyoming!H90,Oregon!H90,Washington!H90,California!H90)</f>
        <v>207448</v>
      </c>
      <c r="I90">
        <f>SUM(Utah!I90,Idaho!I90,Wyoming!I90,Oregon!I90,Washington!I90,California!I90)</f>
        <v>66525</v>
      </c>
      <c r="J90">
        <f>SUM(Utah!J90,Idaho!J90,Wyoming!J90,Oregon!J90,Washington!J90,California!J90)</f>
        <v>1636621</v>
      </c>
      <c r="K90">
        <f>SUM(Utah!K90,Idaho!K90,Wyoming!K90,Oregon!K90,Washington!K90,California!K90)</f>
        <v>33952</v>
      </c>
      <c r="L90">
        <f>SUM(Utah!L90,Idaho!L90,Wyoming!L90,Oregon!L90,Washington!L90,California!L90)</f>
        <v>268</v>
      </c>
      <c r="M90">
        <f>SUM(Utah!M90,Idaho!M90,Wyoming!M90,Oregon!M90,Washington!M90,California!M90)</f>
        <v>3969</v>
      </c>
      <c r="N90">
        <f>SUM(Utah!N90,Idaho!N90,Wyoming!N90,Oregon!N90,Washington!N90,California!N90)</f>
        <v>28</v>
      </c>
      <c r="O90">
        <f>SUM(Utah!O90,Idaho!O90,Wyoming!O90,Oregon!O90,Washington!O90,California!O90)</f>
        <v>221139</v>
      </c>
      <c r="P90">
        <f>SUM(Utah!P90,Idaho!P90,Wyoming!P90,Oregon!P90,Washington!P90,California!P90)</f>
        <v>3934205</v>
      </c>
      <c r="Q90" s="2">
        <f t="shared" si="2"/>
        <v>56.209323103397004</v>
      </c>
      <c r="R90">
        <f>SUM(Utah!Q90,Idaho!Q90,Wyoming!Q90,Oregon!Q90,Washington!Q90,California!Q90)</f>
        <v>1678341</v>
      </c>
      <c r="S90" s="7">
        <f t="shared" si="1"/>
        <v>56.209323103397004</v>
      </c>
    </row>
    <row r="91" spans="1:19">
      <c r="A91">
        <v>2007</v>
      </c>
      <c r="B91">
        <v>5</v>
      </c>
      <c r="C91">
        <f>SUM(Utah!C91,Idaho!C91,Wyoming!C91,Oregon!C91,Washington!C91,California!C91)</f>
        <v>81560</v>
      </c>
      <c r="D91">
        <f>SUM(Utah!D91,Idaho!D91,Wyoming!D91,Oregon!D91,Washington!D91,California!D91)</f>
        <v>1086851</v>
      </c>
      <c r="E91">
        <f>SUM(Utah!E91,Idaho!E91,Wyoming!E91,Oregon!E91,Washington!E91,California!E91)</f>
        <v>1437687</v>
      </c>
      <c r="F91">
        <f>SUM(Utah!F91,Idaho!F91,Wyoming!F91,Oregon!F91,Washington!F91,California!F91)</f>
        <v>91989</v>
      </c>
      <c r="G91">
        <f>SUM(Utah!G91,Idaho!G91,Wyoming!G91,Oregon!G91,Washington!G91,California!G91)</f>
        <v>1381783</v>
      </c>
      <c r="H91">
        <f>SUM(Utah!H91,Idaho!H91,Wyoming!H91,Oregon!H91,Washington!H91,California!H91)</f>
        <v>207721</v>
      </c>
      <c r="I91">
        <f>SUM(Utah!I91,Idaho!I91,Wyoming!I91,Oregon!I91,Washington!I91,California!I91)</f>
        <v>80396</v>
      </c>
      <c r="J91">
        <f>SUM(Utah!J91,Idaho!J91,Wyoming!J91,Oregon!J91,Washington!J91,California!J91)</f>
        <v>1852970</v>
      </c>
      <c r="K91">
        <f>SUM(Utah!K91,Idaho!K91,Wyoming!K91,Oregon!K91,Washington!K91,California!K91)</f>
        <v>34127</v>
      </c>
      <c r="L91">
        <f>SUM(Utah!L91,Idaho!L91,Wyoming!L91,Oregon!L91,Washington!L91,California!L91)</f>
        <v>272</v>
      </c>
      <c r="M91">
        <f>SUM(Utah!M91,Idaho!M91,Wyoming!M91,Oregon!M91,Washington!M91,California!M91)</f>
        <v>3740</v>
      </c>
      <c r="N91">
        <f>SUM(Utah!N91,Idaho!N91,Wyoming!N91,Oregon!N91,Washington!N91,California!N91)</f>
        <v>28</v>
      </c>
      <c r="O91">
        <f>SUM(Utah!O91,Idaho!O91,Wyoming!O91,Oregon!O91,Washington!O91,California!O91)</f>
        <v>254217</v>
      </c>
      <c r="P91">
        <f>SUM(Utah!P91,Idaho!P91,Wyoming!P91,Oregon!P91,Washington!P91,California!P91)</f>
        <v>4325344</v>
      </c>
      <c r="Q91" s="2">
        <f t="shared" si="2"/>
        <v>58.773822382682162</v>
      </c>
      <c r="R91">
        <f>SUM(Utah!Q91,Idaho!Q91,Wyoming!Q91,Oregon!Q91,Washington!Q91,California!Q91)</f>
        <v>1679563</v>
      </c>
      <c r="S91" s="7">
        <f t="shared" si="1"/>
        <v>58.773822382682162</v>
      </c>
    </row>
    <row r="92" spans="1:19">
      <c r="A92">
        <v>2007</v>
      </c>
      <c r="B92">
        <v>6</v>
      </c>
      <c r="C92">
        <f>SUM(Utah!C92,Idaho!C92,Wyoming!C92,Oregon!C92,Washington!C92,California!C92)</f>
        <v>96222</v>
      </c>
      <c r="D92">
        <f>SUM(Utah!D92,Idaho!D92,Wyoming!D92,Oregon!D92,Washington!D92,California!D92)</f>
        <v>1183903</v>
      </c>
      <c r="E92">
        <f>SUM(Utah!E92,Idaho!E92,Wyoming!E92,Oregon!E92,Washington!E92,California!E92)</f>
        <v>1438355</v>
      </c>
      <c r="F92">
        <f>SUM(Utah!F92,Idaho!F92,Wyoming!F92,Oregon!F92,Washington!F92,California!F92)</f>
        <v>94369</v>
      </c>
      <c r="G92">
        <f>SUM(Utah!G92,Idaho!G92,Wyoming!G92,Oregon!G92,Washington!G92,California!G92)</f>
        <v>1407030</v>
      </c>
      <c r="H92">
        <f>SUM(Utah!H92,Idaho!H92,Wyoming!H92,Oregon!H92,Washington!H92,California!H92)</f>
        <v>207966</v>
      </c>
      <c r="I92">
        <f>SUM(Utah!I92,Idaho!I92,Wyoming!I92,Oregon!I92,Washington!I92,California!I92)</f>
        <v>87195</v>
      </c>
      <c r="J92">
        <f>SUM(Utah!J92,Idaho!J92,Wyoming!J92,Oregon!J92,Washington!J92,California!J92)</f>
        <v>1935460</v>
      </c>
      <c r="K92">
        <f>SUM(Utah!K92,Idaho!K92,Wyoming!K92,Oregon!K92,Washington!K92,California!K92)</f>
        <v>34219</v>
      </c>
      <c r="L92">
        <f>SUM(Utah!L92,Idaho!L92,Wyoming!L92,Oregon!L92,Washington!L92,California!L92)</f>
        <v>277</v>
      </c>
      <c r="M92">
        <f>SUM(Utah!M92,Idaho!M92,Wyoming!M92,Oregon!M92,Washington!M92,California!M92)</f>
        <v>3688</v>
      </c>
      <c r="N92">
        <f>SUM(Utah!N92,Idaho!N92,Wyoming!N92,Oregon!N92,Washington!N92,California!N92)</f>
        <v>28</v>
      </c>
      <c r="O92">
        <f>SUM(Utah!O92,Idaho!O92,Wyoming!O92,Oregon!O92,Washington!O92,California!O92)</f>
        <v>278063</v>
      </c>
      <c r="P92">
        <f>SUM(Utah!P92,Idaho!P92,Wyoming!P92,Oregon!P92,Washington!P92,California!P92)</f>
        <v>4530081</v>
      </c>
      <c r="Q92" s="2">
        <f t="shared" si="2"/>
        <v>61.381463157060551</v>
      </c>
      <c r="R92">
        <f>SUM(Utah!Q92,Idaho!Q92,Wyoming!Q92,Oregon!Q92,Washington!Q92,California!Q92)</f>
        <v>1680568</v>
      </c>
      <c r="S92" s="7">
        <f t="shared" si="1"/>
        <v>61.381463157060551</v>
      </c>
    </row>
    <row r="93" spans="1:19">
      <c r="A93">
        <v>2007</v>
      </c>
      <c r="B93">
        <v>7</v>
      </c>
      <c r="C93">
        <f>SUM(Utah!C93,Idaho!C93,Wyoming!C93,Oregon!C93,Washington!C93,California!C93)</f>
        <v>135232</v>
      </c>
      <c r="D93">
        <f>SUM(Utah!D93,Idaho!D93,Wyoming!D93,Oregon!D93,Washington!D93,California!D93)</f>
        <v>1580055</v>
      </c>
      <c r="E93">
        <f>SUM(Utah!E93,Idaho!E93,Wyoming!E93,Oregon!E93,Washington!E93,California!E93)</f>
        <v>1440528</v>
      </c>
      <c r="F93">
        <f>SUM(Utah!F93,Idaho!F93,Wyoming!F93,Oregon!F93,Washington!F93,California!F93)</f>
        <v>101952</v>
      </c>
      <c r="G93">
        <f>SUM(Utah!G93,Idaho!G93,Wyoming!G93,Oregon!G93,Washington!G93,California!G93)</f>
        <v>1570456</v>
      </c>
      <c r="H93">
        <f>SUM(Utah!H93,Idaho!H93,Wyoming!H93,Oregon!H93,Washington!H93,California!H93)</f>
        <v>208278</v>
      </c>
      <c r="I93">
        <f>SUM(Utah!I93,Idaho!I93,Wyoming!I93,Oregon!I93,Washington!I93,California!I93)</f>
        <v>92202</v>
      </c>
      <c r="J93">
        <f>SUM(Utah!J93,Idaho!J93,Wyoming!J93,Oregon!J93,Washington!J93,California!J93)</f>
        <v>1967983</v>
      </c>
      <c r="K93">
        <f>SUM(Utah!K93,Idaho!K93,Wyoming!K93,Oregon!K93,Washington!K93,California!K93)</f>
        <v>34287</v>
      </c>
      <c r="L93">
        <f>SUM(Utah!L93,Idaho!L93,Wyoming!L93,Oregon!L93,Washington!L93,California!L93)</f>
        <v>281</v>
      </c>
      <c r="M93">
        <f>SUM(Utah!M93,Idaho!M93,Wyoming!M93,Oregon!M93,Washington!M93,California!M93)</f>
        <v>3714</v>
      </c>
      <c r="N93">
        <f>SUM(Utah!N93,Idaho!N93,Wyoming!N93,Oregon!N93,Washington!N93,California!N93)</f>
        <v>28</v>
      </c>
      <c r="O93">
        <f>SUM(Utah!O93,Idaho!O93,Wyoming!O93,Oregon!O93,Washington!O93,California!O93)</f>
        <v>329667</v>
      </c>
      <c r="P93">
        <f>SUM(Utah!P93,Idaho!P93,Wyoming!P93,Oregon!P93,Washington!P93,California!P93)</f>
        <v>5122208</v>
      </c>
      <c r="Q93" s="2">
        <f t="shared" si="2"/>
        <v>64.36033054495249</v>
      </c>
      <c r="R93">
        <f>SUM(Utah!Q93,Idaho!Q93,Wyoming!Q93,Oregon!Q93,Washington!Q93,California!Q93)</f>
        <v>1683121</v>
      </c>
      <c r="S93" s="7">
        <f t="shared" si="1"/>
        <v>64.36033054495249</v>
      </c>
    </row>
    <row r="94" spans="1:19">
      <c r="A94">
        <v>2007</v>
      </c>
      <c r="B94">
        <v>8</v>
      </c>
      <c r="C94">
        <f>SUM(Utah!C94,Idaho!C94,Wyoming!C94,Oregon!C94,Washington!C94,California!C94)</f>
        <v>119747</v>
      </c>
      <c r="D94">
        <f>SUM(Utah!D94,Idaho!D94,Wyoming!D94,Oregon!D94,Washington!D94,California!D94)</f>
        <v>1402173</v>
      </c>
      <c r="E94">
        <f>SUM(Utah!E94,Idaho!E94,Wyoming!E94,Oregon!E94,Washington!E94,California!E94)</f>
        <v>1442356</v>
      </c>
      <c r="F94">
        <f>SUM(Utah!F94,Idaho!F94,Wyoming!F94,Oregon!F94,Washington!F94,California!F94)</f>
        <v>97495</v>
      </c>
      <c r="G94">
        <f>SUM(Utah!G94,Idaho!G94,Wyoming!G94,Oregon!G94,Washington!G94,California!G94)</f>
        <v>1547390</v>
      </c>
      <c r="H94">
        <f>SUM(Utah!H94,Idaho!H94,Wyoming!H94,Oregon!H94,Washington!H94,California!H94)</f>
        <v>208723</v>
      </c>
      <c r="I94">
        <f>SUM(Utah!I94,Idaho!I94,Wyoming!I94,Oregon!I94,Washington!I94,California!I94)</f>
        <v>93011</v>
      </c>
      <c r="J94">
        <f>SUM(Utah!J94,Idaho!J94,Wyoming!J94,Oregon!J94,Washington!J94,California!J94)</f>
        <v>1995145</v>
      </c>
      <c r="K94">
        <f>SUM(Utah!K94,Idaho!K94,Wyoming!K94,Oregon!K94,Washington!K94,California!K94)</f>
        <v>34276</v>
      </c>
      <c r="L94">
        <f>SUM(Utah!L94,Idaho!L94,Wyoming!L94,Oregon!L94,Washington!L94,California!L94)</f>
        <v>286</v>
      </c>
      <c r="M94">
        <f>SUM(Utah!M94,Idaho!M94,Wyoming!M94,Oregon!M94,Washington!M94,California!M94)</f>
        <v>3823</v>
      </c>
      <c r="N94">
        <f>SUM(Utah!N94,Idaho!N94,Wyoming!N94,Oregon!N94,Washington!N94,California!N94)</f>
        <v>28</v>
      </c>
      <c r="O94">
        <f>SUM(Utah!O94,Idaho!O94,Wyoming!O94,Oregon!O94,Washington!O94,California!O94)</f>
        <v>310539</v>
      </c>
      <c r="P94">
        <f>SUM(Utah!P94,Idaho!P94,Wyoming!P94,Oregon!P94,Washington!P94,California!P94)</f>
        <v>4948531</v>
      </c>
      <c r="Q94" s="2">
        <f t="shared" si="2"/>
        <v>62.753774807109423</v>
      </c>
      <c r="R94">
        <f>SUM(Utah!Q94,Idaho!Q94,Wyoming!Q94,Oregon!Q94,Washington!Q94,California!Q94)</f>
        <v>1685383</v>
      </c>
      <c r="S94" s="7">
        <f t="shared" si="1"/>
        <v>62.753774807109423</v>
      </c>
    </row>
    <row r="95" spans="1:19">
      <c r="A95">
        <v>2007</v>
      </c>
      <c r="B95">
        <v>9</v>
      </c>
      <c r="C95">
        <f>SUM(Utah!C95,Idaho!C95,Wyoming!C95,Oregon!C95,Washington!C95,California!C95)</f>
        <v>88591</v>
      </c>
      <c r="D95">
        <f>SUM(Utah!D95,Idaho!D95,Wyoming!D95,Oregon!D95,Washington!D95,California!D95)</f>
        <v>1065643</v>
      </c>
      <c r="E95">
        <f>SUM(Utah!E95,Idaho!E95,Wyoming!E95,Oregon!E95,Washington!E95,California!E95)</f>
        <v>1444428</v>
      </c>
      <c r="F95">
        <f>SUM(Utah!F95,Idaho!F95,Wyoming!F95,Oregon!F95,Washington!F95,California!F95)</f>
        <v>90987</v>
      </c>
      <c r="G95">
        <f>SUM(Utah!G95,Idaho!G95,Wyoming!G95,Oregon!G95,Washington!G95,California!G95)</f>
        <v>1350322</v>
      </c>
      <c r="H95">
        <f>SUM(Utah!H95,Idaho!H95,Wyoming!H95,Oregon!H95,Washington!H95,California!H95)</f>
        <v>209578</v>
      </c>
      <c r="I95">
        <f>SUM(Utah!I95,Idaho!I95,Wyoming!I95,Oregon!I95,Washington!I95,California!I95)</f>
        <v>79668</v>
      </c>
      <c r="J95">
        <f>SUM(Utah!J95,Idaho!J95,Wyoming!J95,Oregon!J95,Washington!J95,California!J95)</f>
        <v>1696856</v>
      </c>
      <c r="K95">
        <f>SUM(Utah!K95,Idaho!K95,Wyoming!K95,Oregon!K95,Washington!K95,California!K95)</f>
        <v>34261</v>
      </c>
      <c r="L95">
        <f>SUM(Utah!L95,Idaho!L95,Wyoming!L95,Oregon!L95,Washington!L95,California!L95)</f>
        <v>284</v>
      </c>
      <c r="M95">
        <f>SUM(Utah!M95,Idaho!M95,Wyoming!M95,Oregon!M95,Washington!M95,California!M95)</f>
        <v>3824</v>
      </c>
      <c r="N95">
        <f>SUM(Utah!N95,Idaho!N95,Wyoming!N95,Oregon!N95,Washington!N95,California!N95)</f>
        <v>28</v>
      </c>
      <c r="O95">
        <f>SUM(Utah!O95,Idaho!O95,Wyoming!O95,Oregon!O95,Washington!O95,California!O95)</f>
        <v>259530</v>
      </c>
      <c r="P95">
        <f>SUM(Utah!P95,Idaho!P95,Wyoming!P95,Oregon!P95,Washington!P95,California!P95)</f>
        <v>4116645</v>
      </c>
      <c r="Q95" s="2">
        <f t="shared" si="2"/>
        <v>63.044056507179995</v>
      </c>
      <c r="R95">
        <f>SUM(Utah!Q95,Idaho!Q95,Wyoming!Q95,Oregon!Q95,Washington!Q95,California!Q95)</f>
        <v>1688295</v>
      </c>
      <c r="S95" s="7">
        <f t="shared" si="1"/>
        <v>63.044056507179995</v>
      </c>
    </row>
    <row r="96" spans="1:19">
      <c r="A96">
        <v>2007</v>
      </c>
      <c r="B96">
        <v>10</v>
      </c>
      <c r="C96">
        <f>SUM(Utah!C96,Idaho!C96,Wyoming!C96,Oregon!C96,Washington!C96,California!C96)</f>
        <v>86719</v>
      </c>
      <c r="D96">
        <f>SUM(Utah!D96,Idaho!D96,Wyoming!D96,Oregon!D96,Washington!D96,California!D96)</f>
        <v>1086064</v>
      </c>
      <c r="E96">
        <f>SUM(Utah!E96,Idaho!E96,Wyoming!E96,Oregon!E96,Washington!E96,California!E96)</f>
        <v>1446251</v>
      </c>
      <c r="F96">
        <f>SUM(Utah!F96,Idaho!F96,Wyoming!F96,Oregon!F96,Washington!F96,California!F96)</f>
        <v>90947</v>
      </c>
      <c r="G96">
        <f>SUM(Utah!G96,Idaho!G96,Wyoming!G96,Oregon!G96,Washington!G96,California!G96)</f>
        <v>1375570</v>
      </c>
      <c r="H96">
        <f>SUM(Utah!H96,Idaho!H96,Wyoming!H96,Oregon!H96,Washington!H96,California!H96)</f>
        <v>211070</v>
      </c>
      <c r="I96">
        <f>SUM(Utah!I96,Idaho!I96,Wyoming!I96,Oregon!I96,Washington!I96,California!I96)</f>
        <v>71044</v>
      </c>
      <c r="J96">
        <f>SUM(Utah!J96,Idaho!J96,Wyoming!J96,Oregon!J96,Washington!J96,California!J96)</f>
        <v>1620538</v>
      </c>
      <c r="K96">
        <f>SUM(Utah!K96,Idaho!K96,Wyoming!K96,Oregon!K96,Washington!K96,California!K96)</f>
        <v>34214</v>
      </c>
      <c r="L96">
        <f>SUM(Utah!L96,Idaho!L96,Wyoming!L96,Oregon!L96,Washington!L96,California!L96)</f>
        <v>267.28100000000001</v>
      </c>
      <c r="M96">
        <f>SUM(Utah!M96,Idaho!M96,Wyoming!M96,Oregon!M96,Washington!M96,California!M96)</f>
        <v>3567.759</v>
      </c>
      <c r="N96">
        <f>SUM(Utah!N96,Idaho!N96,Wyoming!N96,Oregon!N96,Washington!N96,California!N96)</f>
        <v>28</v>
      </c>
      <c r="O96">
        <f>SUM(Utah!O96,Idaho!O96,Wyoming!O96,Oregon!O96,Washington!O96,California!O96)</f>
        <v>248976</v>
      </c>
      <c r="P96">
        <f>SUM(Utah!P96,Idaho!P96,Wyoming!P96,Oregon!P96,Washington!P96,California!P96)</f>
        <v>4085742</v>
      </c>
      <c r="Q96" s="2">
        <f t="shared" si="2"/>
        <v>60.937768464088045</v>
      </c>
      <c r="R96">
        <f>SUM(Utah!Q96,Idaho!Q96,Wyoming!Q96,Oregon!Q96,Washington!Q96,California!Q96)</f>
        <v>1691563</v>
      </c>
      <c r="S96" s="7">
        <f t="shared" si="1"/>
        <v>60.937768464088045</v>
      </c>
    </row>
    <row r="97" spans="1:25">
      <c r="A97">
        <v>2007</v>
      </c>
      <c r="B97">
        <v>11</v>
      </c>
      <c r="C97">
        <f>SUM(Utah!C97,Idaho!C97,Wyoming!C97,Oregon!C97,Washington!C97,California!C97)</f>
        <v>109794</v>
      </c>
      <c r="D97">
        <f>SUM(Utah!D97,Idaho!D97,Wyoming!D97,Oregon!D97,Washington!D97,California!D97)</f>
        <v>1408817</v>
      </c>
      <c r="E97">
        <f>SUM(Utah!E97,Idaho!E97,Wyoming!E97,Oregon!E97,Washington!E97,California!E97)</f>
        <v>1449056</v>
      </c>
      <c r="F97">
        <f>SUM(Utah!F97,Idaho!F97,Wyoming!F97,Oregon!F97,Washington!F97,California!F97)</f>
        <v>79776</v>
      </c>
      <c r="G97">
        <f>SUM(Utah!G97,Idaho!G97,Wyoming!G97,Oregon!G97,Washington!G97,California!G97)</f>
        <v>1312826</v>
      </c>
      <c r="H97">
        <f>SUM(Utah!H97,Idaho!H97,Wyoming!H97,Oregon!H97,Washington!H97,California!H97)</f>
        <v>211792</v>
      </c>
      <c r="I97">
        <f>SUM(Utah!I97,Idaho!I97,Wyoming!I97,Oregon!I97,Washington!I97,California!I97)</f>
        <v>69483</v>
      </c>
      <c r="J97">
        <f>SUM(Utah!J97,Idaho!J97,Wyoming!J97,Oregon!J97,Washington!J97,California!J97)</f>
        <v>1630248</v>
      </c>
      <c r="K97">
        <f>SUM(Utah!K97,Idaho!K97,Wyoming!K97,Oregon!K97,Washington!K97,California!K97)</f>
        <v>34130</v>
      </c>
      <c r="L97">
        <f>SUM(Utah!L97,Idaho!L97,Wyoming!L97,Oregon!L97,Washington!L97,California!L97)</f>
        <v>270.07799999999997</v>
      </c>
      <c r="M97">
        <f>SUM(Utah!M97,Idaho!M97,Wyoming!M97,Oregon!M97,Washington!M97,California!M97)</f>
        <v>3719.85</v>
      </c>
      <c r="N97">
        <f>SUM(Utah!N97,Idaho!N97,Wyoming!N97,Oregon!N97,Washington!N97,California!N97)</f>
        <v>28</v>
      </c>
      <c r="O97">
        <f>SUM(Utah!O97,Idaho!O97,Wyoming!O97,Oregon!O97,Washington!O97,California!O97)</f>
        <v>259327</v>
      </c>
      <c r="P97">
        <f>SUM(Utah!P97,Idaho!P97,Wyoming!P97,Oregon!P97,Washington!P97,California!P97)</f>
        <v>4355609</v>
      </c>
      <c r="Q97" s="2">
        <f t="shared" si="2"/>
        <v>59.538631681585741</v>
      </c>
      <c r="R97">
        <f>SUM(Utah!Q97,Idaho!Q97,Wyoming!Q97,Oregon!Q97,Washington!Q97,California!Q97)</f>
        <v>1695006</v>
      </c>
      <c r="S97" s="7">
        <f t="shared" si="1"/>
        <v>59.538631681585741</v>
      </c>
    </row>
    <row r="98" spans="1:25">
      <c r="A98">
        <v>2007</v>
      </c>
      <c r="B98">
        <v>12</v>
      </c>
      <c r="C98">
        <f>SUM(Utah!C98,Idaho!C98,Wyoming!C98,Oregon!C98,Washington!C98,California!C98)</f>
        <v>132906</v>
      </c>
      <c r="D98">
        <f>SUM(Utah!D98,Idaho!D98,Wyoming!D98,Oregon!D98,Washington!D98,California!D98)</f>
        <v>1713965</v>
      </c>
      <c r="E98">
        <f>SUM(Utah!E98,Idaho!E98,Wyoming!E98,Oregon!E98,Washington!E98,California!E98)</f>
        <v>1451564</v>
      </c>
      <c r="F98">
        <f>SUM(Utah!F98,Idaho!F98,Wyoming!F98,Oregon!F98,Washington!F98,California!F98)</f>
        <v>83969</v>
      </c>
      <c r="G98">
        <f>SUM(Utah!G98,Idaho!G98,Wyoming!G98,Oregon!G98,Washington!G98,California!G98)</f>
        <v>1413520</v>
      </c>
      <c r="H98">
        <f>SUM(Utah!H98,Idaho!H98,Wyoming!H98,Oregon!H98,Washington!H98,California!H98)</f>
        <v>212390</v>
      </c>
      <c r="I98">
        <f>SUM(Utah!I98,Idaho!I98,Wyoming!I98,Oregon!I98,Washington!I98,California!I98)</f>
        <v>69195</v>
      </c>
      <c r="J98">
        <f>SUM(Utah!J98,Idaho!J98,Wyoming!J98,Oregon!J98,Washington!J98,California!J98)</f>
        <v>1764070</v>
      </c>
      <c r="K98">
        <f>SUM(Utah!K98,Idaho!K98,Wyoming!K98,Oregon!K98,Washington!K98,California!K98)</f>
        <v>34052</v>
      </c>
      <c r="L98">
        <f>SUM(Utah!L98,Idaho!L98,Wyoming!L98,Oregon!L98,Washington!L98,California!L98)</f>
        <v>285.86500000000001</v>
      </c>
      <c r="M98">
        <f>SUM(Utah!M98,Idaho!M98,Wyoming!M98,Oregon!M98,Washington!M98,California!M98)</f>
        <v>4003.1779999999999</v>
      </c>
      <c r="N98">
        <f>SUM(Utah!N98,Idaho!N98,Wyoming!N98,Oregon!N98,Washington!N98,California!N98)</f>
        <v>29</v>
      </c>
      <c r="O98">
        <f>SUM(Utah!O98,Idaho!O98,Wyoming!O98,Oregon!O98,Washington!O98,California!O98)</f>
        <v>286355</v>
      </c>
      <c r="P98">
        <f>SUM(Utah!P98,Idaho!P98,Wyoming!P98,Oregon!P98,Washington!P98,California!P98)</f>
        <v>4895560</v>
      </c>
      <c r="Q98" s="2">
        <f t="shared" si="2"/>
        <v>58.492797555335855</v>
      </c>
      <c r="R98">
        <f>SUM(Utah!Q98,Idaho!Q98,Wyoming!Q98,Oregon!Q98,Washington!Q98,California!Q98)</f>
        <v>1698035</v>
      </c>
      <c r="S98" s="7">
        <f t="shared" si="1"/>
        <v>58.492797555335855</v>
      </c>
      <c r="T98" s="6">
        <f>SUM(O87:O98)</f>
        <v>3197849</v>
      </c>
      <c r="U98" s="6">
        <f>SUM(P87:P98)</f>
        <v>53390480</v>
      </c>
      <c r="V98">
        <f>T98/U98</f>
        <v>5.9895490731681003E-2</v>
      </c>
    </row>
    <row r="99" spans="1:25">
      <c r="A99">
        <v>2008</v>
      </c>
      <c r="B99">
        <v>1</v>
      </c>
      <c r="C99">
        <f>SUM(Utah!C99,Idaho!C99,Wyoming!C99,Oregon!C99,Washington!C99,California!C99)</f>
        <v>143556.97500000001</v>
      </c>
      <c r="D99">
        <f>SUM(Utah!D99,Idaho!D99,Wyoming!D99,Oregon!D99,Washington!D99,California!D99)</f>
        <v>1822068.675</v>
      </c>
      <c r="E99">
        <f>SUM(Utah!E99,Idaho!E99,Wyoming!E99,Oregon!E99,Washington!E99,California!E99)</f>
        <v>1454072</v>
      </c>
      <c r="F99">
        <f>SUM(Utah!F99,Idaho!F99,Wyoming!F99,Oregon!F99,Washington!F99,California!F99)</f>
        <v>86189.635999999999</v>
      </c>
      <c r="G99">
        <f>SUM(Utah!G99,Idaho!G99,Wyoming!G99,Oregon!G99,Washington!G99,California!G99)</f>
        <v>1425878.7420000001</v>
      </c>
      <c r="H99">
        <f>SUM(Utah!H99,Idaho!H99,Wyoming!H99,Oregon!H99,Washington!H99,California!H99)</f>
        <v>212800</v>
      </c>
      <c r="I99">
        <f>SUM(Utah!I99,Idaho!I99,Wyoming!I99,Oregon!I99,Washington!I99,California!I99)</f>
        <v>69634.767999999996</v>
      </c>
      <c r="J99">
        <f>SUM(Utah!J99,Idaho!J99,Wyoming!J99,Oregon!J99,Washington!J99,California!J99)</f>
        <v>1667791.5110000002</v>
      </c>
      <c r="K99">
        <f>SUM(Utah!K99,Idaho!K99,Wyoming!K99,Oregon!K99,Washington!K99,California!K99)</f>
        <v>34009</v>
      </c>
      <c r="L99">
        <f>SUM(Utah!L99,Idaho!L99,Wyoming!L99,Oregon!L99,Washington!L99,California!L99)</f>
        <v>295.57400000000001</v>
      </c>
      <c r="M99">
        <f>SUM(Utah!M99,Idaho!M99,Wyoming!M99,Oregon!M99,Washington!M99,California!M99)</f>
        <v>4330.4979999999996</v>
      </c>
      <c r="N99">
        <f>SUM(Utah!N99,Idaho!N99,Wyoming!N99,Oregon!N99,Washington!N99,California!N99)</f>
        <v>30</v>
      </c>
      <c r="O99" s="1">
        <f>SUM(Utah!O99,Idaho!O99,Wyoming!O99,Oregon!O99,Washington!O99,California!O99)</f>
        <v>299676.95299999998</v>
      </c>
      <c r="P99" s="1">
        <f>SUM(Utah!P99,Idaho!P99,Wyoming!P99,Oregon!P99,Washington!P99,California!P99)</f>
        <v>4920069.426</v>
      </c>
      <c r="Q99" s="2">
        <f t="shared" si="2"/>
        <v>60.909090310060186</v>
      </c>
      <c r="R99">
        <f>SUM(Utah!Q99,Idaho!Q99,Wyoming!Q99,Oregon!Q99,Washington!Q99,California!Q99)</f>
        <v>1700911</v>
      </c>
      <c r="S99" s="7">
        <f t="shared" si="1"/>
        <v>60.909090310060186</v>
      </c>
      <c r="U99" s="6">
        <v>53390000</v>
      </c>
    </row>
    <row r="100" spans="1:25">
      <c r="A100">
        <v>2008</v>
      </c>
      <c r="B100">
        <v>2</v>
      </c>
      <c r="C100">
        <f>SUM(Utah!C100,Idaho!C100,Wyoming!C100,Oregon!C100,Washington!C100,California!C100)</f>
        <v>110494.22900000001</v>
      </c>
      <c r="D100">
        <f>SUM(Utah!D100,Idaho!D100,Wyoming!D100,Oregon!D100,Washington!D100,California!D100)</f>
        <v>1377425.8190000001</v>
      </c>
      <c r="E100">
        <f>SUM(Utah!E100,Idaho!E100,Wyoming!E100,Oregon!E100,Washington!E100,California!E100)</f>
        <v>1455284</v>
      </c>
      <c r="F100">
        <f>SUM(Utah!F100,Idaho!F100,Wyoming!F100,Oregon!F100,Washington!F100,California!F100)</f>
        <v>83123.851999999999</v>
      </c>
      <c r="G100">
        <f>SUM(Utah!G100,Idaho!G100,Wyoming!G100,Oregon!G100,Washington!G100,California!G100)</f>
        <v>1310051.2499999998</v>
      </c>
      <c r="H100">
        <f>SUM(Utah!H100,Idaho!H100,Wyoming!H100,Oregon!H100,Washington!H100,California!H100)</f>
        <v>213026</v>
      </c>
      <c r="I100">
        <f>SUM(Utah!I100,Idaho!I100,Wyoming!I100,Oregon!I100,Washington!I100,California!I100)</f>
        <v>71011.870999999999</v>
      </c>
      <c r="J100">
        <f>SUM(Utah!J100,Idaho!J100,Wyoming!J100,Oregon!J100,Washington!J100,California!J100)</f>
        <v>1699781.7390000001</v>
      </c>
      <c r="K100">
        <f>SUM(Utah!K100,Idaho!K100,Wyoming!K100,Oregon!K100,Washington!K100,California!K100)</f>
        <v>33988</v>
      </c>
      <c r="L100">
        <f>SUM(Utah!L100,Idaho!L100,Wyoming!L100,Oregon!L100,Washington!L100,California!L100)</f>
        <v>291.41200000000003</v>
      </c>
      <c r="M100">
        <f>SUM(Utah!M100,Idaho!M100,Wyoming!M100,Oregon!M100,Washington!M100,California!M100)</f>
        <v>3997.5309999999999</v>
      </c>
      <c r="N100">
        <f>SUM(Utah!N100,Idaho!N100,Wyoming!N100,Oregon!N100,Washington!N100,California!N100)</f>
        <v>30</v>
      </c>
      <c r="O100" s="1">
        <f>SUM(Utah!O100,Idaho!O100,Wyoming!O100,Oregon!O100,Washington!O100,California!O100)</f>
        <v>264921.364</v>
      </c>
      <c r="P100" s="1">
        <f>SUM(Utah!P100,Idaho!P100,Wyoming!P100,Oregon!P100,Washington!P100,California!P100)</f>
        <v>4391256.3389999997</v>
      </c>
      <c r="Q100" s="2">
        <f t="shared" si="2"/>
        <v>60.329287007719827</v>
      </c>
      <c r="R100">
        <f>SUM(Utah!Q100,Idaho!Q100,Wyoming!Q100,Oregon!Q100,Washington!Q100,California!Q100)</f>
        <v>1702328</v>
      </c>
      <c r="S100" s="7">
        <f t="shared" si="1"/>
        <v>60.329287007719827</v>
      </c>
      <c r="U100" s="6"/>
    </row>
    <row r="101" spans="1:25">
      <c r="A101">
        <v>2008</v>
      </c>
      <c r="B101">
        <v>3</v>
      </c>
      <c r="C101">
        <f>SUM(Utah!C101,Idaho!C101,Wyoming!C101,Oregon!C101,Washington!C101,California!C101)</f>
        <v>107673.899</v>
      </c>
      <c r="D101">
        <f>SUM(Utah!D101,Idaho!D101,Wyoming!D101,Oregon!D101,Washington!D101,California!D101)</f>
        <v>1348924.942</v>
      </c>
      <c r="E101">
        <f>SUM(Utah!E101,Idaho!E101,Wyoming!E101,Oregon!E101,Washington!E101,California!E101)</f>
        <v>1455999</v>
      </c>
      <c r="F101">
        <f>SUM(Utah!F101,Idaho!F101,Wyoming!F101,Oregon!F101,Washington!F101,California!F101)</f>
        <v>83984.506999999998</v>
      </c>
      <c r="G101">
        <f>SUM(Utah!G101,Idaho!G101,Wyoming!G101,Oregon!G101,Washington!G101,California!G101)</f>
        <v>1312513.807</v>
      </c>
      <c r="H101">
        <f>SUM(Utah!H101,Idaho!H101,Wyoming!H101,Oregon!H101,Washington!H101,California!H101)</f>
        <v>213170</v>
      </c>
      <c r="I101">
        <f>SUM(Utah!I101,Idaho!I101,Wyoming!I101,Oregon!I101,Washington!I101,California!I101)</f>
        <v>73305.626000000004</v>
      </c>
      <c r="J101">
        <f>SUM(Utah!J101,Idaho!J101,Wyoming!J101,Oregon!J101,Washington!J101,California!J101)</f>
        <v>1737441.2889999999</v>
      </c>
      <c r="K101">
        <f>SUM(Utah!K101,Idaho!K101,Wyoming!K101,Oregon!K101,Washington!K101,California!K101)</f>
        <v>33991</v>
      </c>
      <c r="L101">
        <f>SUM(Utah!L101,Idaho!L101,Wyoming!L101,Oregon!L101,Washington!L101,California!L101)</f>
        <v>291.00200000000001</v>
      </c>
      <c r="M101">
        <f>SUM(Utah!M101,Idaho!M101,Wyoming!M101,Oregon!M101,Washington!M101,California!M101)</f>
        <v>3894.4370000000004</v>
      </c>
      <c r="N101">
        <f>SUM(Utah!N101,Idaho!N101,Wyoming!N101,Oregon!N101,Washington!N101,California!N101)</f>
        <v>30</v>
      </c>
      <c r="O101" s="1">
        <f>SUM(Utah!O101,Idaho!O101,Wyoming!O101,Oregon!O101,Washington!O101,California!O101)</f>
        <v>265255.03400000004</v>
      </c>
      <c r="P101" s="1">
        <f>SUM(Utah!P101,Idaho!P101,Wyoming!P101,Oregon!P101,Washington!P101,California!P101)</f>
        <v>4402774.4749999996</v>
      </c>
      <c r="Q101" s="2">
        <f t="shared" si="2"/>
        <v>60.247245346356301</v>
      </c>
      <c r="R101">
        <f>SUM(Utah!Q101,Idaho!Q101,Wyoming!Q101,Oregon!Q101,Washington!Q101,California!Q101)</f>
        <v>1703190</v>
      </c>
      <c r="S101" s="7">
        <f t="shared" si="1"/>
        <v>60.247245346356301</v>
      </c>
      <c r="U101" s="6"/>
    </row>
    <row r="102" spans="1:25">
      <c r="A102">
        <v>2008</v>
      </c>
      <c r="B102">
        <v>4</v>
      </c>
      <c r="C102">
        <f>SUM(Utah!C102,Idaho!C102,Wyoming!C102,Oregon!C102,Washington!C102,California!C102)</f>
        <v>99420.302000000011</v>
      </c>
      <c r="D102">
        <f>SUM(Utah!D102,Idaho!D102,Wyoming!D102,Oregon!D102,Washington!D102,California!D102)</f>
        <v>1242034.0290000001</v>
      </c>
      <c r="E102">
        <f>SUM(Utah!E102,Idaho!E102,Wyoming!E102,Oregon!E102,Washington!E102,California!E102)</f>
        <v>1456215</v>
      </c>
      <c r="F102">
        <f>SUM(Utah!F102,Idaho!F102,Wyoming!F102,Oregon!F102,Washington!F102,California!F102)</f>
        <v>81230.214999999997</v>
      </c>
      <c r="G102">
        <f>SUM(Utah!G102,Idaho!G102,Wyoming!G102,Oregon!G102,Washington!G102,California!G102)</f>
        <v>1265901.8959999997</v>
      </c>
      <c r="H102">
        <f>SUM(Utah!H102,Idaho!H102,Wyoming!H102,Oregon!H102,Washington!H102,California!H102)</f>
        <v>213358</v>
      </c>
      <c r="I102">
        <f>SUM(Utah!I102,Idaho!I102,Wyoming!I102,Oregon!I102,Washington!I102,California!I102)</f>
        <v>68782.15800000001</v>
      </c>
      <c r="J102">
        <f>SUM(Utah!J102,Idaho!J102,Wyoming!J102,Oregon!J102,Washington!J102,California!J102)</f>
        <v>1581570.9410000001</v>
      </c>
      <c r="K102">
        <f>SUM(Utah!K102,Idaho!K102,Wyoming!K102,Oregon!K102,Washington!K102,California!K102)</f>
        <v>34057</v>
      </c>
      <c r="L102">
        <f>SUM(Utah!L102,Idaho!L102,Wyoming!L102,Oregon!L102,Washington!L102,California!L102)</f>
        <v>275.79500000000002</v>
      </c>
      <c r="M102">
        <f>SUM(Utah!M102,Idaho!M102,Wyoming!M102,Oregon!M102,Washington!M102,California!M102)</f>
        <v>3674.0940000000001</v>
      </c>
      <c r="N102">
        <f>SUM(Utah!N102,Idaho!N102,Wyoming!N102,Oregon!N102,Washington!N102,California!N102)</f>
        <v>30</v>
      </c>
      <c r="O102" s="1">
        <f>SUM(Utah!O102,Idaho!O102,Wyoming!O102,Oregon!O102,Washington!O102,California!O102)</f>
        <v>249708.46999999997</v>
      </c>
      <c r="P102" s="1">
        <f>SUM(Utah!P102,Idaho!P102,Wyoming!P102,Oregon!P102,Washington!P102,California!P102)</f>
        <v>4093180.8879999998</v>
      </c>
      <c r="Q102" s="2">
        <f t="shared" si="2"/>
        <v>61.005969888130672</v>
      </c>
      <c r="R102">
        <f>SUM(Utah!Q102,Idaho!Q102,Wyoming!Q102,Oregon!Q102,Washington!Q102,California!Q102)</f>
        <v>1703660</v>
      </c>
      <c r="S102" s="7">
        <f t="shared" si="1"/>
        <v>61.005969888130672</v>
      </c>
      <c r="U102" s="6"/>
    </row>
    <row r="103" spans="1:25">
      <c r="A103">
        <v>2008</v>
      </c>
      <c r="B103">
        <v>5</v>
      </c>
      <c r="C103">
        <f>SUM(Utah!C103,Idaho!C103,Wyoming!C103,Oregon!C103,Washington!C103,California!C103)</f>
        <v>89462.421999999991</v>
      </c>
      <c r="D103">
        <f>SUM(Utah!D103,Idaho!D103,Wyoming!D103,Oregon!D103,Washington!D103,California!D103)</f>
        <v>1081144.192</v>
      </c>
      <c r="E103">
        <f>SUM(Utah!E103,Idaho!E103,Wyoming!E103,Oregon!E103,Washington!E103,California!E103)</f>
        <v>1455998</v>
      </c>
      <c r="F103">
        <f>SUM(Utah!F103,Idaho!F103,Wyoming!F103,Oregon!F103,Washington!F103,California!F103)</f>
        <v>90580.463000000003</v>
      </c>
      <c r="G103">
        <f>SUM(Utah!G103,Idaho!G103,Wyoming!G103,Oregon!G103,Washington!G103,California!G103)</f>
        <v>1329792.486</v>
      </c>
      <c r="H103">
        <f>SUM(Utah!H103,Idaho!H103,Wyoming!H103,Oregon!H103,Washington!H103,California!H103)</f>
        <v>213615</v>
      </c>
      <c r="I103">
        <f>SUM(Utah!I103,Idaho!I103,Wyoming!I103,Oregon!I103,Washington!I103,California!I103)</f>
        <v>85408.987000000008</v>
      </c>
      <c r="J103">
        <f>SUM(Utah!J103,Idaho!J103,Wyoming!J103,Oregon!J103,Washington!J103,California!J103)</f>
        <v>1854451.7850000004</v>
      </c>
      <c r="K103">
        <f>SUM(Utah!K103,Idaho!K103,Wyoming!K103,Oregon!K103,Washington!K103,California!K103)</f>
        <v>34173</v>
      </c>
      <c r="L103">
        <f>SUM(Utah!L103,Idaho!L103,Wyoming!L103,Oregon!L103,Washington!L103,California!L103)</f>
        <v>287.125</v>
      </c>
      <c r="M103">
        <f>SUM(Utah!M103,Idaho!M103,Wyoming!M103,Oregon!M103,Washington!M103,California!M103)</f>
        <v>3636.3670000000002</v>
      </c>
      <c r="N103">
        <f>SUM(Utah!N103,Idaho!N103,Wyoming!N103,Oregon!N103,Washington!N103,California!N103)</f>
        <v>31</v>
      </c>
      <c r="O103" s="1">
        <f>SUM(Utah!O103,Idaho!O103,Wyoming!O103,Oregon!O103,Washington!O103,California!O103)</f>
        <v>265738.99700000003</v>
      </c>
      <c r="P103" s="1">
        <f>SUM(Utah!P103,Idaho!P103,Wyoming!P103,Oregon!P103,Washington!P103,California!P103)</f>
        <v>4269024.8909999998</v>
      </c>
      <c r="Q103" s="2">
        <f t="shared" si="2"/>
        <v>62.248172307506003</v>
      </c>
      <c r="R103">
        <f>SUM(Utah!Q103,Idaho!Q103,Wyoming!Q103,Oregon!Q103,Washington!Q103,California!Q103)</f>
        <v>1703817</v>
      </c>
      <c r="S103" s="7">
        <f t="shared" si="1"/>
        <v>62.248172307506003</v>
      </c>
      <c r="U103" s="6"/>
    </row>
    <row r="104" spans="1:25">
      <c r="A104">
        <v>2008</v>
      </c>
      <c r="B104">
        <v>6</v>
      </c>
      <c r="C104">
        <f>SUM(Utah!C104,Idaho!C104,Wyoming!C104,Oregon!C104,Washington!C104,California!C104)</f>
        <v>96101.325999999986</v>
      </c>
      <c r="D104">
        <f>SUM(Utah!D104,Idaho!D104,Wyoming!D104,Oregon!D104,Washington!D104,California!D104)</f>
        <v>1124440.534</v>
      </c>
      <c r="E104">
        <f>SUM(Utah!E104,Idaho!E104,Wyoming!E104,Oregon!E104,Washington!E104,California!E104)</f>
        <v>1455827</v>
      </c>
      <c r="F104">
        <f>SUM(Utah!F104,Idaho!F104,Wyoming!F104,Oregon!F104,Washington!F104,California!F104)</f>
        <v>97183.99</v>
      </c>
      <c r="G104">
        <f>SUM(Utah!G104,Idaho!G104,Wyoming!G104,Oregon!G104,Washington!G104,California!G104)</f>
        <v>1381616.517</v>
      </c>
      <c r="H104">
        <f>SUM(Utah!H104,Idaho!H104,Wyoming!H104,Oregon!H104,Washington!H104,California!H104)</f>
        <v>214010</v>
      </c>
      <c r="I104">
        <f>SUM(Utah!I104,Idaho!I104,Wyoming!I104,Oregon!I104,Washington!I104,California!I104)</f>
        <v>100416.70999999999</v>
      </c>
      <c r="J104">
        <f>SUM(Utah!J104,Idaho!J104,Wyoming!J104,Oregon!J104,Washington!J104,California!J104)</f>
        <v>2018928.993</v>
      </c>
      <c r="K104">
        <f>SUM(Utah!K104,Idaho!K104,Wyoming!K104,Oregon!K104,Washington!K104,California!K104)</f>
        <v>34279</v>
      </c>
      <c r="L104">
        <f>SUM(Utah!L104,Idaho!L104,Wyoming!L104,Oregon!L104,Washington!L104,California!L104)</f>
        <v>278.67100000000005</v>
      </c>
      <c r="M104">
        <f>SUM(Utah!M104,Idaho!M104,Wyoming!M104,Oregon!M104,Washington!M104,California!M104)</f>
        <v>3799.7860000000001</v>
      </c>
      <c r="N104">
        <f>SUM(Utah!N104,Idaho!N104,Wyoming!N104,Oregon!N104,Washington!N104,California!N104)</f>
        <v>30</v>
      </c>
      <c r="O104" s="1">
        <f>SUM(Utah!O104,Idaho!O104,Wyoming!O104,Oregon!O104,Washington!O104,California!O104)</f>
        <v>293980.69699999999</v>
      </c>
      <c r="P104" s="1">
        <f>SUM(Utah!P104,Idaho!P104,Wyoming!P104,Oregon!P104,Washington!P104,California!P104)</f>
        <v>4528785.8310000002</v>
      </c>
      <c r="Q104" s="2">
        <f t="shared" si="2"/>
        <v>64.913799850651401</v>
      </c>
      <c r="R104">
        <f>SUM(Utah!Q104,Idaho!Q104,Wyoming!Q104,Oregon!Q104,Washington!Q104,California!Q104)</f>
        <v>1704146</v>
      </c>
      <c r="S104" s="7">
        <f t="shared" si="1"/>
        <v>64.913799850651401</v>
      </c>
      <c r="U104" s="6"/>
    </row>
    <row r="105" spans="1:25">
      <c r="A105">
        <v>2008</v>
      </c>
      <c r="B105">
        <v>7</v>
      </c>
      <c r="C105">
        <f>SUM(Utah!C105,Idaho!C105,Wyoming!C105,Oregon!C105,Washington!C105,California!C105)</f>
        <v>136315.962</v>
      </c>
      <c r="D105">
        <f>SUM(Utah!D105,Idaho!D105,Wyoming!D105,Oregon!D105,Washington!D105,California!D105)</f>
        <v>1584558.5219999999</v>
      </c>
      <c r="E105">
        <f>SUM(Utah!E105,Idaho!E105,Wyoming!E105,Oregon!E105,Washington!E105,California!E105)</f>
        <v>1456283</v>
      </c>
      <c r="F105">
        <f>SUM(Utah!F105,Idaho!F105,Wyoming!F105,Oregon!F105,Washington!F105,California!F105)</f>
        <v>100742.462</v>
      </c>
      <c r="G105">
        <f>SUM(Utah!G105,Idaho!G105,Wyoming!G105,Oregon!G105,Washington!G105,California!G105)</f>
        <v>1551593.2680000002</v>
      </c>
      <c r="H105">
        <f>SUM(Utah!H105,Idaho!H105,Wyoming!H105,Oregon!H105,Washington!H105,California!H105)</f>
        <v>214323</v>
      </c>
      <c r="I105">
        <f>SUM(Utah!I105,Idaho!I105,Wyoming!I105,Oregon!I105,Washington!I105,California!I105)</f>
        <v>102878.61199999999</v>
      </c>
      <c r="J105">
        <f>SUM(Utah!J105,Idaho!J105,Wyoming!J105,Oregon!J105,Washington!J105,California!J105)</f>
        <v>2044362.3840000001</v>
      </c>
      <c r="K105">
        <f>SUM(Utah!K105,Idaho!K105,Wyoming!K105,Oregon!K105,Washington!K105,California!K105)</f>
        <v>34328</v>
      </c>
      <c r="L105">
        <f>SUM(Utah!L105,Idaho!L105,Wyoming!L105,Oregon!L105,Washington!L105,California!L105)</f>
        <v>290.048</v>
      </c>
      <c r="M105">
        <f>SUM(Utah!M105,Idaho!M105,Wyoming!M105,Oregon!M105,Washington!M105,California!M105)</f>
        <v>3898.3599999999997</v>
      </c>
      <c r="N105">
        <f>SUM(Utah!N105,Idaho!N105,Wyoming!N105,Oregon!N105,Washington!N105,California!N105)</f>
        <v>30</v>
      </c>
      <c r="O105" s="1">
        <f>SUM(Utah!O105,Idaho!O105,Wyoming!O105,Oregon!O105,Washington!O105,California!O105)</f>
        <v>340227.08400000003</v>
      </c>
      <c r="P105" s="1">
        <f>SUM(Utah!P105,Idaho!P105,Wyoming!P105,Oregon!P105,Washington!P105,California!P105)</f>
        <v>5184412.5209999988</v>
      </c>
      <c r="Q105" s="2">
        <f t="shared" si="2"/>
        <v>65.625002374304714</v>
      </c>
      <c r="R105">
        <f>SUM(Utah!Q105,Idaho!Q105,Wyoming!Q105,Oregon!Q105,Washington!Q105,California!Q105)</f>
        <v>1704964</v>
      </c>
      <c r="S105" s="7">
        <f t="shared" si="1"/>
        <v>65.625002374304714</v>
      </c>
      <c r="U105" s="6"/>
      <c r="V105">
        <v>2007</v>
      </c>
      <c r="W105">
        <f>53390*0.061</f>
        <v>3256.79</v>
      </c>
      <c r="X105">
        <v>3198</v>
      </c>
      <c r="Y105">
        <f>W105/X105</f>
        <v>1.0183833646028768</v>
      </c>
    </row>
    <row r="106" spans="1:25">
      <c r="A106">
        <v>2008</v>
      </c>
      <c r="B106">
        <v>8</v>
      </c>
      <c r="C106">
        <f>SUM(Utah!C106,Idaho!C106,Wyoming!C106,Oregon!C106,Washington!C106,California!C106)</f>
        <v>117076.17</v>
      </c>
      <c r="D106">
        <f>SUM(Utah!D106,Idaho!D106,Wyoming!D106,Oregon!D106,Washington!D106,California!D106)</f>
        <v>1349041.8950000003</v>
      </c>
      <c r="E106">
        <f>SUM(Utah!E106,Idaho!E106,Wyoming!E106,Oregon!E106,Washington!E106,California!E106)</f>
        <v>1457741</v>
      </c>
      <c r="F106">
        <f>SUM(Utah!F106,Idaho!F106,Wyoming!F106,Oregon!F106,Washington!F106,California!F106)</f>
        <v>101615.18000000001</v>
      </c>
      <c r="G106">
        <f>SUM(Utah!G106,Idaho!G106,Wyoming!G106,Oregon!G106,Washington!G106,California!G106)</f>
        <v>1555114.9110000001</v>
      </c>
      <c r="H106">
        <f>SUM(Utah!H106,Idaho!H106,Wyoming!H106,Oregon!H106,Washington!H106,California!H106)</f>
        <v>214616</v>
      </c>
      <c r="I106">
        <f>SUM(Utah!I106,Idaho!I106,Wyoming!I106,Oregon!I106,Washington!I106,California!I106)</f>
        <v>96796.46699999999</v>
      </c>
      <c r="J106">
        <f>SUM(Utah!J106,Idaho!J106,Wyoming!J106,Oregon!J106,Washington!J106,California!J106)</f>
        <v>1965730.7789999999</v>
      </c>
      <c r="K106">
        <f>SUM(Utah!K106,Idaho!K106,Wyoming!K106,Oregon!K106,Washington!K106,California!K106)</f>
        <v>34351</v>
      </c>
      <c r="L106">
        <f>SUM(Utah!L106,Idaho!L106,Wyoming!L106,Oregon!L106,Washington!L106,California!L106)</f>
        <v>296.44300000000004</v>
      </c>
      <c r="M106">
        <f>SUM(Utah!M106,Idaho!M106,Wyoming!M106,Oregon!M106,Washington!M106,California!M106)</f>
        <v>4012.6050000000005</v>
      </c>
      <c r="N106">
        <f>SUM(Utah!N106,Idaho!N106,Wyoming!N106,Oregon!N106,Washington!N106,California!N106)</f>
        <v>30</v>
      </c>
      <c r="O106" s="1">
        <f>SUM(Utah!O106,Idaho!O106,Wyoming!O106,Oregon!O106,Washington!O106,California!O106)</f>
        <v>315784.26</v>
      </c>
      <c r="P106" s="1">
        <f>SUM(Utah!P106,Idaho!P106,Wyoming!P106,Oregon!P106,Washington!P106,California!P106)</f>
        <v>4873900.2819999997</v>
      </c>
      <c r="Q106" s="2">
        <f t="shared" si="2"/>
        <v>64.790874192940663</v>
      </c>
      <c r="R106">
        <f>SUM(Utah!Q106,Idaho!Q106,Wyoming!Q106,Oregon!Q106,Washington!Q106,California!Q106)</f>
        <v>1706738</v>
      </c>
      <c r="S106" s="7">
        <f t="shared" si="1"/>
        <v>64.790874192940663</v>
      </c>
      <c r="U106" s="6"/>
      <c r="V106">
        <v>2008</v>
      </c>
      <c r="W106">
        <f>54362*0.063</f>
        <v>3424.806</v>
      </c>
      <c r="X106">
        <v>3405</v>
      </c>
      <c r="Y106">
        <f>W106/X106</f>
        <v>1.0058167400881057</v>
      </c>
    </row>
    <row r="107" spans="1:25">
      <c r="A107">
        <v>2008</v>
      </c>
      <c r="B107">
        <v>9</v>
      </c>
      <c r="C107">
        <f>SUM(Utah!C107,Idaho!C107,Wyoming!C107,Oregon!C107,Washington!C107,California!C107)</f>
        <v>84860.319999999992</v>
      </c>
      <c r="D107">
        <f>SUM(Utah!D107,Idaho!D107,Wyoming!D107,Oregon!D107,Washington!D107,California!D107)</f>
        <v>998037.24099999992</v>
      </c>
      <c r="E107">
        <f>SUM(Utah!E107,Idaho!E107,Wyoming!E107,Oregon!E107,Washington!E107,California!E107)</f>
        <v>1458763</v>
      </c>
      <c r="F107">
        <f>SUM(Utah!F107,Idaho!F107,Wyoming!F107,Oregon!F107,Washington!F107,California!F107)</f>
        <v>93040.56700000001</v>
      </c>
      <c r="G107">
        <f>SUM(Utah!G107,Idaho!G107,Wyoming!G107,Oregon!G107,Washington!G107,California!G107)</f>
        <v>1340069.6910000001</v>
      </c>
      <c r="H107">
        <f>SUM(Utah!H107,Idaho!H107,Wyoming!H107,Oregon!H107,Washington!H107,California!H107)</f>
        <v>214993</v>
      </c>
      <c r="I107">
        <f>SUM(Utah!I107,Idaho!I107,Wyoming!I107,Oregon!I107,Washington!I107,California!I107)</f>
        <v>87060.189999999988</v>
      </c>
      <c r="J107">
        <f>SUM(Utah!J107,Idaho!J107,Wyoming!J107,Oregon!J107,Washington!J107,California!J107)</f>
        <v>1778826.1699999997</v>
      </c>
      <c r="K107">
        <f>SUM(Utah!K107,Idaho!K107,Wyoming!K107,Oregon!K107,Washington!K107,California!K107)</f>
        <v>34314</v>
      </c>
      <c r="L107">
        <f>SUM(Utah!L107,Idaho!L107,Wyoming!L107,Oregon!L107,Washington!L107,California!L107)</f>
        <v>278.91500000000002</v>
      </c>
      <c r="M107">
        <f>SUM(Utah!M107,Idaho!M107,Wyoming!M107,Oregon!M107,Washington!M107,California!M107)</f>
        <v>3616.75</v>
      </c>
      <c r="N107">
        <f>SUM(Utah!N107,Idaho!N107,Wyoming!N107,Oregon!N107,Washington!N107,California!N107)</f>
        <v>30</v>
      </c>
      <c r="O107" s="1">
        <f>SUM(Utah!O107,Idaho!O107,Wyoming!O107,Oregon!O107,Washington!O107,California!O107)</f>
        <v>265239.99200000003</v>
      </c>
      <c r="P107" s="1">
        <f>SUM(Utah!P107,Idaho!P107,Wyoming!P107,Oregon!P107,Washington!P107,California!P107)</f>
        <v>4120549.801</v>
      </c>
      <c r="Q107" s="2">
        <f t="shared" si="2"/>
        <v>64.370048855041134</v>
      </c>
      <c r="R107">
        <f>SUM(Utah!Q107,Idaho!Q107,Wyoming!Q107,Oregon!Q107,Washington!Q107,California!Q107)</f>
        <v>1708100</v>
      </c>
      <c r="S107" s="7">
        <f t="shared" si="1"/>
        <v>64.370048855041134</v>
      </c>
      <c r="U107" s="6"/>
      <c r="V107">
        <v>2009</v>
      </c>
      <c r="W107">
        <f>52710*0.067</f>
        <v>3531.57</v>
      </c>
      <c r="X107">
        <v>3458</v>
      </c>
      <c r="Y107">
        <f>W107/X107</f>
        <v>1.0212753036437248</v>
      </c>
    </row>
    <row r="108" spans="1:25">
      <c r="A108">
        <v>2008</v>
      </c>
      <c r="B108">
        <v>10</v>
      </c>
      <c r="C108">
        <f>SUM(Utah!C108,Idaho!C108,Wyoming!C108,Oregon!C108,Washington!C108,California!C108)</f>
        <v>94302.027999999991</v>
      </c>
      <c r="D108">
        <f>SUM(Utah!D108,Idaho!D108,Wyoming!D108,Oregon!D108,Washington!D108,California!D108)</f>
        <v>1134004.9749999999</v>
      </c>
      <c r="E108">
        <f>SUM(Utah!E108,Idaho!E108,Wyoming!E108,Oregon!E108,Washington!E108,California!E108)</f>
        <v>1460496</v>
      </c>
      <c r="F108">
        <f>SUM(Utah!F108,Idaho!F108,Wyoming!F108,Oregon!F108,Washington!F108,California!F108)</f>
        <v>97216.396999999997</v>
      </c>
      <c r="G108">
        <f>SUM(Utah!G108,Idaho!G108,Wyoming!G108,Oregon!G108,Washington!G108,California!G108)</f>
        <v>1424227.0359999998</v>
      </c>
      <c r="H108">
        <f>SUM(Utah!H108,Idaho!H108,Wyoming!H108,Oregon!H108,Washington!H108,California!H108)</f>
        <v>215361</v>
      </c>
      <c r="I108">
        <f>SUM(Utah!I108,Idaho!I108,Wyoming!I108,Oregon!I108,Washington!I108,California!I108)</f>
        <v>85497.917999999991</v>
      </c>
      <c r="J108">
        <f>SUM(Utah!J108,Idaho!J108,Wyoming!J108,Oregon!J108,Washington!J108,California!J108)</f>
        <v>1759887.2089999998</v>
      </c>
      <c r="K108">
        <f>SUM(Utah!K108,Idaho!K108,Wyoming!K108,Oregon!K108,Washington!K108,California!K108)</f>
        <v>34258</v>
      </c>
      <c r="L108">
        <f>SUM(Utah!L108,Idaho!L108,Wyoming!L108,Oregon!L108,Washington!L108,California!L108)</f>
        <v>294.19100000000003</v>
      </c>
      <c r="M108">
        <f>SUM(Utah!M108,Idaho!M108,Wyoming!M108,Oregon!M108,Washington!M108,California!M108)</f>
        <v>3886.1050000000005</v>
      </c>
      <c r="N108">
        <f>SUM(Utah!N108,Idaho!N108,Wyoming!N108,Oregon!N108,Washington!N108,California!N108)</f>
        <v>30</v>
      </c>
      <c r="O108" s="1">
        <f>SUM(Utah!O108,Idaho!O108,Wyoming!O108,Oregon!O108,Washington!O108,California!O108)</f>
        <v>277310.53400000004</v>
      </c>
      <c r="P108" s="1">
        <f>SUM(Utah!P108,Idaho!P108,Wyoming!P108,Oregon!P108,Washington!P108,California!P108)</f>
        <v>4322005.3279999997</v>
      </c>
      <c r="Q108" s="2">
        <f t="shared" si="2"/>
        <v>64.162469260148967</v>
      </c>
      <c r="R108">
        <f>SUM(Utah!Q108,Idaho!Q108,Wyoming!Q108,Oregon!Q108,Washington!Q108,California!Q108)</f>
        <v>1710145</v>
      </c>
      <c r="S108" s="7">
        <f t="shared" si="1"/>
        <v>64.162469260148967</v>
      </c>
      <c r="U108" s="6"/>
    </row>
    <row r="109" spans="1:25">
      <c r="A109">
        <v>2008</v>
      </c>
      <c r="B109">
        <v>11</v>
      </c>
      <c r="C109">
        <f>SUM(Utah!C109,Idaho!C109,Wyoming!C109,Oregon!C109,Washington!C109,California!C109)</f>
        <v>101835.848</v>
      </c>
      <c r="D109">
        <f>SUM(Utah!D109,Idaho!D109,Wyoming!D109,Oregon!D109,Washington!D109,California!D109)</f>
        <v>1261942.4130000002</v>
      </c>
      <c r="E109">
        <f>SUM(Utah!E109,Idaho!E109,Wyoming!E109,Oregon!E109,Washington!E109,California!E109)</f>
        <v>1461920</v>
      </c>
      <c r="F109">
        <f>SUM(Utah!F109,Idaho!F109,Wyoming!F109,Oregon!F109,Washington!F109,California!F109)</f>
        <v>89385.274000000005</v>
      </c>
      <c r="G109">
        <f>SUM(Utah!G109,Idaho!G109,Wyoming!G109,Oregon!G109,Washington!G109,California!G109)</f>
        <v>1387312.5449999999</v>
      </c>
      <c r="H109">
        <f>SUM(Utah!H109,Idaho!H109,Wyoming!H109,Oregon!H109,Washington!H109,California!H109)</f>
        <v>215914</v>
      </c>
      <c r="I109">
        <f>SUM(Utah!I109,Idaho!I109,Wyoming!I109,Oregon!I109,Washington!I109,California!I109)</f>
        <v>72195.789000000004</v>
      </c>
      <c r="J109">
        <f>SUM(Utah!J109,Idaho!J109,Wyoming!J109,Oregon!J109,Washington!J109,California!J109)</f>
        <v>1609379.3910000001</v>
      </c>
      <c r="K109">
        <f>SUM(Utah!K109,Idaho!K109,Wyoming!K109,Oregon!K109,Washington!K109,California!K109)</f>
        <v>34193</v>
      </c>
      <c r="L109">
        <f>SUM(Utah!L109,Idaho!L109,Wyoming!L109,Oregon!L109,Washington!L109,California!L109)</f>
        <v>271.47500000000002</v>
      </c>
      <c r="M109">
        <f>SUM(Utah!M109,Idaho!M109,Wyoming!M109,Oregon!M109,Washington!M109,California!M109)</f>
        <v>3689.808</v>
      </c>
      <c r="N109">
        <f>SUM(Utah!N109,Idaho!N109,Wyoming!N109,Oregon!N109,Washington!N109,California!N109)</f>
        <v>30</v>
      </c>
      <c r="O109" s="1">
        <f>SUM(Utah!O109,Idaho!O109,Wyoming!O109,Oregon!O109,Washington!O109,California!O109)</f>
        <v>263688.386</v>
      </c>
      <c r="P109" s="1">
        <f>SUM(Utah!P109,Idaho!P109,Wyoming!P109,Oregon!P109,Washington!P109,California!P109)</f>
        <v>4262324.2369999997</v>
      </c>
      <c r="Q109" s="2">
        <f t="shared" si="2"/>
        <v>61.864928930323423</v>
      </c>
      <c r="R109">
        <f>SUM(Utah!Q109,Idaho!Q109,Wyoming!Q109,Oregon!Q109,Washington!Q109,California!Q109)</f>
        <v>1712057</v>
      </c>
      <c r="S109" s="7">
        <f t="shared" si="1"/>
        <v>61.864928930323423</v>
      </c>
      <c r="U109" s="6"/>
    </row>
    <row r="110" spans="1:25">
      <c r="A110">
        <v>2008</v>
      </c>
      <c r="B110">
        <v>12</v>
      </c>
      <c r="C110">
        <f>SUM(Utah!C110,Idaho!C110,Wyoming!C110,Oregon!C110,Washington!C110,California!C110)</f>
        <v>149617.24900000001</v>
      </c>
      <c r="D110">
        <f>SUM(Utah!D110,Idaho!D110,Wyoming!D110,Oregon!D110,Washington!D110,California!D110)</f>
        <v>1897831.6379999998</v>
      </c>
      <c r="E110">
        <f>SUM(Utah!E110,Idaho!E110,Wyoming!E110,Oregon!E110,Washington!E110,California!E110)</f>
        <v>1463136</v>
      </c>
      <c r="F110">
        <f>SUM(Utah!F110,Idaho!F110,Wyoming!F110,Oregon!F110,Washington!F110,California!F110)</f>
        <v>78846.424000000014</v>
      </c>
      <c r="G110">
        <f>SUM(Utah!G110,Idaho!G110,Wyoming!G110,Oregon!G110,Washington!G110,California!G110)</f>
        <v>1319055.216</v>
      </c>
      <c r="H110">
        <f>SUM(Utah!H110,Idaho!H110,Wyoming!H110,Oregon!H110,Washington!H110,California!H110)</f>
        <v>216270</v>
      </c>
      <c r="I110">
        <f>SUM(Utah!I110,Idaho!I110,Wyoming!I110,Oregon!I110,Washington!I110,California!I110)</f>
        <v>75432.179999999993</v>
      </c>
      <c r="J110">
        <f>SUM(Utah!J110,Idaho!J110,Wyoming!J110,Oregon!J110,Washington!J110,California!J110)</f>
        <v>1776557.6909999999</v>
      </c>
      <c r="K110">
        <f>SUM(Utah!K110,Idaho!K110,Wyoming!K110,Oregon!K110,Washington!K110,California!K110)</f>
        <v>34122</v>
      </c>
      <c r="L110">
        <f>SUM(Utah!L110,Idaho!L110,Wyoming!L110,Oregon!L110,Washington!L110,California!L110)</f>
        <v>289.79700000000003</v>
      </c>
      <c r="M110">
        <f>SUM(Utah!M110,Idaho!M110,Wyoming!M110,Oregon!M110,Washington!M110,California!M110)</f>
        <v>4135.1530000000002</v>
      </c>
      <c r="N110">
        <f>SUM(Utah!N110,Idaho!N110,Wyoming!N110,Oregon!N110,Washington!N110,California!N110)</f>
        <v>30</v>
      </c>
      <c r="O110" s="1">
        <f>SUM(Utah!O110,Idaho!O110,Wyoming!O110,Oregon!O110,Washington!O110,California!O110)</f>
        <v>304185.65000000002</v>
      </c>
      <c r="P110" s="1">
        <f>SUM(Utah!P110,Idaho!P110,Wyoming!P110,Oregon!P110,Washington!P110,California!P110)</f>
        <v>4997579.7410000013</v>
      </c>
      <c r="Q110" s="2">
        <f t="shared" si="2"/>
        <v>60.866592583699997</v>
      </c>
      <c r="R110">
        <f>SUM(Utah!Q110,Idaho!Q110,Wyoming!Q110,Oregon!Q110,Washington!Q110,California!Q110)</f>
        <v>1713558</v>
      </c>
      <c r="S110" s="7">
        <f t="shared" si="1"/>
        <v>60.866592583699997</v>
      </c>
      <c r="T110" s="6">
        <f>SUM(O99:O110)</f>
        <v>3405717.4210000001</v>
      </c>
      <c r="U110" s="6">
        <f>SUM(P99:P110)</f>
        <v>54365863.759999998</v>
      </c>
      <c r="V110">
        <f>T110/U110</f>
        <v>6.2644409293939635E-2</v>
      </c>
    </row>
    <row r="111" spans="1:25">
      <c r="A111">
        <v>2009</v>
      </c>
      <c r="B111">
        <v>1</v>
      </c>
      <c r="C111">
        <f>SUM(Utah!C111,Idaho!C111,Wyoming!C111,Oregon!C111,Washington!C111,California!C111)</f>
        <v>133720.96799999999</v>
      </c>
      <c r="D111">
        <f>SUM(Utah!D111,Idaho!D111,Wyoming!D111,Oregon!D111,Washington!D111,California!D111)</f>
        <v>1668751.2059999998</v>
      </c>
      <c r="E111">
        <f>SUM(Utah!E111,Idaho!E111,Wyoming!E111,Oregon!E111,Washington!E111,California!E111)</f>
        <v>1464772</v>
      </c>
      <c r="F111">
        <f>SUM(Utah!F111,Idaho!F111,Wyoming!F111,Oregon!F111,Washington!F111,California!F111)</f>
        <v>90634.008999999991</v>
      </c>
      <c r="G111">
        <f>SUM(Utah!G111,Idaho!G111,Wyoming!G111,Oregon!G111,Washington!G111,California!G111)</f>
        <v>1434679.7679999999</v>
      </c>
      <c r="H111">
        <f>SUM(Utah!H111,Idaho!H111,Wyoming!H111,Oregon!H111,Washington!H111,California!H111)</f>
        <v>216454</v>
      </c>
      <c r="I111">
        <f>SUM(Utah!I111,Idaho!I111,Wyoming!I111,Oregon!I111,Washington!I111,California!I111)</f>
        <v>70759.322999999989</v>
      </c>
      <c r="J111">
        <f>SUM(Utah!J111,Idaho!J111,Wyoming!J111,Oregon!J111,Washington!J111,California!J111)</f>
        <v>1617272.3149999997</v>
      </c>
      <c r="K111">
        <f>SUM(Utah!K111,Idaho!K111,Wyoming!K111,Oregon!K111,Washington!K111,California!K111)</f>
        <v>34055</v>
      </c>
      <c r="L111">
        <f>SUM(Utah!L111,Idaho!L111,Wyoming!L111,Oregon!L111,Washington!L111,California!L111)</f>
        <v>307.80799999999999</v>
      </c>
      <c r="M111">
        <f>SUM(Utah!M111,Idaho!M111,Wyoming!M111,Oregon!M111,Washington!M111,California!M111)</f>
        <v>4383.8869999999997</v>
      </c>
      <c r="N111">
        <f>SUM(Utah!N111,Idaho!N111,Wyoming!N111,Oregon!N111,Washington!N111,California!N111)</f>
        <v>30</v>
      </c>
      <c r="O111" s="1">
        <f>SUM(Utah!O111,Idaho!O111,Wyoming!O111,Oregon!O111,Washington!O111,California!O111)</f>
        <v>295422.10800000001</v>
      </c>
      <c r="P111" s="1">
        <f>SUM(Utah!P111,Idaho!P111,Wyoming!P111,Oregon!P111,Washington!P111,California!P111)</f>
        <v>4725087.176</v>
      </c>
      <c r="Q111" s="2">
        <f t="shared" si="2"/>
        <v>62.522043931914965</v>
      </c>
      <c r="R111">
        <f>SUM(Utah!Q111,Idaho!Q111,Wyoming!Q111,Oregon!Q111,Washington!Q111,California!Q111)</f>
        <v>1715311</v>
      </c>
      <c r="S111" s="7">
        <f t="shared" si="1"/>
        <v>62.522043931914965</v>
      </c>
      <c r="U111" s="6">
        <v>54362000</v>
      </c>
    </row>
    <row r="112" spans="1:25">
      <c r="A112">
        <v>2009</v>
      </c>
      <c r="B112">
        <v>2</v>
      </c>
      <c r="C112">
        <f>SUM(Utah!C112,Idaho!C112,Wyoming!C112,Oregon!C112,Washington!C112,California!C112)</f>
        <v>111766.91299999999</v>
      </c>
      <c r="D112">
        <f>SUM(Utah!D112,Idaho!D112,Wyoming!D112,Oregon!D112,Washington!D112,California!D112)</f>
        <v>1363878.4440000001</v>
      </c>
      <c r="E112">
        <f>SUM(Utah!E112,Idaho!E112,Wyoming!E112,Oregon!E112,Washington!E112,California!E112)</f>
        <v>1465662</v>
      </c>
      <c r="F112">
        <f>SUM(Utah!F112,Idaho!F112,Wyoming!F112,Oregon!F112,Washington!F112,California!F112)</f>
        <v>82428.135999999999</v>
      </c>
      <c r="G112">
        <f>SUM(Utah!G112,Idaho!G112,Wyoming!G112,Oregon!G112,Washington!G112,California!G112)</f>
        <v>1232812.8820000002</v>
      </c>
      <c r="H112">
        <f>SUM(Utah!H112,Idaho!H112,Wyoming!H112,Oregon!H112,Washington!H112,California!H112)</f>
        <v>216673</v>
      </c>
      <c r="I112">
        <f>SUM(Utah!I112,Idaho!I112,Wyoming!I112,Oregon!I112,Washington!I112,California!I112)</f>
        <v>71220.021000000008</v>
      </c>
      <c r="J112">
        <f>SUM(Utah!J112,Idaho!J112,Wyoming!J112,Oregon!J112,Washington!J112,California!J112)</f>
        <v>1596150.284</v>
      </c>
      <c r="K112">
        <f>SUM(Utah!K112,Idaho!K112,Wyoming!K112,Oregon!K112,Washington!K112,California!K112)</f>
        <v>33985</v>
      </c>
      <c r="L112">
        <f>SUM(Utah!L112,Idaho!L112,Wyoming!L112,Oregon!L112,Washington!L112,California!L112)</f>
        <v>305.72900000000004</v>
      </c>
      <c r="M112">
        <f>SUM(Utah!M112,Idaho!M112,Wyoming!M112,Oregon!M112,Washington!M112,California!M112)</f>
        <v>3971.8469999999998</v>
      </c>
      <c r="N112">
        <f>SUM(Utah!N112,Idaho!N112,Wyoming!N112,Oregon!N112,Washington!N112,California!N112)</f>
        <v>31</v>
      </c>
      <c r="O112" s="1">
        <f>SUM(Utah!O112,Idaho!O112,Wyoming!O112,Oregon!O112,Washington!O112,California!O112)</f>
        <v>265720.799</v>
      </c>
      <c r="P112" s="1">
        <f>SUM(Utah!P112,Idaho!P112,Wyoming!P112,Oregon!P112,Washington!P112,California!P112)</f>
        <v>4196813.4570000004</v>
      </c>
      <c r="Q112" s="2">
        <f t="shared" si="2"/>
        <v>63.314893960034297</v>
      </c>
      <c r="R112">
        <f>SUM(Utah!Q112,Idaho!Q112,Wyoming!Q112,Oregon!Q112,Washington!Q112,California!Q112)</f>
        <v>1716351</v>
      </c>
      <c r="S112" s="7">
        <f t="shared" si="1"/>
        <v>63.314893960034297</v>
      </c>
      <c r="U112" s="6"/>
    </row>
    <row r="113" spans="1:22">
      <c r="A113">
        <v>2009</v>
      </c>
      <c r="B113">
        <v>3</v>
      </c>
      <c r="C113">
        <f>SUM(Utah!C113,Idaho!C113,Wyoming!C113,Oregon!C113,Washington!C113,California!C113)</f>
        <v>113421.14499999999</v>
      </c>
      <c r="D113">
        <f>SUM(Utah!D113,Idaho!D113,Wyoming!D113,Oregon!D113,Washington!D113,California!D113)</f>
        <v>1393331.436</v>
      </c>
      <c r="E113">
        <f>SUM(Utah!E113,Idaho!E113,Wyoming!E113,Oregon!E113,Washington!E113,California!E113)</f>
        <v>1465288</v>
      </c>
      <c r="F113">
        <f>SUM(Utah!F113,Idaho!F113,Wyoming!F113,Oregon!F113,Washington!F113,California!F113)</f>
        <v>91701.330999999991</v>
      </c>
      <c r="G113">
        <f>SUM(Utah!G113,Idaho!G113,Wyoming!G113,Oregon!G113,Washington!G113,California!G113)</f>
        <v>1380173.7659999998</v>
      </c>
      <c r="H113">
        <f>SUM(Utah!H113,Idaho!H113,Wyoming!H113,Oregon!H113,Washington!H113,California!H113)</f>
        <v>216816</v>
      </c>
      <c r="I113">
        <f>SUM(Utah!I113,Idaho!I113,Wyoming!I113,Oregon!I113,Washington!I113,California!I113)</f>
        <v>72407.937999999995</v>
      </c>
      <c r="J113">
        <f>SUM(Utah!J113,Idaho!J113,Wyoming!J113,Oregon!J113,Washington!J113,California!J113)</f>
        <v>1567227.4669999999</v>
      </c>
      <c r="K113">
        <f>SUM(Utah!K113,Idaho!K113,Wyoming!K113,Oregon!K113,Washington!K113,California!K113)</f>
        <v>33961</v>
      </c>
      <c r="L113">
        <f>SUM(Utah!L113,Idaho!L113,Wyoming!L113,Oregon!L113,Washington!L113,California!L113)</f>
        <v>309.79200000000003</v>
      </c>
      <c r="M113">
        <f>SUM(Utah!M113,Idaho!M113,Wyoming!M113,Oregon!M113,Washington!M113,California!M113)</f>
        <v>4097.0330000000004</v>
      </c>
      <c r="N113">
        <f>SUM(Utah!N113,Idaho!N113,Wyoming!N113,Oregon!N113,Washington!N113,California!N113)</f>
        <v>31</v>
      </c>
      <c r="O113" s="1">
        <f>SUM(Utah!O113,Idaho!O113,Wyoming!O113,Oregon!O113,Washington!O113,California!O113)</f>
        <v>277840.20600000001</v>
      </c>
      <c r="P113" s="1">
        <f>SUM(Utah!P113,Idaho!P113,Wyoming!P113,Oregon!P113,Washington!P113,California!P113)</f>
        <v>4344829.7019999996</v>
      </c>
      <c r="Q113" s="2">
        <f t="shared" si="2"/>
        <v>63.947317859686287</v>
      </c>
      <c r="R113">
        <f>SUM(Utah!Q113,Idaho!Q113,Wyoming!Q113,Oregon!Q113,Washington!Q113,California!Q113)</f>
        <v>1716096</v>
      </c>
      <c r="S113" s="7">
        <f t="shared" si="1"/>
        <v>63.947317859686287</v>
      </c>
      <c r="U113" s="6"/>
    </row>
    <row r="114" spans="1:22">
      <c r="A114">
        <v>2009</v>
      </c>
      <c r="B114">
        <v>4</v>
      </c>
      <c r="C114">
        <f>SUM(Utah!C114,Idaho!C114,Wyoming!C114,Oregon!C114,Washington!C114,California!C114)</f>
        <v>95523.173999999999</v>
      </c>
      <c r="D114">
        <f>SUM(Utah!D114,Idaho!D114,Wyoming!D114,Oregon!D114,Washington!D114,California!D114)</f>
        <v>1171240.7640000002</v>
      </c>
      <c r="E114">
        <f>SUM(Utah!E114,Idaho!E114,Wyoming!E114,Oregon!E114,Washington!E114,California!E114)</f>
        <v>1465460</v>
      </c>
      <c r="F114">
        <f>SUM(Utah!F114,Idaho!F114,Wyoming!F114,Oregon!F114,Washington!F114,California!F114)</f>
        <v>84415.894</v>
      </c>
      <c r="G114">
        <f>SUM(Utah!G114,Idaho!G114,Wyoming!G114,Oregon!G114,Washington!G114,California!G114)</f>
        <v>1246849.4979999999</v>
      </c>
      <c r="H114">
        <f>SUM(Utah!H114,Idaho!H114,Wyoming!H114,Oregon!H114,Washington!H114,California!H114)</f>
        <v>216818</v>
      </c>
      <c r="I114">
        <f>SUM(Utah!I114,Idaho!I114,Wyoming!I114,Oregon!I114,Washington!I114,California!I114)</f>
        <v>69124.856999999989</v>
      </c>
      <c r="J114">
        <f>SUM(Utah!J114,Idaho!J114,Wyoming!J114,Oregon!J114,Washington!J114,California!J114)</f>
        <v>1478581.4729999998</v>
      </c>
      <c r="K114">
        <f>SUM(Utah!K114,Idaho!K114,Wyoming!K114,Oregon!K114,Washington!K114,California!K114)</f>
        <v>34007</v>
      </c>
      <c r="L114">
        <f>SUM(Utah!L114,Idaho!L114,Wyoming!L114,Oregon!L114,Washington!L114,California!L114)</f>
        <v>278.892</v>
      </c>
      <c r="M114">
        <f>SUM(Utah!M114,Idaho!M114,Wyoming!M114,Oregon!M114,Washington!M114,California!M114)</f>
        <v>3827.6180000000004</v>
      </c>
      <c r="N114">
        <f>SUM(Utah!N114,Idaho!N114,Wyoming!N114,Oregon!N114,Washington!N114,California!N114)</f>
        <v>31</v>
      </c>
      <c r="O114" s="1">
        <f>SUM(Utah!O114,Idaho!O114,Wyoming!O114,Oregon!O114,Washington!O114,California!O114)</f>
        <v>249342.81699999998</v>
      </c>
      <c r="P114" s="1">
        <f>SUM(Utah!P114,Idaho!P114,Wyoming!P114,Oregon!P114,Washington!P114,California!P114)</f>
        <v>3900499.3530000001</v>
      </c>
      <c r="Q114" s="2">
        <f t="shared" si="2"/>
        <v>63.925870621724975</v>
      </c>
      <c r="R114">
        <f>SUM(Utah!Q114,Idaho!Q114,Wyoming!Q114,Oregon!Q114,Washington!Q114,California!Q114)</f>
        <v>1716316</v>
      </c>
      <c r="S114" s="7">
        <f t="shared" si="1"/>
        <v>63.925870621724975</v>
      </c>
      <c r="U114" s="6"/>
    </row>
    <row r="115" spans="1:22">
      <c r="A115">
        <v>2009</v>
      </c>
      <c r="B115">
        <v>5</v>
      </c>
      <c r="C115">
        <f>SUM(Utah!C115,Idaho!C115,Wyoming!C115,Oregon!C115,Washington!C115,California!C115)</f>
        <v>88922.842999999993</v>
      </c>
      <c r="D115">
        <f>SUM(Utah!D115,Idaho!D115,Wyoming!D115,Oregon!D115,Washington!D115,California!D115)</f>
        <v>1048443.1270000001</v>
      </c>
      <c r="E115">
        <f>SUM(Utah!E115,Idaho!E115,Wyoming!E115,Oregon!E115,Washington!E115,California!E115)</f>
        <v>1465121</v>
      </c>
      <c r="F115">
        <f>SUM(Utah!F115,Idaho!F115,Wyoming!F115,Oregon!F115,Washington!F115,California!F115)</f>
        <v>97560.835999999996</v>
      </c>
      <c r="G115">
        <f>SUM(Utah!G115,Idaho!G115,Wyoming!G115,Oregon!G115,Washington!G115,California!G115)</f>
        <v>1355731.825</v>
      </c>
      <c r="H115">
        <f>SUM(Utah!H115,Idaho!H115,Wyoming!H115,Oregon!H115,Washington!H115,California!H115)</f>
        <v>217152</v>
      </c>
      <c r="I115">
        <f>SUM(Utah!I115,Idaho!I115,Wyoming!I115,Oregon!I115,Washington!I115,California!I115)</f>
        <v>83300.724000000002</v>
      </c>
      <c r="J115">
        <f>SUM(Utah!J115,Idaho!J115,Wyoming!J115,Oregon!J115,Washington!J115,California!J115)</f>
        <v>1693237.3449999997</v>
      </c>
      <c r="K115">
        <f>SUM(Utah!K115,Idaho!K115,Wyoming!K115,Oregon!K115,Washington!K115,California!K115)</f>
        <v>34133</v>
      </c>
      <c r="L115">
        <f>SUM(Utah!L115,Idaho!L115,Wyoming!L115,Oregon!L115,Washington!L115,California!L115)</f>
        <v>292.767</v>
      </c>
      <c r="M115">
        <f>SUM(Utah!M115,Idaho!M115,Wyoming!M115,Oregon!M115,Washington!M115,California!M115)</f>
        <v>3701.933</v>
      </c>
      <c r="N115">
        <f>SUM(Utah!N115,Idaho!N115,Wyoming!N115,Oregon!N115,Washington!N115,California!N115)</f>
        <v>32</v>
      </c>
      <c r="O115" s="1">
        <f>SUM(Utah!O115,Idaho!O115,Wyoming!O115,Oregon!O115,Washington!O115,California!O115)</f>
        <v>270077.17</v>
      </c>
      <c r="P115" s="1">
        <f>SUM(Utah!P115,Idaho!P115,Wyoming!P115,Oregon!P115,Washington!P115,California!P115)</f>
        <v>4101114.2299999995</v>
      </c>
      <c r="Q115" s="2">
        <f t="shared" si="2"/>
        <v>65.854583621290658</v>
      </c>
      <c r="R115">
        <f>SUM(Utah!Q115,Idaho!Q115,Wyoming!Q115,Oregon!Q115,Washington!Q115,California!Q115)</f>
        <v>1716438</v>
      </c>
      <c r="S115" s="7">
        <f t="shared" si="1"/>
        <v>65.854583621290658</v>
      </c>
      <c r="U115" s="6"/>
    </row>
    <row r="116" spans="1:22">
      <c r="A116">
        <v>2009</v>
      </c>
      <c r="B116">
        <v>6</v>
      </c>
      <c r="C116">
        <f>SUM(Utah!C116,Idaho!C116,Wyoming!C116,Oregon!C116,Washington!C116,California!C116)</f>
        <v>89755.859000000011</v>
      </c>
      <c r="D116">
        <f>SUM(Utah!D116,Idaho!D116,Wyoming!D116,Oregon!D116,Washington!D116,California!D116)</f>
        <v>1018623.853</v>
      </c>
      <c r="E116">
        <f>SUM(Utah!E116,Idaho!E116,Wyoming!E116,Oregon!E116,Washington!E116,California!E116)</f>
        <v>1464711</v>
      </c>
      <c r="F116">
        <f>SUM(Utah!F116,Idaho!F116,Wyoming!F116,Oregon!F116,Washington!F116,California!F116)</f>
        <v>99776.294999999984</v>
      </c>
      <c r="G116">
        <f>SUM(Utah!G116,Idaho!G116,Wyoming!G116,Oregon!G116,Washington!G116,California!G116)</f>
        <v>1345637.345</v>
      </c>
      <c r="H116">
        <f>SUM(Utah!H116,Idaho!H116,Wyoming!H116,Oregon!H116,Washington!H116,California!H116)</f>
        <v>217366</v>
      </c>
      <c r="I116">
        <f>SUM(Utah!I116,Idaho!I116,Wyoming!I116,Oregon!I116,Washington!I116,California!I116)</f>
        <v>87960.595000000001</v>
      </c>
      <c r="J116">
        <f>SUM(Utah!J116,Idaho!J116,Wyoming!J116,Oregon!J116,Washington!J116,California!J116)</f>
        <v>1676900.8029999998</v>
      </c>
      <c r="K116">
        <f>SUM(Utah!K116,Idaho!K116,Wyoming!K116,Oregon!K116,Washington!K116,California!K116)</f>
        <v>34200</v>
      </c>
      <c r="L116">
        <f>SUM(Utah!L116,Idaho!L116,Wyoming!L116,Oregon!L116,Washington!L116,California!L116)</f>
        <v>303.19499999999999</v>
      </c>
      <c r="M116">
        <f>SUM(Utah!M116,Idaho!M116,Wyoming!M116,Oregon!M116,Washington!M116,California!M116)</f>
        <v>3743.4410000000003</v>
      </c>
      <c r="N116">
        <f>SUM(Utah!N116,Idaho!N116,Wyoming!N116,Oregon!N116,Washington!N116,California!N116)</f>
        <v>32</v>
      </c>
      <c r="O116" s="1">
        <f>SUM(Utah!O116,Idaho!O116,Wyoming!O116,Oregon!O116,Washington!O116,California!O116)</f>
        <v>277795.94400000002</v>
      </c>
      <c r="P116" s="1">
        <f>SUM(Utah!P116,Idaho!P116,Wyoming!P116,Oregon!P116,Washington!P116,California!P116)</f>
        <v>4044905.4420000007</v>
      </c>
      <c r="Q116" s="2">
        <f t="shared" si="2"/>
        <v>68.677982213261345</v>
      </c>
      <c r="R116">
        <f>SUM(Utah!Q116,Idaho!Q116,Wyoming!Q116,Oregon!Q116,Washington!Q116,California!Q116)</f>
        <v>1716309</v>
      </c>
      <c r="S116" s="7">
        <f t="shared" si="1"/>
        <v>68.677982213261345</v>
      </c>
      <c r="U116" s="6"/>
    </row>
    <row r="117" spans="1:22">
      <c r="A117">
        <v>2009</v>
      </c>
      <c r="B117">
        <v>7</v>
      </c>
      <c r="C117">
        <f>SUM(Utah!C117,Idaho!C117,Wyoming!C117,Oregon!C117,Washington!C117,California!C117)</f>
        <v>137628.147</v>
      </c>
      <c r="D117">
        <f>SUM(Utah!D117,Idaho!D117,Wyoming!D117,Oregon!D117,Washington!D117,California!D117)</f>
        <v>1557300.2379999999</v>
      </c>
      <c r="E117">
        <f>SUM(Utah!E117,Idaho!E117,Wyoming!E117,Oregon!E117,Washington!E117,California!E117)</f>
        <v>1464909</v>
      </c>
      <c r="F117">
        <f>SUM(Utah!F117,Idaho!F117,Wyoming!F117,Oregon!F117,Washington!F117,California!F117)</f>
        <v>114907.751</v>
      </c>
      <c r="G117">
        <f>SUM(Utah!G117,Idaho!G117,Wyoming!G117,Oregon!G117,Washington!G117,California!G117)</f>
        <v>1616141.1740000001</v>
      </c>
      <c r="H117">
        <f>SUM(Utah!H117,Idaho!H117,Wyoming!H117,Oregon!H117,Washington!H117,California!H117)</f>
        <v>217538</v>
      </c>
      <c r="I117">
        <f>SUM(Utah!I117,Idaho!I117,Wyoming!I117,Oregon!I117,Washington!I117,California!I117)</f>
        <v>99264.987000000008</v>
      </c>
      <c r="J117">
        <f>SUM(Utah!J117,Idaho!J117,Wyoming!J117,Oregon!J117,Washington!J117,California!J117)</f>
        <v>1805405.5379999999</v>
      </c>
      <c r="K117">
        <f>SUM(Utah!K117,Idaho!K117,Wyoming!K117,Oregon!K117,Washington!K117,California!K117)</f>
        <v>34205</v>
      </c>
      <c r="L117">
        <f>SUM(Utah!L117,Idaho!L117,Wyoming!L117,Oregon!L117,Washington!L117,California!L117)</f>
        <v>319.19299999999998</v>
      </c>
      <c r="M117">
        <f>SUM(Utah!M117,Idaho!M117,Wyoming!M117,Oregon!M117,Washington!M117,California!M117)</f>
        <v>4075.55</v>
      </c>
      <c r="N117">
        <f>SUM(Utah!N117,Idaho!N117,Wyoming!N117,Oregon!N117,Washington!N117,California!N117)</f>
        <v>32</v>
      </c>
      <c r="O117" s="1">
        <f>SUM(Utah!O117,Idaho!O117,Wyoming!O117,Oregon!O117,Washington!O117,California!O117)</f>
        <v>352120.07799999998</v>
      </c>
      <c r="P117" s="1">
        <f>SUM(Utah!P117,Idaho!P117,Wyoming!P117,Oregon!P117,Washington!P117,California!P117)</f>
        <v>4982922.5</v>
      </c>
      <c r="Q117" s="2">
        <f t="shared" si="2"/>
        <v>70.66537318210348</v>
      </c>
      <c r="R117">
        <f>SUM(Utah!Q117,Idaho!Q117,Wyoming!Q117,Oregon!Q117,Washington!Q117,California!Q117)</f>
        <v>1716684</v>
      </c>
      <c r="S117" s="7">
        <f t="shared" si="1"/>
        <v>70.66537318210348</v>
      </c>
      <c r="U117" s="6"/>
    </row>
    <row r="118" spans="1:22">
      <c r="A118">
        <v>2009</v>
      </c>
      <c r="B118">
        <v>8</v>
      </c>
      <c r="C118">
        <f>SUM(Utah!C118,Idaho!C118,Wyoming!C118,Oregon!C118,Washington!C118,California!C118)</f>
        <v>120928.15399999999</v>
      </c>
      <c r="D118">
        <f>SUM(Utah!D118,Idaho!D118,Wyoming!D118,Oregon!D118,Washington!D118,California!D118)</f>
        <v>1356901.243</v>
      </c>
      <c r="E118">
        <f>SUM(Utah!E118,Idaho!E118,Wyoming!E118,Oregon!E118,Washington!E118,California!E118)</f>
        <v>1465439</v>
      </c>
      <c r="F118">
        <f>SUM(Utah!F118,Idaho!F118,Wyoming!F118,Oregon!F118,Washington!F118,California!F118)</f>
        <v>97870.10100000001</v>
      </c>
      <c r="G118">
        <f>SUM(Utah!G118,Idaho!G118,Wyoming!G118,Oregon!G118,Washington!G118,California!G118)</f>
        <v>1409096.277</v>
      </c>
      <c r="H118">
        <f>SUM(Utah!H118,Idaho!H118,Wyoming!H118,Oregon!H118,Washington!H118,California!H118)</f>
        <v>217684</v>
      </c>
      <c r="I118">
        <f>SUM(Utah!I118,Idaho!I118,Wyoming!I118,Oregon!I118,Washington!I118,California!I118)</f>
        <v>92179.045999999988</v>
      </c>
      <c r="J118">
        <f>SUM(Utah!J118,Idaho!J118,Wyoming!J118,Oregon!J118,Washington!J118,California!J118)</f>
        <v>1782396.5890000002</v>
      </c>
      <c r="K118">
        <f>SUM(Utah!K118,Idaho!K118,Wyoming!K118,Oregon!K118,Washington!K118,California!K118)</f>
        <v>34178</v>
      </c>
      <c r="L118">
        <f>SUM(Utah!L118,Idaho!L118,Wyoming!L118,Oregon!L118,Washington!L118,California!L118)</f>
        <v>309.34699999999998</v>
      </c>
      <c r="M118">
        <f>SUM(Utah!M118,Idaho!M118,Wyoming!M118,Oregon!M118,Washington!M118,California!M118)</f>
        <v>3931.4929999999995</v>
      </c>
      <c r="N118">
        <f>SUM(Utah!N118,Idaho!N118,Wyoming!N118,Oregon!N118,Washington!N118,California!N118)</f>
        <v>32</v>
      </c>
      <c r="O118" s="1">
        <f>SUM(Utah!O118,Idaho!O118,Wyoming!O118,Oregon!O118,Washington!O118,California!O118)</f>
        <v>311286.64799999999</v>
      </c>
      <c r="P118" s="1">
        <f>SUM(Utah!P118,Idaho!P118,Wyoming!P118,Oregon!P118,Washington!P118,California!P118)</f>
        <v>4552325.601999999</v>
      </c>
      <c r="Q118" s="2">
        <f t="shared" si="2"/>
        <v>68.379697590884248</v>
      </c>
      <c r="R118">
        <f>SUM(Utah!Q118,Idaho!Q118,Wyoming!Q118,Oregon!Q118,Washington!Q118,California!Q118)</f>
        <v>1717333</v>
      </c>
      <c r="S118" s="7">
        <f t="shared" si="1"/>
        <v>68.379697590884248</v>
      </c>
      <c r="U118" s="6"/>
    </row>
    <row r="119" spans="1:22">
      <c r="A119">
        <v>2009</v>
      </c>
      <c r="B119">
        <v>9</v>
      </c>
      <c r="C119">
        <f>SUM(Utah!C119,Idaho!C119,Wyoming!C119,Oregon!C119,Washington!C119,California!C119)</f>
        <v>95630.342000000004</v>
      </c>
      <c r="D119">
        <f>SUM(Utah!D119,Idaho!D119,Wyoming!D119,Oregon!D119,Washington!D119,California!D119)</f>
        <v>1099046.416</v>
      </c>
      <c r="E119">
        <f>SUM(Utah!E119,Idaho!E119,Wyoming!E119,Oregon!E119,Washington!E119,California!E119)</f>
        <v>1467133</v>
      </c>
      <c r="F119">
        <f>SUM(Utah!F119,Idaho!F119,Wyoming!F119,Oregon!F119,Washington!F119,California!F119)</f>
        <v>106977.368</v>
      </c>
      <c r="G119">
        <f>SUM(Utah!G119,Idaho!G119,Wyoming!G119,Oregon!G119,Washington!G119,California!G119)</f>
        <v>1481461.6719999998</v>
      </c>
      <c r="H119">
        <f>SUM(Utah!H119,Idaho!H119,Wyoming!H119,Oregon!H119,Washington!H119,California!H119)</f>
        <v>217835</v>
      </c>
      <c r="I119">
        <f>SUM(Utah!I119,Idaho!I119,Wyoming!I119,Oregon!I119,Washington!I119,California!I119)</f>
        <v>83535.101999999999</v>
      </c>
      <c r="J119">
        <f>SUM(Utah!J119,Idaho!J119,Wyoming!J119,Oregon!J119,Washington!J119,California!J119)</f>
        <v>1634226.4510000001</v>
      </c>
      <c r="K119">
        <f>SUM(Utah!K119,Idaho!K119,Wyoming!K119,Oregon!K119,Washington!K119,California!K119)</f>
        <v>34167</v>
      </c>
      <c r="L119">
        <f>SUM(Utah!L119,Idaho!L119,Wyoming!L119,Oregon!L119,Washington!L119,California!L119)</f>
        <v>311.89999999999998</v>
      </c>
      <c r="M119">
        <f>SUM(Utah!M119,Idaho!M119,Wyoming!M119,Oregon!M119,Washington!M119,California!M119)</f>
        <v>3943.1669999999999</v>
      </c>
      <c r="N119">
        <f>SUM(Utah!N119,Idaho!N119,Wyoming!N119,Oregon!N119,Washington!N119,California!N119)</f>
        <v>33</v>
      </c>
      <c r="O119" s="1">
        <f>SUM(Utah!O119,Idaho!O119,Wyoming!O119,Oregon!O119,Washington!O119,California!O119)</f>
        <v>286454.71199999994</v>
      </c>
      <c r="P119" s="1">
        <f>SUM(Utah!P119,Idaho!P119,Wyoming!P119,Oregon!P119,Washington!P119,California!P119)</f>
        <v>4218677.7059999993</v>
      </c>
      <c r="Q119" s="2">
        <f t="shared" si="2"/>
        <v>67.901539762705923</v>
      </c>
      <c r="R119">
        <f>SUM(Utah!Q119,Idaho!Q119,Wyoming!Q119,Oregon!Q119,Washington!Q119,California!Q119)</f>
        <v>1719168</v>
      </c>
      <c r="S119" s="7">
        <f t="shared" si="1"/>
        <v>67.901539762705923</v>
      </c>
      <c r="U119" s="6"/>
    </row>
    <row r="120" spans="1:22">
      <c r="A120">
        <v>2009</v>
      </c>
      <c r="B120">
        <v>10</v>
      </c>
      <c r="C120">
        <f>SUM(Utah!C120,Idaho!C120,Wyoming!C120,Oregon!C120,Washington!C120,California!C120)</f>
        <v>94407.491999999998</v>
      </c>
      <c r="D120">
        <f>SUM(Utah!D120,Idaho!D120,Wyoming!D120,Oregon!D120,Washington!D120,California!D120)</f>
        <v>1138194.1780000001</v>
      </c>
      <c r="E120">
        <f>SUM(Utah!E120,Idaho!E120,Wyoming!E120,Oregon!E120,Washington!E120,California!E120)</f>
        <v>1468795</v>
      </c>
      <c r="F120">
        <f>SUM(Utah!F120,Idaho!F120,Wyoming!F120,Oregon!F120,Washington!F120,California!F120)</f>
        <v>97296.697</v>
      </c>
      <c r="G120">
        <f>SUM(Utah!G120,Idaho!G120,Wyoming!G120,Oregon!G120,Washington!G120,California!G120)</f>
        <v>1365407.8030000001</v>
      </c>
      <c r="H120">
        <f>SUM(Utah!H120,Idaho!H120,Wyoming!H120,Oregon!H120,Washington!H120,California!H120)</f>
        <v>218269</v>
      </c>
      <c r="I120">
        <f>SUM(Utah!I120,Idaho!I120,Wyoming!I120,Oregon!I120,Washington!I120,California!I120)</f>
        <v>81417.529999999984</v>
      </c>
      <c r="J120">
        <f>SUM(Utah!J120,Idaho!J120,Wyoming!J120,Oregon!J120,Washington!J120,California!J120)</f>
        <v>1671826.3450000002</v>
      </c>
      <c r="K120">
        <f>SUM(Utah!K120,Idaho!K120,Wyoming!K120,Oregon!K120,Washington!K120,California!K120)</f>
        <v>34094</v>
      </c>
      <c r="L120">
        <f>SUM(Utah!L120,Idaho!L120,Wyoming!L120,Oregon!L120,Washington!L120,California!L120)</f>
        <v>293.38300000000004</v>
      </c>
      <c r="M120">
        <f>SUM(Utah!M120,Idaho!M120,Wyoming!M120,Oregon!M120,Washington!M120,California!M120)</f>
        <v>3811.2640000000001</v>
      </c>
      <c r="N120">
        <f>SUM(Utah!N120,Idaho!N120,Wyoming!N120,Oregon!N120,Washington!N120,California!N120)</f>
        <v>34</v>
      </c>
      <c r="O120" s="1">
        <f>SUM(Utah!O120,Idaho!O120,Wyoming!O120,Oregon!O120,Washington!O120,California!O120)</f>
        <v>273415.10200000007</v>
      </c>
      <c r="P120" s="1">
        <f>SUM(Utah!P120,Idaho!P120,Wyoming!P120,Oregon!P120,Washington!P120,California!P120)</f>
        <v>4179239.5900000003</v>
      </c>
      <c r="Q120" s="2">
        <f t="shared" si="2"/>
        <v>65.422212848055466</v>
      </c>
      <c r="R120">
        <f>SUM(Utah!Q120,Idaho!Q120,Wyoming!Q120,Oregon!Q120,Washington!Q120,California!Q120)</f>
        <v>1721192</v>
      </c>
      <c r="S120" s="7">
        <f t="shared" si="1"/>
        <v>65.422212848055466</v>
      </c>
      <c r="U120" s="6"/>
    </row>
    <row r="121" spans="1:22">
      <c r="A121">
        <v>2009</v>
      </c>
      <c r="B121">
        <v>11</v>
      </c>
      <c r="C121">
        <f>SUM(Utah!C121,Idaho!C121,Wyoming!C121,Oregon!C121,Washington!C121,California!C121)</f>
        <v>109171.84699999999</v>
      </c>
      <c r="D121">
        <f>SUM(Utah!D121,Idaho!D121,Wyoming!D121,Oregon!D121,Washington!D121,California!D121)</f>
        <v>1344790.399</v>
      </c>
      <c r="E121">
        <f>SUM(Utah!E121,Idaho!E121,Wyoming!E121,Oregon!E121,Washington!E121,California!E121)</f>
        <v>1470889</v>
      </c>
      <c r="F121">
        <f>SUM(Utah!F121,Idaho!F121,Wyoming!F121,Oregon!F121,Washington!F121,California!F121)</f>
        <v>87247.031000000003</v>
      </c>
      <c r="G121">
        <f>SUM(Utah!G121,Idaho!G121,Wyoming!G121,Oregon!G121,Washington!G121,California!G121)</f>
        <v>1325295.5319999999</v>
      </c>
      <c r="H121">
        <f>SUM(Utah!H121,Idaho!H121,Wyoming!H121,Oregon!H121,Washington!H121,California!H121)</f>
        <v>219227</v>
      </c>
      <c r="I121">
        <f>SUM(Utah!I121,Idaho!I121,Wyoming!I121,Oregon!I121,Washington!I121,California!I121)</f>
        <v>78056.763000000006</v>
      </c>
      <c r="J121">
        <f>SUM(Utah!J121,Idaho!J121,Wyoming!J121,Oregon!J121,Washington!J121,California!J121)</f>
        <v>1631631.7389999998</v>
      </c>
      <c r="K121">
        <f>SUM(Utah!K121,Idaho!K121,Wyoming!K121,Oregon!K121,Washington!K121,California!K121)</f>
        <v>33954</v>
      </c>
      <c r="L121">
        <f>SUM(Utah!L121,Idaho!L121,Wyoming!L121,Oregon!L121,Washington!L121,California!L121)</f>
        <v>307.98199999999997</v>
      </c>
      <c r="M121">
        <f>SUM(Utah!M121,Idaho!M121,Wyoming!M121,Oregon!M121,Washington!M121,California!M121)</f>
        <v>4223.3240000000005</v>
      </c>
      <c r="N121">
        <f>SUM(Utah!N121,Idaho!N121,Wyoming!N121,Oregon!N121,Washington!N121,California!N121)</f>
        <v>34</v>
      </c>
      <c r="O121" s="1">
        <f>SUM(Utah!O121,Idaho!O121,Wyoming!O121,Oregon!O121,Washington!O121,California!O121)</f>
        <v>274783.62299999996</v>
      </c>
      <c r="P121" s="1">
        <f>SUM(Utah!P121,Idaho!P121,Wyoming!P121,Oregon!P121,Washington!P121,California!P121)</f>
        <v>4305940.9939999999</v>
      </c>
      <c r="Q121" s="2">
        <f t="shared" si="2"/>
        <v>63.81499964418694</v>
      </c>
      <c r="R121">
        <f>SUM(Utah!Q121,Idaho!Q121,Wyoming!Q121,Oregon!Q121,Washington!Q121,California!Q121)</f>
        <v>1724104</v>
      </c>
      <c r="S121" s="7">
        <f t="shared" si="1"/>
        <v>63.81499964418694</v>
      </c>
      <c r="U121" s="6"/>
    </row>
    <row r="122" spans="1:22">
      <c r="A122">
        <v>2009</v>
      </c>
      <c r="B122">
        <v>12</v>
      </c>
      <c r="C122">
        <f>SUM(Utah!C122,Idaho!C122,Wyoming!C122,Oregon!C122,Washington!C122,California!C122)</f>
        <v>148870.571</v>
      </c>
      <c r="D122">
        <f>SUM(Utah!D122,Idaho!D122,Wyoming!D122,Oregon!D122,Washington!D122,California!D122)</f>
        <v>1838138.301</v>
      </c>
      <c r="E122">
        <f>SUM(Utah!E122,Idaho!E122,Wyoming!E122,Oregon!E122,Washington!E122,California!E122)</f>
        <v>1472507</v>
      </c>
      <c r="F122">
        <f>SUM(Utah!F122,Idaho!F122,Wyoming!F122,Oregon!F122,Washington!F122,California!F122)</f>
        <v>97211.497999999992</v>
      </c>
      <c r="G122">
        <f>SUM(Utah!G122,Idaho!G122,Wyoming!G122,Oregon!G122,Washington!G122,California!G122)</f>
        <v>1535136.1290000002</v>
      </c>
      <c r="H122">
        <f>SUM(Utah!H122,Idaho!H122,Wyoming!H122,Oregon!H122,Washington!H122,California!H122)</f>
        <v>220075</v>
      </c>
      <c r="I122">
        <f>SUM(Utah!I122,Idaho!I122,Wyoming!I122,Oregon!I122,Washington!I122,California!I122)</f>
        <v>77842.402999999991</v>
      </c>
      <c r="J122">
        <f>SUM(Utah!J122,Idaho!J122,Wyoming!J122,Oregon!J122,Washington!J122,California!J122)</f>
        <v>1779414.173</v>
      </c>
      <c r="K122">
        <f>SUM(Utah!K122,Idaho!K122,Wyoming!K122,Oregon!K122,Washington!K122,California!K122)</f>
        <v>33890</v>
      </c>
      <c r="L122">
        <f>SUM(Utah!L122,Idaho!L122,Wyoming!L122,Oregon!L122,Washington!L122,California!L122)</f>
        <v>324.46799999999996</v>
      </c>
      <c r="M122">
        <f>SUM(Utah!M122,Idaho!M122,Wyoming!M122,Oregon!M122,Washington!M122,California!M122)</f>
        <v>4472.5870000000004</v>
      </c>
      <c r="N122">
        <f>SUM(Utah!N122,Idaho!N122,Wyoming!N122,Oregon!N122,Washington!N122,California!N122)</f>
        <v>34</v>
      </c>
      <c r="O122" s="1">
        <f>SUM(Utah!O122,Idaho!O122,Wyoming!O122,Oregon!O122,Washington!O122,California!O122)</f>
        <v>324248.94000000006</v>
      </c>
      <c r="P122" s="1">
        <f>SUM(Utah!P122,Idaho!P122,Wyoming!P122,Oregon!P122,Washington!P122,California!P122)</f>
        <v>5157161.1900000004</v>
      </c>
      <c r="Q122" s="2">
        <f t="shared" si="2"/>
        <v>62.873532172842559</v>
      </c>
      <c r="R122">
        <f>SUM(Utah!Q122,Idaho!Q122,Wyoming!Q122,Oregon!Q122,Washington!Q122,California!Q122)</f>
        <v>1726506</v>
      </c>
      <c r="S122" s="7">
        <f t="shared" si="1"/>
        <v>62.873532172842559</v>
      </c>
      <c r="T122" s="6">
        <f>SUM(O111:O122)</f>
        <v>3458508.1469999994</v>
      </c>
      <c r="U122" s="6">
        <f>SUM(P111:P122)</f>
        <v>52709516.942000009</v>
      </c>
      <c r="V122">
        <f>T122/U122</f>
        <v>6.5614491417283136E-2</v>
      </c>
    </row>
    <row r="123" spans="1:22">
      <c r="A123">
        <v>2010</v>
      </c>
      <c r="B123">
        <v>1</v>
      </c>
      <c r="C123">
        <f>SUM(Utah!C123,Idaho!C123,Wyoming!C123,Oregon!C123,Washington!C123,California!C123)</f>
        <v>140865.86600000001</v>
      </c>
      <c r="D123">
        <f>SUM(Utah!D123,Idaho!D123,Wyoming!D123,Oregon!D123,Washington!D123,California!D123)</f>
        <v>1743674.378</v>
      </c>
      <c r="E123">
        <f>SUM(Utah!E123,Idaho!E123,Wyoming!E123,Oregon!E123,Washington!E123,California!E123)</f>
        <v>1474508</v>
      </c>
      <c r="F123">
        <f>SUM(Utah!F123,Idaho!F123,Wyoming!F123,Oregon!F123,Washington!F123,California!F123)</f>
        <v>86623.024999999994</v>
      </c>
      <c r="G123">
        <f>SUM(Utah!G123,Idaho!G123,Wyoming!G123,Oregon!G123,Washington!G123,California!G123)</f>
        <v>1325276.537</v>
      </c>
      <c r="H123">
        <f>SUM(Utah!H123,Idaho!H123,Wyoming!H123,Oregon!H123,Washington!H123,California!H123)</f>
        <v>220390</v>
      </c>
      <c r="I123">
        <f>SUM(Utah!I123,Idaho!I123,Wyoming!I123,Oregon!I123,Washington!I123,California!I123)</f>
        <v>71847.076000000015</v>
      </c>
      <c r="J123">
        <f>SUM(Utah!J123,Idaho!J123,Wyoming!J123,Oregon!J123,Washington!J123,California!J123)</f>
        <v>1559245.7550000001</v>
      </c>
      <c r="K123">
        <f>SUM(Utah!K123,Idaho!K123,Wyoming!K123,Oregon!K123,Washington!K123,California!K123)</f>
        <v>33824</v>
      </c>
      <c r="L123">
        <f>SUM(Utah!L123,Idaho!L123,Wyoming!L123,Oregon!L123,Washington!L123,California!L123)</f>
        <v>334.35</v>
      </c>
      <c r="M123">
        <f>SUM(Utah!M123,Idaho!M123,Wyoming!M123,Oregon!M123,Washington!M123,California!M123)</f>
        <v>4842.4709999999995</v>
      </c>
      <c r="N123">
        <f>SUM(Utah!N123,Idaho!N123,Wyoming!N123,Oregon!N123,Washington!N123,California!N123)</f>
        <v>34</v>
      </c>
      <c r="O123" s="1">
        <f>SUM(Utah!O123,Idaho!O123,Wyoming!O123,Oregon!O123,Washington!O123,California!O123)</f>
        <v>299670.31699999998</v>
      </c>
      <c r="P123" s="1">
        <f>SUM(Utah!P123,Idaho!P123,Wyoming!P123,Oregon!P123,Washington!P123,California!P123)</f>
        <v>4633039.1409999989</v>
      </c>
      <c r="Q123" s="2">
        <f t="shared" ref="Q123:Q134" si="3">O123/P123*1000</f>
        <v>64.681153748103</v>
      </c>
      <c r="R123">
        <f>SUM(Utah!Q123,Idaho!Q123,Wyoming!Q123,Oregon!Q123,Washington!Q123,California!Q123)</f>
        <v>1728756</v>
      </c>
      <c r="S123" s="7">
        <f t="shared" si="1"/>
        <v>64.681153748103</v>
      </c>
      <c r="U123" s="6">
        <v>52710000</v>
      </c>
    </row>
    <row r="124" spans="1:22">
      <c r="A124">
        <v>2010</v>
      </c>
      <c r="B124">
        <v>2</v>
      </c>
      <c r="C124">
        <f>SUM(Utah!C124,Idaho!C124,Wyoming!C124,Oregon!C124,Washington!C124,California!C124)</f>
        <v>106367.09999999999</v>
      </c>
      <c r="D124">
        <f>SUM(Utah!D124,Idaho!D124,Wyoming!D124,Oregon!D124,Washington!D124,California!D124)</f>
        <v>1283279.1259999999</v>
      </c>
      <c r="E124">
        <f>SUM(Utah!E124,Idaho!E124,Wyoming!E124,Oregon!E124,Washington!E124,California!E124)</f>
        <v>1474513</v>
      </c>
      <c r="F124">
        <f>SUM(Utah!F124,Idaho!F124,Wyoming!F124,Oregon!F124,Washington!F124,California!F124)</f>
        <v>84920.738000000012</v>
      </c>
      <c r="G124">
        <f>SUM(Utah!G124,Idaho!G124,Wyoming!G124,Oregon!G124,Washington!G124,California!G124)</f>
        <v>1226992.0919999999</v>
      </c>
      <c r="H124">
        <f>SUM(Utah!H124,Idaho!H124,Wyoming!H124,Oregon!H124,Washington!H124,California!H124)</f>
        <v>221464</v>
      </c>
      <c r="I124">
        <f>SUM(Utah!I124,Idaho!I124,Wyoming!I124,Oregon!I124,Washington!I124,California!I124)</f>
        <v>74579.463000000003</v>
      </c>
      <c r="J124">
        <f>SUM(Utah!J124,Idaho!J124,Wyoming!J124,Oregon!J124,Washington!J124,California!J124)</f>
        <v>1638102.7040000001</v>
      </c>
      <c r="K124">
        <f>SUM(Utah!K124,Idaho!K124,Wyoming!K124,Oregon!K124,Washington!K124,California!K124)</f>
        <v>33787</v>
      </c>
      <c r="L124">
        <f>SUM(Utah!L124,Idaho!L124,Wyoming!L124,Oregon!L124,Washington!L124,California!L124)</f>
        <v>323.923</v>
      </c>
      <c r="M124">
        <f>SUM(Utah!M124,Idaho!M124,Wyoming!M124,Oregon!M124,Washington!M124,California!M124)</f>
        <v>4424.2520000000004</v>
      </c>
      <c r="N124">
        <f>SUM(Utah!N124,Idaho!N124,Wyoming!N124,Oregon!N124,Washington!N124,California!N124)</f>
        <v>34</v>
      </c>
      <c r="O124" s="1">
        <f>SUM(Utah!O124,Idaho!O124,Wyoming!O124,Oregon!O124,Washington!O124,California!O124)</f>
        <v>266191.22399999999</v>
      </c>
      <c r="P124" s="1">
        <f>SUM(Utah!P124,Idaho!P124,Wyoming!P124,Oregon!P124,Washington!P124,California!P124)</f>
        <v>4152798.1740000001</v>
      </c>
      <c r="Q124" s="2">
        <f t="shared" si="3"/>
        <v>64.099244135335141</v>
      </c>
      <c r="R124">
        <f>SUM(Utah!Q124,Idaho!Q124,Wyoming!Q124,Oregon!Q124,Washington!Q124,California!Q124)</f>
        <v>1729798</v>
      </c>
      <c r="S124" s="7">
        <f t="shared" si="1"/>
        <v>64.099244135335141</v>
      </c>
    </row>
    <row r="125" spans="1:22">
      <c r="A125">
        <v>2010</v>
      </c>
      <c r="B125">
        <v>3</v>
      </c>
      <c r="C125">
        <f>SUM(Utah!C125,Idaho!C125,Wyoming!C125,Oregon!C125,Washington!C125,California!C125)</f>
        <v>109465.705</v>
      </c>
      <c r="D125">
        <f>SUM(Utah!D125,Idaho!D125,Wyoming!D125,Oregon!D125,Washington!D125,California!D125)</f>
        <v>1295742.648</v>
      </c>
      <c r="E125">
        <f>SUM(Utah!E125,Idaho!E125,Wyoming!E125,Oregon!E125,Washington!E125,California!E125)</f>
        <v>1473758</v>
      </c>
      <c r="F125">
        <f>SUM(Utah!F125,Idaho!F125,Wyoming!F125,Oregon!F125,Washington!F125,California!F125)</f>
        <v>94807.103999999992</v>
      </c>
      <c r="G125">
        <f>SUM(Utah!G125,Idaho!G125,Wyoming!G125,Oregon!G125,Washington!G125,California!G125)</f>
        <v>1344807.8940000001</v>
      </c>
      <c r="H125">
        <f>SUM(Utah!H125,Idaho!H125,Wyoming!H125,Oregon!H125,Washington!H125,California!H125)</f>
        <v>223032</v>
      </c>
      <c r="I125">
        <f>SUM(Utah!I125,Idaho!I125,Wyoming!I125,Oregon!I125,Washington!I125,California!I125)</f>
        <v>77865.207999999999</v>
      </c>
      <c r="J125">
        <f>SUM(Utah!J125,Idaho!J125,Wyoming!J125,Oregon!J125,Washington!J125,California!J125)</f>
        <v>1601911.5260000001</v>
      </c>
      <c r="K125">
        <f>SUM(Utah!K125,Idaho!K125,Wyoming!K125,Oregon!K125,Washington!K125,California!K125)</f>
        <v>32769</v>
      </c>
      <c r="L125">
        <f>SUM(Utah!L125,Idaho!L125,Wyoming!L125,Oregon!L125,Washington!L125,California!L125)</f>
        <v>322.90499999999997</v>
      </c>
      <c r="M125">
        <f>SUM(Utah!M125,Idaho!M125,Wyoming!M125,Oregon!M125,Washington!M125,California!M125)</f>
        <v>4272.7640000000001</v>
      </c>
      <c r="N125">
        <f>SUM(Utah!N125,Idaho!N125,Wyoming!N125,Oregon!N125,Washington!N125,California!N125)</f>
        <v>34</v>
      </c>
      <c r="O125" s="1">
        <f>SUM(Utah!O125,Idaho!O125,Wyoming!O125,Oregon!O125,Washington!O125,California!O125)</f>
        <v>282460.92200000002</v>
      </c>
      <c r="P125" s="1">
        <f>SUM(Utah!P125,Idaho!P125,Wyoming!P125,Oregon!P125,Washington!P125,California!P125)</f>
        <v>4246734.8320000004</v>
      </c>
      <c r="Q125" s="2">
        <f t="shared" si="3"/>
        <v>66.512493285806357</v>
      </c>
      <c r="R125">
        <f>SUM(Utah!Q125,Idaho!Q125,Wyoming!Q125,Oregon!Q125,Washington!Q125,California!Q125)</f>
        <v>1729593</v>
      </c>
      <c r="S125" s="7">
        <f t="shared" si="1"/>
        <v>66.512493285806357</v>
      </c>
    </row>
    <row r="126" spans="1:22">
      <c r="A126">
        <v>2010</v>
      </c>
      <c r="B126">
        <v>4</v>
      </c>
      <c r="C126">
        <f>SUM(Utah!C126,Idaho!C126,Wyoming!C126,Oregon!C126,Washington!C126,California!C126)</f>
        <v>98260.235000000001</v>
      </c>
      <c r="D126">
        <f>SUM(Utah!D126,Idaho!D126,Wyoming!D126,Oregon!D126,Washington!D126,California!D126)</f>
        <v>1169167.135</v>
      </c>
      <c r="E126">
        <f>SUM(Utah!E126,Idaho!E126,Wyoming!E126,Oregon!E126,Washington!E126,California!E126)</f>
        <v>1474087</v>
      </c>
      <c r="F126">
        <f>SUM(Utah!F126,Idaho!F126,Wyoming!F126,Oregon!F126,Washington!F126,California!F126)</f>
        <v>90216.670000000013</v>
      </c>
      <c r="G126">
        <f>SUM(Utah!G126,Idaho!G126,Wyoming!G126,Oregon!G126,Washington!G126,California!G126)</f>
        <v>1263362.5659999999</v>
      </c>
      <c r="H126">
        <f>SUM(Utah!H126,Idaho!H126,Wyoming!H126,Oregon!H126,Washington!H126,California!H126)</f>
        <v>223241</v>
      </c>
      <c r="I126">
        <f>SUM(Utah!I126,Idaho!I126,Wyoming!I126,Oregon!I126,Washington!I126,California!I126)</f>
        <v>75349.896000000008</v>
      </c>
      <c r="J126">
        <f>SUM(Utah!J126,Idaho!J126,Wyoming!J126,Oregon!J126,Washington!J126,California!J126)</f>
        <v>1603493.8</v>
      </c>
      <c r="K126">
        <f>SUM(Utah!K126,Idaho!K126,Wyoming!K126,Oregon!K126,Washington!K126,California!K126)</f>
        <v>33796</v>
      </c>
      <c r="L126">
        <f>SUM(Utah!L126,Idaho!L126,Wyoming!L126,Oregon!L126,Washington!L126,California!L126)</f>
        <v>317.03100000000001</v>
      </c>
      <c r="M126">
        <f>SUM(Utah!M126,Idaho!M126,Wyoming!M126,Oregon!M126,Washington!M126,California!M126)</f>
        <v>4093.3229999999999</v>
      </c>
      <c r="N126">
        <f>SUM(Utah!N126,Idaho!N126,Wyoming!N126,Oregon!N126,Washington!N126,California!N126)</f>
        <v>34</v>
      </c>
      <c r="O126" s="1">
        <f>SUM(Utah!O126,Idaho!O126,Wyoming!O126,Oregon!O126,Washington!O126,California!O126)</f>
        <v>264143.83199999999</v>
      </c>
      <c r="P126" s="1">
        <f>SUM(Utah!P126,Idaho!P126,Wyoming!P126,Oregon!P126,Washington!P126,California!P126)</f>
        <v>4040116.824</v>
      </c>
      <c r="Q126" s="2">
        <f t="shared" si="3"/>
        <v>65.380246044093113</v>
      </c>
      <c r="R126">
        <f>SUM(Utah!Q126,Idaho!Q126,Wyoming!Q126,Oregon!Q126,Washington!Q126,California!Q126)</f>
        <v>1731158</v>
      </c>
      <c r="S126" s="7">
        <f t="shared" si="1"/>
        <v>65.380246044093113</v>
      </c>
    </row>
    <row r="127" spans="1:22">
      <c r="A127">
        <v>2010</v>
      </c>
      <c r="B127">
        <v>5</v>
      </c>
      <c r="C127">
        <f>SUM(Utah!C127,Idaho!C127,Wyoming!C127,Oregon!C127,Washington!C127,California!C127)</f>
        <v>91970.896000000008</v>
      </c>
      <c r="D127">
        <f>SUM(Utah!D127,Idaho!D127,Wyoming!D127,Oregon!D127,Washington!D127,California!D127)</f>
        <v>1065247.8129999998</v>
      </c>
      <c r="E127">
        <f>SUM(Utah!E127,Idaho!E127,Wyoming!E127,Oregon!E127,Washington!E127,California!E127)</f>
        <v>1473604</v>
      </c>
      <c r="F127">
        <f>SUM(Utah!F127,Idaho!F127,Wyoming!F127,Oregon!F127,Washington!F127,California!F127)</f>
        <v>99909.056000000011</v>
      </c>
      <c r="G127">
        <f>SUM(Utah!G127,Idaho!G127,Wyoming!G127,Oregon!G127,Washington!G127,California!G127)</f>
        <v>1327105.4309999999</v>
      </c>
      <c r="H127">
        <f>SUM(Utah!H127,Idaho!H127,Wyoming!H127,Oregon!H127,Washington!H127,California!H127)</f>
        <v>223780</v>
      </c>
      <c r="I127">
        <f>SUM(Utah!I127,Idaho!I127,Wyoming!I127,Oregon!I127,Washington!I127,California!I127)</f>
        <v>82744.169000000009</v>
      </c>
      <c r="J127">
        <f>SUM(Utah!J127,Idaho!J127,Wyoming!J127,Oregon!J127,Washington!J127,California!J127)</f>
        <v>1680871.1040000001</v>
      </c>
      <c r="K127">
        <f>SUM(Utah!K127,Idaho!K127,Wyoming!K127,Oregon!K127,Washington!K127,California!K127)</f>
        <v>33847</v>
      </c>
      <c r="L127">
        <f>SUM(Utah!L127,Idaho!L127,Wyoming!L127,Oregon!L127,Washington!L127,California!L127)</f>
        <v>339.46199999999999</v>
      </c>
      <c r="M127">
        <f>SUM(Utah!M127,Idaho!M127,Wyoming!M127,Oregon!M127,Washington!M127,California!M127)</f>
        <v>3944.6779999999999</v>
      </c>
      <c r="N127">
        <f>SUM(Utah!N127,Idaho!N127,Wyoming!N127,Oregon!N127,Washington!N127,California!N127)</f>
        <v>34</v>
      </c>
      <c r="O127">
        <f>SUM(Utah!O127,Idaho!O127,Wyoming!O127,Oregon!O127,Washington!O127,California!O127)</f>
        <v>274963.58300000004</v>
      </c>
      <c r="P127">
        <f>SUM(Utah!P127,Idaho!P127,Wyoming!P127,Oregon!P127,Washington!P127,California!P127)</f>
        <v>4077169.0260000001</v>
      </c>
      <c r="Q127" s="2">
        <f t="shared" si="3"/>
        <v>67.439829265493898</v>
      </c>
      <c r="R127">
        <f>SUM(Utah!Q127,Idaho!Q127,Wyoming!Q127,Oregon!Q127,Washington!Q127,California!Q127)</f>
        <v>1731265</v>
      </c>
      <c r="S127" s="7">
        <f t="shared" si="1"/>
        <v>67.439829265493898</v>
      </c>
    </row>
    <row r="128" spans="1:22">
      <c r="A128">
        <v>2010</v>
      </c>
      <c r="B128">
        <v>6</v>
      </c>
      <c r="C128">
        <f>SUM(Utah!C128,Idaho!C128,Wyoming!C128,Oregon!C128,Washington!C128,California!C128)</f>
        <v>97401.837</v>
      </c>
      <c r="D128">
        <f>SUM(Utah!D128,Idaho!D128,Wyoming!D128,Oregon!D128,Washington!D128,California!D128)</f>
        <v>1095174.8940000001</v>
      </c>
      <c r="E128">
        <f>SUM(Utah!E128,Idaho!E128,Wyoming!E128,Oregon!E128,Washington!E128,California!E128)</f>
        <v>1473146</v>
      </c>
      <c r="F128">
        <f>SUM(Utah!F128,Idaho!F128,Wyoming!F128,Oregon!F128,Washington!F128,California!F128)</f>
        <v>103165.05099999999</v>
      </c>
      <c r="G128">
        <f>SUM(Utah!G128,Idaho!G128,Wyoming!G128,Oregon!G128,Washington!G128,California!G128)</f>
        <v>1339681.4569999999</v>
      </c>
      <c r="H128">
        <f>SUM(Utah!H128,Idaho!H128,Wyoming!H128,Oregon!H128,Washington!H128,California!H128)</f>
        <v>224203</v>
      </c>
      <c r="I128">
        <f>SUM(Utah!I128,Idaho!I128,Wyoming!I128,Oregon!I128,Washington!I128,California!I128)</f>
        <v>98139.289000000004</v>
      </c>
      <c r="J128">
        <f>SUM(Utah!J128,Idaho!J128,Wyoming!J128,Oregon!J128,Washington!J128,California!J128)</f>
        <v>1864523.1719999998</v>
      </c>
      <c r="K128">
        <f>SUM(Utah!K128,Idaho!K128,Wyoming!K128,Oregon!K128,Washington!K128,California!K128)</f>
        <v>33925</v>
      </c>
      <c r="L128">
        <f>SUM(Utah!L128,Idaho!L128,Wyoming!L128,Oregon!L128,Washington!L128,California!L128)</f>
        <v>325.505</v>
      </c>
      <c r="M128">
        <f>SUM(Utah!M128,Idaho!M128,Wyoming!M128,Oregon!M128,Washington!M128,California!M128)</f>
        <v>3888.473</v>
      </c>
      <c r="N128">
        <f>SUM(Utah!N128,Idaho!N128,Wyoming!N128,Oregon!N128,Washington!N128,California!N128)</f>
        <v>34</v>
      </c>
      <c r="O128">
        <f>SUM(Utah!O128,Idaho!O128,Wyoming!O128,Oregon!O128,Washington!O128,California!O128)</f>
        <v>299031.68200000003</v>
      </c>
      <c r="P128">
        <f>SUM(Utah!P128,Idaho!P128,Wyoming!P128,Oregon!P128,Washington!P128,California!P128)</f>
        <v>4303267.9960000003</v>
      </c>
      <c r="Q128" s="2">
        <f t="shared" si="3"/>
        <v>69.489439718362377</v>
      </c>
      <c r="R128">
        <f>SUM(Utah!Q128,Idaho!Q128,Wyoming!Q128,Oregon!Q128,Washington!Q128,California!Q128)</f>
        <v>1731308</v>
      </c>
    </row>
    <row r="129" spans="1:18">
      <c r="A129">
        <v>2010</v>
      </c>
      <c r="B129">
        <v>7</v>
      </c>
      <c r="C129">
        <f>SUM(Utah!C129,Idaho!C129,Wyoming!C129,Oregon!C129,Washington!C129,California!C129)</f>
        <v>139704.91900000002</v>
      </c>
      <c r="D129">
        <f>SUM(Utah!D129,Idaho!D129,Wyoming!D129,Oregon!D129,Washington!D129,California!D129)</f>
        <v>1521443.9560000002</v>
      </c>
      <c r="E129">
        <f>SUM(Utah!E129,Idaho!E129,Wyoming!E129,Oregon!E129,Washington!E129,California!E129)</f>
        <v>1473379</v>
      </c>
      <c r="F129">
        <f>SUM(Utah!F129,Idaho!F129,Wyoming!F129,Oregon!F129,Washington!F129,California!F129)</f>
        <v>116261.27399999999</v>
      </c>
      <c r="G129">
        <f>SUM(Utah!G129,Idaho!G129,Wyoming!G129,Oregon!G129,Washington!G129,California!G129)</f>
        <v>1596843.9060000002</v>
      </c>
      <c r="H129">
        <f>SUM(Utah!H129,Idaho!H129,Wyoming!H129,Oregon!H129,Washington!H129,California!H129)</f>
        <v>224445</v>
      </c>
      <c r="I129">
        <f>SUM(Utah!I129,Idaho!I129,Wyoming!I129,Oregon!I129,Washington!I129,California!I129)</f>
        <v>105737.413</v>
      </c>
      <c r="J129">
        <f>SUM(Utah!J129,Idaho!J129,Wyoming!J129,Oregon!J129,Washington!J129,California!J129)</f>
        <v>1956038.2919999997</v>
      </c>
      <c r="K129">
        <f>SUM(Utah!K129,Idaho!K129,Wyoming!K129,Oregon!K129,Washington!K129,California!K129)</f>
        <v>33970</v>
      </c>
      <c r="L129">
        <f>SUM(Utah!L129,Idaho!L129,Wyoming!L129,Oregon!L129,Washington!L129,California!L129)</f>
        <v>330.94799999999998</v>
      </c>
      <c r="M129">
        <f>SUM(Utah!M129,Idaho!M129,Wyoming!M129,Oregon!M129,Washington!M129,California!M129)</f>
        <v>4053.8379999999997</v>
      </c>
      <c r="N129">
        <f>SUM(Utah!N129,Idaho!N129,Wyoming!N129,Oregon!N129,Washington!N129,California!N129)</f>
        <v>34</v>
      </c>
      <c r="O129">
        <f>SUM(Utah!O129,Idaho!O129,Wyoming!O129,Oregon!O129,Washington!O129,California!O129)</f>
        <v>362034.55399999995</v>
      </c>
      <c r="P129">
        <f>SUM(Utah!P129,Idaho!P129,Wyoming!P129,Oregon!P129,Washington!P129,California!P129)</f>
        <v>5078379.9920000006</v>
      </c>
      <c r="Q129" s="2">
        <f t="shared" si="3"/>
        <v>71.289378614895881</v>
      </c>
      <c r="R129">
        <f>SUM(Utah!Q129,Idaho!Q129,Wyoming!Q129,Oregon!Q129,Washington!Q129,California!Q129)</f>
        <v>1731828</v>
      </c>
    </row>
    <row r="130" spans="1:18">
      <c r="A130">
        <v>2010</v>
      </c>
      <c r="B130">
        <v>8</v>
      </c>
      <c r="C130">
        <f>SUM(Utah!C130,Idaho!C130,Wyoming!C130,Oregon!C130,Washington!C130,California!C130)</f>
        <v>127639.387</v>
      </c>
      <c r="D130">
        <f>SUM(Utah!D130,Idaho!D130,Wyoming!D130,Oregon!D130,Washington!D130,California!D130)</f>
        <v>1387143.084</v>
      </c>
      <c r="E130">
        <f>SUM(Utah!E130,Idaho!E130,Wyoming!E130,Oregon!E130,Washington!E130,California!E130)</f>
        <v>1473875</v>
      </c>
      <c r="F130">
        <f>SUM(Utah!F130,Idaho!F130,Wyoming!F130,Oregon!F130,Washington!F130,California!F130)</f>
        <v>103046.64299999998</v>
      </c>
      <c r="G130">
        <f>SUM(Utah!G130,Idaho!G130,Wyoming!G130,Oregon!G130,Washington!G130,California!G130)</f>
        <v>1449056.3530000001</v>
      </c>
      <c r="H130">
        <f>SUM(Utah!H130,Idaho!H130,Wyoming!H130,Oregon!H130,Washington!H130,California!H130)</f>
        <v>225004</v>
      </c>
      <c r="I130">
        <f>SUM(Utah!I130,Idaho!I130,Wyoming!I130,Oregon!I130,Washington!I130,California!I130)</f>
        <v>100571.59300000001</v>
      </c>
      <c r="J130">
        <f>SUM(Utah!J130,Idaho!J130,Wyoming!J130,Oregon!J130,Washington!J130,California!J130)</f>
        <v>1926398.8479999998</v>
      </c>
      <c r="K130">
        <f>SUM(Utah!K130,Idaho!K130,Wyoming!K130,Oregon!K130,Washington!K130,California!K130)</f>
        <v>34007</v>
      </c>
      <c r="L130">
        <f>SUM(Utah!L130,Idaho!L130,Wyoming!L130,Oregon!L130,Washington!L130,California!L130)</f>
        <v>341.96199999999999</v>
      </c>
      <c r="M130">
        <f>SUM(Utah!M130,Idaho!M130,Wyoming!M130,Oregon!M130,Washington!M130,California!M130)</f>
        <v>4219.6859999999997</v>
      </c>
      <c r="N130">
        <f>SUM(Utah!N130,Idaho!N130,Wyoming!N130,Oregon!N130,Washington!N130,California!N130)</f>
        <v>34</v>
      </c>
      <c r="O130">
        <f>SUM(Utah!O130,Idaho!O130,Wyoming!O130,Oregon!O130,Washington!O130,California!O130)</f>
        <v>331599.58499999996</v>
      </c>
      <c r="P130">
        <f>SUM(Utah!P130,Idaho!P130,Wyoming!P130,Oregon!P130,Washington!P130,California!P130)</f>
        <v>4766817.9710000008</v>
      </c>
      <c r="Q130" s="2">
        <f t="shared" si="3"/>
        <v>69.564138386940698</v>
      </c>
      <c r="R130">
        <f>SUM(Utah!Q130,Idaho!Q130,Wyoming!Q130,Oregon!Q130,Washington!Q130,California!Q130)</f>
        <v>1732920</v>
      </c>
    </row>
    <row r="131" spans="1:18">
      <c r="A131">
        <v>2010</v>
      </c>
      <c r="B131">
        <v>9</v>
      </c>
      <c r="C131">
        <f>SUM(Utah!C131,Idaho!C131,Wyoming!C131,Oregon!C131,Washington!C131,California!C131)</f>
        <v>93616.805000000008</v>
      </c>
      <c r="D131">
        <f>SUM(Utah!D131,Idaho!D131,Wyoming!D131,Oregon!D131,Washington!D131,California!D131)</f>
        <v>1060585.3169999998</v>
      </c>
      <c r="E131">
        <f>SUM(Utah!E131,Idaho!E131,Wyoming!E131,Oregon!E131,Washington!E131,California!E131)</f>
        <v>1474957</v>
      </c>
      <c r="F131">
        <f>SUM(Utah!F131,Idaho!F131,Wyoming!F131,Oregon!F131,Washington!F131,California!F131)</f>
        <v>105389.357</v>
      </c>
      <c r="G131">
        <f>SUM(Utah!G131,Idaho!G131,Wyoming!G131,Oregon!G131,Washington!G131,California!G131)</f>
        <v>1403611.7649999999</v>
      </c>
      <c r="H131">
        <f>SUM(Utah!H131,Idaho!H131,Wyoming!H131,Oregon!H131,Washington!H131,California!H131)</f>
        <v>225248</v>
      </c>
      <c r="I131">
        <f>SUM(Utah!I131,Idaho!I131,Wyoming!I131,Oregon!I131,Washington!I131,California!I131)</f>
        <v>91587.481</v>
      </c>
      <c r="J131">
        <f>SUM(Utah!J131,Idaho!J131,Wyoming!J131,Oregon!J131,Washington!J131,California!J131)</f>
        <v>1721788.486</v>
      </c>
      <c r="K131">
        <f>SUM(Utah!K131,Idaho!K131,Wyoming!K131,Oregon!K131,Washington!K131,California!K131)</f>
        <v>33937</v>
      </c>
      <c r="L131">
        <f>SUM(Utah!L131,Idaho!L131,Wyoming!L131,Oregon!L131,Washington!L131,California!L131)</f>
        <v>349.18200000000002</v>
      </c>
      <c r="M131">
        <f>SUM(Utah!M131,Idaho!M131,Wyoming!M131,Oregon!M131,Washington!M131,California!M131)</f>
        <v>4042.6820000000002</v>
      </c>
      <c r="N131">
        <f>SUM(Utah!N131,Idaho!N131,Wyoming!N131,Oregon!N131,Washington!N131,California!N131)</f>
        <v>34</v>
      </c>
      <c r="O131">
        <f>SUM(Utah!O131,Idaho!O131,Wyoming!O131,Oregon!O131,Washington!O131,California!O131)</f>
        <v>290942.82499999995</v>
      </c>
      <c r="P131">
        <f>SUM(Utah!P131,Idaho!P131,Wyoming!P131,Oregon!P131,Washington!P131,California!P131)</f>
        <v>4190028.2500000005</v>
      </c>
      <c r="Q131" s="2">
        <f t="shared" si="3"/>
        <v>69.436960240065176</v>
      </c>
      <c r="R131">
        <f>SUM(Utah!Q131,Idaho!Q131,Wyoming!Q131,Oregon!Q131,Washington!Q131,California!Q131)</f>
        <v>1734176</v>
      </c>
    </row>
    <row r="132" spans="1:18">
      <c r="A132">
        <v>2010</v>
      </c>
      <c r="B132">
        <v>10</v>
      </c>
      <c r="C132">
        <f>SUM(Utah!C132,Idaho!C132,Wyoming!C132,Oregon!C132,Washington!C132,California!C132)</f>
        <v>92158.273000000001</v>
      </c>
      <c r="D132">
        <f>SUM(Utah!D132,Idaho!D132,Wyoming!D132,Oregon!D132,Washington!D132,California!D132)</f>
        <v>1078286.3339999998</v>
      </c>
      <c r="E132">
        <f>SUM(Utah!E132,Idaho!E132,Wyoming!E132,Oregon!E132,Washington!E132,California!E132)</f>
        <v>1475972</v>
      </c>
      <c r="F132">
        <f>SUM(Utah!F132,Idaho!F132,Wyoming!F132,Oregon!F132,Washington!F132,California!F132)</f>
        <v>106615.78599999999</v>
      </c>
      <c r="G132">
        <f>SUM(Utah!G132,Idaho!G132,Wyoming!G132,Oregon!G132,Washington!G132,California!G132)</f>
        <v>1454198.473</v>
      </c>
      <c r="H132">
        <f>SUM(Utah!H132,Idaho!H132,Wyoming!H132,Oregon!H132,Washington!H132,California!H132)</f>
        <v>225451</v>
      </c>
      <c r="I132">
        <f>SUM(Utah!I132,Idaho!I132,Wyoming!I132,Oregon!I132,Washington!I132,California!I132)</f>
        <v>84468.390999999989</v>
      </c>
      <c r="J132">
        <f>SUM(Utah!J132,Idaho!J132,Wyoming!J132,Oregon!J132,Washington!J132,California!J132)</f>
        <v>1674694.0330000001</v>
      </c>
      <c r="K132">
        <f>SUM(Utah!K132,Idaho!K132,Wyoming!K132,Oregon!K132,Washington!K132,California!K132)</f>
        <v>33875</v>
      </c>
      <c r="L132">
        <f>SUM(Utah!L132,Idaho!L132,Wyoming!L132,Oregon!L132,Washington!L132,California!L132)</f>
        <v>344.18200000000002</v>
      </c>
      <c r="M132">
        <f>SUM(Utah!M132,Idaho!M132,Wyoming!M132,Oregon!M132,Washington!M132,California!M132)</f>
        <v>3920.1020000000003</v>
      </c>
      <c r="N132">
        <f>SUM(Utah!N132,Idaho!N132,Wyoming!N132,Oregon!N132,Washington!N132,California!N132)</f>
        <v>34</v>
      </c>
      <c r="O132">
        <f>SUM(Utah!O132,Idaho!O132,Wyoming!O132,Oregon!O132,Washington!O132,California!O132)</f>
        <v>283586.63199999998</v>
      </c>
      <c r="P132">
        <f>SUM(Utah!P132,Idaho!P132,Wyoming!P132,Oregon!P132,Washington!P132,California!P132)</f>
        <v>4211098.9419999998</v>
      </c>
      <c r="Q132" s="2">
        <f t="shared" si="3"/>
        <v>67.342666583206594</v>
      </c>
      <c r="R132">
        <f>SUM(Utah!Q132,Idaho!Q132,Wyoming!Q132,Oregon!Q132,Washington!Q132,California!Q132)</f>
        <v>1735332</v>
      </c>
    </row>
    <row r="133" spans="1:18">
      <c r="A133">
        <v>2010</v>
      </c>
      <c r="B133">
        <v>11</v>
      </c>
      <c r="C133">
        <f>SUM(Utah!C133,Idaho!C133,Wyoming!C133,Oregon!C133,Washington!C133,California!C133)</f>
        <v>111061.15</v>
      </c>
      <c r="D133">
        <f>SUM(Utah!D133,Idaho!D133,Wyoming!D133,Oregon!D133,Washington!D133,California!D133)</f>
        <v>1339926.476</v>
      </c>
      <c r="E133">
        <f>SUM(Utah!E133,Idaho!E133,Wyoming!E133,Oregon!E133,Washington!E133,California!E133)</f>
        <v>1477908</v>
      </c>
      <c r="F133">
        <f>SUM(Utah!F133,Idaho!F133,Wyoming!F133,Oregon!F133,Washington!F133,California!F133)</f>
        <v>95304.379000000001</v>
      </c>
      <c r="G133">
        <f>SUM(Utah!G133,Idaho!G133,Wyoming!G133,Oregon!G133,Washington!G133,California!G133)</f>
        <v>1375731.81</v>
      </c>
      <c r="H133">
        <f>SUM(Utah!H133,Idaho!H133,Wyoming!H133,Oregon!H133,Washington!H133,California!H133)</f>
        <v>225889</v>
      </c>
      <c r="I133">
        <f>SUM(Utah!I133,Idaho!I133,Wyoming!I133,Oregon!I133,Washington!I133,California!I133)</f>
        <v>83934.264999999999</v>
      </c>
      <c r="J133">
        <f>SUM(Utah!J133,Idaho!J133,Wyoming!J133,Oregon!J133,Washington!J133,California!J133)</f>
        <v>1736881.365</v>
      </c>
      <c r="K133">
        <f>SUM(Utah!K133,Idaho!K133,Wyoming!K133,Oregon!K133,Washington!K133,California!K133)</f>
        <v>33795</v>
      </c>
      <c r="L133">
        <f>SUM(Utah!L133,Idaho!L133,Wyoming!L133,Oregon!L133,Washington!L133,California!L133)</f>
        <v>336.37900000000002</v>
      </c>
      <c r="M133">
        <f>SUM(Utah!M133,Idaho!M133,Wyoming!M133,Oregon!M133,Washington!M133,California!M133)</f>
        <v>4212.9449999999997</v>
      </c>
      <c r="N133">
        <f>SUM(Utah!N133,Idaho!N133,Wyoming!N133,Oregon!N133,Washington!N133,California!N133)</f>
        <v>35</v>
      </c>
      <c r="O133">
        <f>SUM(Utah!O133,Idaho!O133,Wyoming!O133,Oregon!O133,Washington!O133,California!O133)</f>
        <v>290636.17300000001</v>
      </c>
      <c r="P133">
        <f>SUM(Utah!P133,Idaho!P133,Wyoming!P133,Oregon!P133,Washington!P133,California!P133)</f>
        <v>4456752.5959999999</v>
      </c>
      <c r="Q133" s="2">
        <f t="shared" si="3"/>
        <v>65.212543604249021</v>
      </c>
      <c r="R133">
        <f>SUM(Utah!Q133,Idaho!Q133,Wyoming!Q133,Oregon!Q133,Washington!Q133,California!Q133)</f>
        <v>1737627</v>
      </c>
    </row>
    <row r="134" spans="1:18">
      <c r="A134">
        <v>2010</v>
      </c>
      <c r="B134">
        <v>12</v>
      </c>
      <c r="C134">
        <f>SUM(Utah!C134,Idaho!C134,Wyoming!C134,Oregon!C134,Washington!C134,California!C134)</f>
        <v>145223.86199999999</v>
      </c>
      <c r="D134">
        <f>SUM(Utah!D134,Idaho!D134,Wyoming!D134,Oregon!D134,Washington!D134,California!D134)</f>
        <v>1754772.9539999999</v>
      </c>
      <c r="E134">
        <f>SUM(Utah!E134,Idaho!E134,Wyoming!E134,Oregon!E134,Washington!E134,California!E134)</f>
        <v>1479197</v>
      </c>
      <c r="F134">
        <f>SUM(Utah!F134,Idaho!F134,Wyoming!F134,Oregon!F134,Washington!F134,California!F134)</f>
        <v>90091.85</v>
      </c>
      <c r="G134">
        <f>SUM(Utah!G134,Idaho!G134,Wyoming!G134,Oregon!G134,Washington!G134,California!G134)</f>
        <v>1384361.325</v>
      </c>
      <c r="H134">
        <f>SUM(Utah!H134,Idaho!H134,Wyoming!H134,Oregon!H134,Washington!H134,California!H134)</f>
        <v>226067</v>
      </c>
      <c r="I134">
        <f>SUM(Utah!I134,Idaho!I134,Wyoming!I134,Oregon!I134,Washington!I134,California!I134)</f>
        <v>78335.326000000001</v>
      </c>
      <c r="J134">
        <f>SUM(Utah!J134,Idaho!J134,Wyoming!J134,Oregon!J134,Washington!J134,California!J134)</f>
        <v>1715504.0620000002</v>
      </c>
      <c r="K134">
        <f>SUM(Utah!K134,Idaho!K134,Wyoming!K134,Oregon!K134,Washington!K134,California!K134)</f>
        <v>33721</v>
      </c>
      <c r="L134">
        <f>SUM(Utah!L134,Idaho!L134,Wyoming!L134,Oregon!L134,Washington!L134,California!L134)</f>
        <v>355.63599999999997</v>
      </c>
      <c r="M134">
        <f>SUM(Utah!M134,Idaho!M134,Wyoming!M134,Oregon!M134,Washington!M134,California!M134)</f>
        <v>4691.808</v>
      </c>
      <c r="N134">
        <f>SUM(Utah!N134,Idaho!N134,Wyoming!N134,Oregon!N134,Washington!N134,California!N134)</f>
        <v>35</v>
      </c>
      <c r="O134">
        <f>SUM(Utah!O134,Idaho!O134,Wyoming!O134,Oregon!O134,Washington!O134,California!O134)</f>
        <v>314006.674</v>
      </c>
      <c r="P134">
        <f>SUM(Utah!P134,Idaho!P134,Wyoming!P134,Oregon!P134,Washington!P134,California!P134)</f>
        <v>4859330.1490000002</v>
      </c>
      <c r="Q134" s="2">
        <f t="shared" si="3"/>
        <v>64.619333194436138</v>
      </c>
      <c r="R134">
        <f>SUM(Utah!Q134,Idaho!Q134,Wyoming!Q134,Oregon!Q134,Washington!Q134,California!Q134)</f>
        <v>1739020</v>
      </c>
    </row>
    <row r="135" spans="1:18" s="8" customFormat="1">
      <c r="A135" s="8">
        <v>2011</v>
      </c>
      <c r="B135" s="8">
        <v>1</v>
      </c>
      <c r="C135" s="8">
        <f>SUM(Utah!C135,Idaho!C135,Wyoming!C135,Oregon!C135,Washington!C135,California!C135)</f>
        <v>150823.359</v>
      </c>
      <c r="D135" s="8">
        <f>SUM(Utah!D135,Idaho!D135,Wyoming!D135,Oregon!D135,Washington!D135,California!D135)</f>
        <v>1738605.088</v>
      </c>
      <c r="E135" s="8">
        <f>SUM(Utah!E135,Idaho!E135,Wyoming!E135,Oregon!E135,Washington!E135,California!E135)</f>
        <v>1480473</v>
      </c>
      <c r="F135" s="8">
        <f>SUM(Utah!F135,Idaho!F135,Wyoming!F135,Oregon!F135,Washington!F135,California!F135)</f>
        <v>100980.74799999999</v>
      </c>
      <c r="G135" s="8">
        <f>SUM(Utah!G135,Idaho!G135,Wyoming!G135,Oregon!G135,Washington!G135,California!G135)</f>
        <v>1457059.426</v>
      </c>
      <c r="H135" s="8">
        <f>SUM(Utah!H135,Idaho!H135,Wyoming!H135,Oregon!H135,Washington!H135,California!H135)</f>
        <v>226208</v>
      </c>
      <c r="I135" s="8">
        <f>SUM(Utah!I135,Idaho!I135,Wyoming!I135,Oregon!I135,Washington!I135,California!I135)</f>
        <v>75053.854000000007</v>
      </c>
      <c r="J135" s="8">
        <f>SUM(Utah!J135,Idaho!J135,Wyoming!J135,Oregon!J135,Washington!J135,California!J135)</f>
        <v>1602687.922</v>
      </c>
      <c r="K135" s="8">
        <f>SUM(Utah!K135,Idaho!K135,Wyoming!K135,Oregon!K135,Washington!K135,California!K135)</f>
        <v>33664</v>
      </c>
      <c r="L135" s="8">
        <f>SUM(Utah!L135,Idaho!L135,Wyoming!L135,Oregon!L135,Washington!L135,California!L135)</f>
        <v>354.49599999999998</v>
      </c>
      <c r="M135" s="8">
        <f>SUM(Utah!M135,Idaho!M135,Wyoming!M135,Oregon!M135,Washington!M135,California!M135)</f>
        <v>4723.5200000000004</v>
      </c>
      <c r="N135" s="8">
        <f>SUM(Utah!N135,Idaho!N135,Wyoming!N135,Oregon!N135,Washington!N135,California!N135)</f>
        <v>35</v>
      </c>
      <c r="O135" s="8">
        <f>SUM(Utah!O135,Idaho!O135,Wyoming!O135,Oregon!O135,Washington!O135,California!O135)</f>
        <v>327212.45699999999</v>
      </c>
      <c r="P135" s="8">
        <f>SUM(Utah!P135,Idaho!P135,Wyoming!P135,Oregon!P135,Washington!P135,California!P135)</f>
        <v>4803075.9560000002</v>
      </c>
      <c r="Q135" s="2">
        <f t="shared" ref="Q135:Q146" si="4">O135/P135*1000</f>
        <v>68.125605340728868</v>
      </c>
      <c r="R135" s="8">
        <f>SUM(Utah!Q135,Idaho!Q135,Wyoming!Q135,Oregon!Q135,Washington!Q135,California!Q135)</f>
        <v>1740380</v>
      </c>
    </row>
    <row r="136" spans="1:18" s="8" customFormat="1">
      <c r="A136" s="8">
        <v>2011</v>
      </c>
      <c r="B136" s="8">
        <v>2</v>
      </c>
      <c r="C136" s="8">
        <f>SUM(Utah!C136,Idaho!C136,Wyoming!C136,Oregon!C136,Washington!C136,California!C136)</f>
        <v>126687.003</v>
      </c>
      <c r="D136" s="8">
        <f>SUM(Utah!D136,Idaho!D136,Wyoming!D136,Oregon!D136,Washington!D136,California!D136)</f>
        <v>1399667.0750000002</v>
      </c>
      <c r="E136" s="8">
        <f>SUM(Utah!E136,Idaho!E136,Wyoming!E136,Oregon!E136,Washington!E136,California!E136)</f>
        <v>1481209</v>
      </c>
      <c r="F136" s="8">
        <f>SUM(Utah!F136,Idaho!F136,Wyoming!F136,Oregon!F136,Washington!F136,California!F136)</f>
        <v>95670.706999999995</v>
      </c>
      <c r="G136" s="8">
        <f>SUM(Utah!G136,Idaho!G136,Wyoming!G136,Oregon!G136,Washington!G136,California!G136)</f>
        <v>1273186.294</v>
      </c>
      <c r="H136" s="8">
        <f>SUM(Utah!H136,Idaho!H136,Wyoming!H136,Oregon!H136,Washington!H136,California!H136)</f>
        <v>226309</v>
      </c>
      <c r="I136" s="8">
        <f>SUM(Utah!I136,Idaho!I136,Wyoming!I136,Oregon!I136,Washington!I136,California!I136)</f>
        <v>81820.745999999999</v>
      </c>
      <c r="J136" s="8">
        <f>SUM(Utah!J136,Idaho!J136,Wyoming!J136,Oregon!J136,Washington!J136,California!J136)</f>
        <v>1643755.16</v>
      </c>
      <c r="K136" s="8">
        <f>SUM(Utah!K136,Idaho!K136,Wyoming!K136,Oregon!K136,Washington!K136,California!K136)</f>
        <v>33606</v>
      </c>
      <c r="L136" s="8">
        <f>SUM(Utah!L136,Idaho!L136,Wyoming!L136,Oregon!L136,Washington!L136,California!L136)</f>
        <v>342.39</v>
      </c>
      <c r="M136" s="8">
        <f>SUM(Utah!M136,Idaho!M136,Wyoming!M136,Oregon!M136,Washington!M136,California!M136)</f>
        <v>4084.4939999999997</v>
      </c>
      <c r="N136" s="8">
        <f>SUM(Utah!N136,Idaho!N136,Wyoming!N136,Oregon!N136,Washington!N136,California!N136)</f>
        <v>35</v>
      </c>
      <c r="O136" s="8">
        <f>SUM(Utah!O136,Idaho!O136,Wyoming!O136,Oregon!O136,Washington!O136,California!O136)</f>
        <v>304520.84600000002</v>
      </c>
      <c r="P136" s="8">
        <f>SUM(Utah!P136,Idaho!P136,Wyoming!P136,Oregon!P136,Washington!P136,California!P136)</f>
        <v>4320693.023000001</v>
      </c>
      <c r="Q136" s="2">
        <f t="shared" si="4"/>
        <v>70.479630091508113</v>
      </c>
      <c r="R136" s="8">
        <f>SUM(Utah!Q136,Idaho!Q136,Wyoming!Q136,Oregon!Q136,Washington!Q136,California!Q136)</f>
        <v>1741159</v>
      </c>
    </row>
    <row r="137" spans="1:18" s="8" customFormat="1">
      <c r="A137" s="8">
        <v>2011</v>
      </c>
      <c r="B137" s="8">
        <v>3</v>
      </c>
      <c r="C137" s="8">
        <f>SUM(Utah!C137,Idaho!C137,Wyoming!C137,Oregon!C137,Washington!C137,California!C137)</f>
        <v>120687.61099999999</v>
      </c>
      <c r="D137" s="8">
        <f>SUM(Utah!D137,Idaho!D137,Wyoming!D137,Oregon!D137,Washington!D137,California!D137)</f>
        <v>1355897.0289999999</v>
      </c>
      <c r="E137" s="8">
        <f>SUM(Utah!E137,Idaho!E137,Wyoming!E137,Oregon!E137,Washington!E137,California!E137)</f>
        <v>1481307</v>
      </c>
      <c r="F137" s="8">
        <f>SUM(Utah!F137,Idaho!F137,Wyoming!F137,Oregon!F137,Washington!F137,California!F137)</f>
        <v>104181.58300000001</v>
      </c>
      <c r="G137" s="8">
        <f>SUM(Utah!G137,Idaho!G137,Wyoming!G137,Oregon!G137,Washington!G137,California!G137)</f>
        <v>1422012.929</v>
      </c>
      <c r="H137" s="8">
        <f>SUM(Utah!H137,Idaho!H137,Wyoming!H137,Oregon!H137,Washington!H137,California!H137)</f>
        <v>226526</v>
      </c>
      <c r="I137" s="8">
        <f>SUM(Utah!I137,Idaho!I137,Wyoming!I137,Oregon!I137,Washington!I137,California!I137)</f>
        <v>88347.244999999995</v>
      </c>
      <c r="J137" s="8">
        <f>SUM(Utah!J137,Idaho!J137,Wyoming!J137,Oregon!J137,Washington!J137,California!J137)</f>
        <v>1722694.7859999998</v>
      </c>
      <c r="K137" s="8">
        <f>SUM(Utah!K137,Idaho!K137,Wyoming!K137,Oregon!K137,Washington!K137,California!K137)</f>
        <v>33583</v>
      </c>
      <c r="L137" s="8">
        <f>SUM(Utah!L137,Idaho!L137,Wyoming!L137,Oregon!L137,Washington!L137,California!L137)</f>
        <v>328.69400000000002</v>
      </c>
      <c r="M137" s="8">
        <f>SUM(Utah!M137,Idaho!M137,Wyoming!M137,Oregon!M137,Washington!M137,California!M137)</f>
        <v>3937.2069999999999</v>
      </c>
      <c r="N137" s="8">
        <f>SUM(Utah!N137,Idaho!N137,Wyoming!N137,Oregon!N137,Washington!N137,California!N137)</f>
        <v>35</v>
      </c>
      <c r="O137" s="8">
        <f>SUM(Utah!O137,Idaho!O137,Wyoming!O137,Oregon!O137,Washington!O137,California!O137)</f>
        <v>313545.13299999997</v>
      </c>
      <c r="P137" s="8">
        <f>SUM(Utah!P137,Idaho!P137,Wyoming!P137,Oregon!P137,Washington!P137,California!P137)</f>
        <v>4504541.9510000004</v>
      </c>
      <c r="Q137" s="2">
        <f t="shared" si="4"/>
        <v>69.606440879164964</v>
      </c>
      <c r="R137" s="8">
        <f>SUM(Utah!Q137,Idaho!Q137,Wyoming!Q137,Oregon!Q137,Washington!Q137,California!Q137)</f>
        <v>1741451</v>
      </c>
    </row>
    <row r="138" spans="1:18" s="8" customFormat="1">
      <c r="A138" s="8">
        <v>2011</v>
      </c>
      <c r="B138" s="8">
        <v>4</v>
      </c>
      <c r="C138" s="8">
        <f>SUM(Utah!C138,Idaho!C138,Wyoming!C138,Oregon!C138,Washington!C138,California!C138)</f>
        <v>108454.978</v>
      </c>
      <c r="D138" s="8">
        <f>SUM(Utah!D138,Idaho!D138,Wyoming!D138,Oregon!D138,Washington!D138,California!D138)</f>
        <v>1207457.639</v>
      </c>
      <c r="E138" s="8">
        <f>SUM(Utah!E138,Idaho!E138,Wyoming!E138,Oregon!E138,Washington!E138,California!E138)</f>
        <v>1480880</v>
      </c>
      <c r="F138" s="8">
        <f>SUM(Utah!F138,Idaho!F138,Wyoming!F138,Oregon!F138,Washington!F138,California!F138)</f>
        <v>96713.432000000001</v>
      </c>
      <c r="G138" s="8">
        <f>SUM(Utah!G138,Idaho!G138,Wyoming!G138,Oregon!G138,Washington!G138,California!G138)</f>
        <v>1287357.2080000001</v>
      </c>
      <c r="H138" s="8">
        <f>SUM(Utah!H138,Idaho!H138,Wyoming!H138,Oregon!H138,Washington!H138,California!H138)</f>
        <v>226796</v>
      </c>
      <c r="I138" s="8">
        <f>SUM(Utah!I138,Idaho!I138,Wyoming!I138,Oregon!I138,Washington!I138,California!I138)</f>
        <v>81347.626000000004</v>
      </c>
      <c r="J138" s="8">
        <f>SUM(Utah!J138,Idaho!J138,Wyoming!J138,Oregon!J138,Washington!J138,California!J138)</f>
        <v>1629650.7259999998</v>
      </c>
      <c r="K138" s="8">
        <f>SUM(Utah!K138,Idaho!K138,Wyoming!K138,Oregon!K138,Washington!K138,California!K138)</f>
        <v>33599</v>
      </c>
      <c r="L138" s="8">
        <f>SUM(Utah!L138,Idaho!L138,Wyoming!L138,Oregon!L138,Washington!L138,California!L138)</f>
        <v>316.36599999999999</v>
      </c>
      <c r="M138" s="8">
        <f>SUM(Utah!M138,Idaho!M138,Wyoming!M138,Oregon!M138,Washington!M138,California!M138)</f>
        <v>3726.7889999999998</v>
      </c>
      <c r="N138" s="8">
        <f>SUM(Utah!N138,Idaho!N138,Wyoming!N138,Oregon!N138,Washington!N138,California!N138)</f>
        <v>35</v>
      </c>
      <c r="O138" s="8">
        <f>SUM(Utah!O138,Idaho!O138,Wyoming!O138,Oregon!O138,Washington!O138,California!O138)</f>
        <v>286832.40199999994</v>
      </c>
      <c r="P138" s="8">
        <f>SUM(Utah!P138,Idaho!P138,Wyoming!P138,Oregon!P138,Washington!P138,California!P138)</f>
        <v>4128192.3620000007</v>
      </c>
      <c r="Q138" s="2">
        <f t="shared" si="4"/>
        <v>69.481355723704027</v>
      </c>
      <c r="R138" s="8">
        <f>SUM(Utah!Q138,Idaho!Q138,Wyoming!Q138,Oregon!Q138,Washington!Q138,California!Q138)</f>
        <v>1741310</v>
      </c>
    </row>
    <row r="139" spans="1:18" s="8" customFormat="1">
      <c r="A139" s="8">
        <v>2011</v>
      </c>
      <c r="B139" s="8">
        <v>5</v>
      </c>
      <c r="C139" s="8">
        <f>SUM(Utah!C139,Idaho!C139,Wyoming!C139,Oregon!C139,Washington!C139,California!C139)</f>
        <v>100626.63300000002</v>
      </c>
      <c r="D139" s="8">
        <f>SUM(Utah!D139,Idaho!D139,Wyoming!D139,Oregon!D139,Washington!D139,California!D139)</f>
        <v>1079189.9170000001</v>
      </c>
      <c r="E139" s="8">
        <f>SUM(Utah!E139,Idaho!E139,Wyoming!E139,Oregon!E139,Washington!E139,California!E139)</f>
        <v>1480573</v>
      </c>
      <c r="F139" s="8">
        <f>SUM(Utah!F139,Idaho!F139,Wyoming!F139,Oregon!F139,Washington!F139,California!F139)</f>
        <v>105460.20699999999</v>
      </c>
      <c r="G139" s="8">
        <f>SUM(Utah!G139,Idaho!G139,Wyoming!G139,Oregon!G139,Washington!G139,California!G139)</f>
        <v>1332627.6199999999</v>
      </c>
      <c r="H139" s="8">
        <f>SUM(Utah!H139,Idaho!H139,Wyoming!H139,Oregon!H139,Washington!H139,California!H139)</f>
        <v>227017</v>
      </c>
      <c r="I139" s="8">
        <f>SUM(Utah!I139,Idaho!I139,Wyoming!I139,Oregon!I139,Washington!I139,California!I139)</f>
        <v>92496.22099999999</v>
      </c>
      <c r="J139" s="8">
        <f>SUM(Utah!J139,Idaho!J139,Wyoming!J139,Oregon!J139,Washington!J139,California!J139)</f>
        <v>1768125.6129999997</v>
      </c>
      <c r="K139" s="8">
        <f>SUM(Utah!K139,Idaho!K139,Wyoming!K139,Oregon!K139,Washington!K139,California!K139)</f>
        <v>33690</v>
      </c>
      <c r="L139" s="8">
        <f>SUM(Utah!L139,Idaho!L139,Wyoming!L139,Oregon!L139,Washington!L139,California!L139)</f>
        <v>329.44299999999998</v>
      </c>
      <c r="M139" s="8">
        <f>SUM(Utah!M139,Idaho!M139,Wyoming!M139,Oregon!M139,Washington!M139,California!M139)</f>
        <v>3522.1410000000001</v>
      </c>
      <c r="N139" s="8">
        <f>SUM(Utah!N139,Idaho!N139,Wyoming!N139,Oregon!N139,Washington!N139,California!N139)</f>
        <v>35</v>
      </c>
      <c r="O139" s="8">
        <f>SUM(Utah!O139,Idaho!O139,Wyoming!O139,Oregon!O139,Washington!O139,California!O139)</f>
        <v>298912.50399999996</v>
      </c>
      <c r="P139" s="8">
        <f>SUM(Utah!P139,Idaho!P139,Wyoming!P139,Oregon!P139,Washington!P139,California!P139)</f>
        <v>4183465.2910000007</v>
      </c>
      <c r="Q139" s="2">
        <f t="shared" si="4"/>
        <v>71.450934382808981</v>
      </c>
      <c r="R139" s="8">
        <f>SUM(Utah!Q139,Idaho!Q139,Wyoming!Q139,Oregon!Q139,Washington!Q139,California!Q139)</f>
        <v>1741315</v>
      </c>
    </row>
    <row r="140" spans="1:18" s="8" customFormat="1">
      <c r="A140" s="8">
        <v>2011</v>
      </c>
      <c r="B140" s="8">
        <v>6</v>
      </c>
      <c r="C140" s="8">
        <f>SUM(Utah!C140,Idaho!C140,Wyoming!C140,Oregon!C140,Washington!C140,California!C140)</f>
        <v>0</v>
      </c>
      <c r="D140" s="8">
        <f>SUM(Utah!D140,Idaho!D140,Wyoming!D140,Oregon!D140,Washington!D140,California!D140)</f>
        <v>0</v>
      </c>
      <c r="E140" s="8">
        <f>SUM(Utah!E140,Idaho!E140,Wyoming!E140,Oregon!E140,Washington!E140,California!E140)</f>
        <v>0</v>
      </c>
      <c r="F140" s="8">
        <f>SUM(Utah!F140,Idaho!F140,Wyoming!F140,Oregon!F140,Washington!F140,California!F140)</f>
        <v>0</v>
      </c>
      <c r="G140" s="8">
        <f>SUM(Utah!G140,Idaho!G140,Wyoming!G140,Oregon!G140,Washington!G140,California!G140)</f>
        <v>0</v>
      </c>
      <c r="H140" s="8">
        <f>SUM(Utah!H140,Idaho!H140,Wyoming!H140,Oregon!H140,Washington!H140,California!H140)</f>
        <v>0</v>
      </c>
      <c r="I140" s="8">
        <f>SUM(Utah!I140,Idaho!I140,Wyoming!I140,Oregon!I140,Washington!I140,California!I140)</f>
        <v>0</v>
      </c>
      <c r="J140" s="8">
        <f>SUM(Utah!J140,Idaho!J140,Wyoming!J140,Oregon!J140,Washington!J140,California!J140)</f>
        <v>0</v>
      </c>
      <c r="K140" s="8">
        <f>SUM(Utah!K140,Idaho!K140,Wyoming!K140,Oregon!K140,Washington!K140,California!K140)</f>
        <v>0</v>
      </c>
      <c r="L140" s="8">
        <f>SUM(Utah!L140,Idaho!L140,Wyoming!L140,Oregon!L140,Washington!L140,California!L140)</f>
        <v>0</v>
      </c>
      <c r="M140" s="8">
        <f>SUM(Utah!M140,Idaho!M140,Wyoming!M140,Oregon!M140,Washington!M140,California!M140)</f>
        <v>0</v>
      </c>
      <c r="N140" s="8">
        <f>SUM(Utah!N140,Idaho!N140,Wyoming!N140,Oregon!N140,Washington!N140,California!N140)</f>
        <v>0</v>
      </c>
      <c r="O140" s="8">
        <f>SUM(Utah!O140,Idaho!O140,Wyoming!O140,Oregon!O140,Washington!O140,California!O140)</f>
        <v>0</v>
      </c>
      <c r="P140" s="8">
        <f>SUM(Utah!P140,Idaho!P140,Wyoming!P140,Oregon!P140,Washington!P140,California!P140)</f>
        <v>0</v>
      </c>
      <c r="Q140" s="2" t="e">
        <f t="shared" si="4"/>
        <v>#DIV/0!</v>
      </c>
      <c r="R140" s="8">
        <f>SUM(Utah!Q140,Idaho!Q140,Wyoming!Q140,Oregon!Q140,Washington!Q140,California!Q140)</f>
        <v>0</v>
      </c>
    </row>
    <row r="141" spans="1:18" s="8" customFormat="1">
      <c r="A141" s="8">
        <v>2011</v>
      </c>
      <c r="B141" s="8">
        <v>7</v>
      </c>
      <c r="C141" s="8">
        <f>SUM(Utah!C141,Idaho!C141,Wyoming!C141,Oregon!C141,Washington!C141,California!C141)</f>
        <v>0</v>
      </c>
      <c r="D141" s="8">
        <f>SUM(Utah!D141,Idaho!D141,Wyoming!D141,Oregon!D141,Washington!D141,California!D141)</f>
        <v>0</v>
      </c>
      <c r="E141" s="8">
        <f>SUM(Utah!E141,Idaho!E141,Wyoming!E141,Oregon!E141,Washington!E141,California!E141)</f>
        <v>0</v>
      </c>
      <c r="F141" s="8">
        <f>SUM(Utah!F141,Idaho!F141,Wyoming!F141,Oregon!F141,Washington!F141,California!F141)</f>
        <v>0</v>
      </c>
      <c r="G141" s="8">
        <f>SUM(Utah!G141,Idaho!G141,Wyoming!G141,Oregon!G141,Washington!G141,California!G141)</f>
        <v>0</v>
      </c>
      <c r="H141" s="8">
        <f>SUM(Utah!H141,Idaho!H141,Wyoming!H141,Oregon!H141,Washington!H141,California!H141)</f>
        <v>0</v>
      </c>
      <c r="I141" s="8">
        <f>SUM(Utah!I141,Idaho!I141,Wyoming!I141,Oregon!I141,Washington!I141,California!I141)</f>
        <v>0</v>
      </c>
      <c r="J141" s="8">
        <f>SUM(Utah!J141,Idaho!J141,Wyoming!J141,Oregon!J141,Washington!J141,California!J141)</f>
        <v>0</v>
      </c>
      <c r="K141" s="8">
        <f>SUM(Utah!K141,Idaho!K141,Wyoming!K141,Oregon!K141,Washington!K141,California!K141)</f>
        <v>0</v>
      </c>
      <c r="L141" s="8">
        <f>SUM(Utah!L141,Idaho!L141,Wyoming!L141,Oregon!L141,Washington!L141,California!L141)</f>
        <v>0</v>
      </c>
      <c r="M141" s="8">
        <f>SUM(Utah!M141,Idaho!M141,Wyoming!M141,Oregon!M141,Washington!M141,California!M141)</f>
        <v>0</v>
      </c>
      <c r="N141" s="8">
        <f>SUM(Utah!N141,Idaho!N141,Wyoming!N141,Oregon!N141,Washington!N141,California!N141)</f>
        <v>0</v>
      </c>
      <c r="O141" s="8">
        <f>SUM(Utah!O141,Idaho!O141,Wyoming!O141,Oregon!O141,Washington!O141,California!O141)</f>
        <v>0</v>
      </c>
      <c r="P141" s="8">
        <f>SUM(Utah!P141,Idaho!P141,Wyoming!P141,Oregon!P141,Washington!P141,California!P141)</f>
        <v>0</v>
      </c>
      <c r="Q141" s="2" t="e">
        <f t="shared" si="4"/>
        <v>#DIV/0!</v>
      </c>
      <c r="R141" s="8">
        <f>SUM(Utah!Q141,Idaho!Q141,Wyoming!Q141,Oregon!Q141,Washington!Q141,California!Q141)</f>
        <v>0</v>
      </c>
    </row>
    <row r="142" spans="1:18" s="8" customFormat="1">
      <c r="A142" s="8">
        <v>2011</v>
      </c>
      <c r="B142" s="8">
        <v>8</v>
      </c>
      <c r="C142" s="8">
        <f>SUM(Utah!C142,Idaho!C142,Wyoming!C142,Oregon!C142,Washington!C142,California!C142)</f>
        <v>0</v>
      </c>
      <c r="D142" s="8">
        <f>SUM(Utah!D142,Idaho!D142,Wyoming!D142,Oregon!D142,Washington!D142,California!D142)</f>
        <v>0</v>
      </c>
      <c r="E142" s="8">
        <f>SUM(Utah!E142,Idaho!E142,Wyoming!E142,Oregon!E142,Washington!E142,California!E142)</f>
        <v>0</v>
      </c>
      <c r="F142" s="8">
        <f>SUM(Utah!F142,Idaho!F142,Wyoming!F142,Oregon!F142,Washington!F142,California!F142)</f>
        <v>0</v>
      </c>
      <c r="G142" s="8">
        <f>SUM(Utah!G142,Idaho!G142,Wyoming!G142,Oregon!G142,Washington!G142,California!G142)</f>
        <v>0</v>
      </c>
      <c r="H142" s="8">
        <f>SUM(Utah!H142,Idaho!H142,Wyoming!H142,Oregon!H142,Washington!H142,California!H142)</f>
        <v>0</v>
      </c>
      <c r="I142" s="8">
        <f>SUM(Utah!I142,Idaho!I142,Wyoming!I142,Oregon!I142,Washington!I142,California!I142)</f>
        <v>0</v>
      </c>
      <c r="J142" s="8">
        <f>SUM(Utah!J142,Idaho!J142,Wyoming!J142,Oregon!J142,Washington!J142,California!J142)</f>
        <v>0</v>
      </c>
      <c r="K142" s="8">
        <f>SUM(Utah!K142,Idaho!K142,Wyoming!K142,Oregon!K142,Washington!K142,California!K142)</f>
        <v>0</v>
      </c>
      <c r="L142" s="8">
        <f>SUM(Utah!L142,Idaho!L142,Wyoming!L142,Oregon!L142,Washington!L142,California!L142)</f>
        <v>0</v>
      </c>
      <c r="M142" s="8">
        <f>SUM(Utah!M142,Idaho!M142,Wyoming!M142,Oregon!M142,Washington!M142,California!M142)</f>
        <v>0</v>
      </c>
      <c r="N142" s="8">
        <f>SUM(Utah!N142,Idaho!N142,Wyoming!N142,Oregon!N142,Washington!N142,California!N142)</f>
        <v>0</v>
      </c>
      <c r="O142" s="8">
        <f>SUM(Utah!O142,Idaho!O142,Wyoming!O142,Oregon!O142,Washington!O142,California!O142)</f>
        <v>0</v>
      </c>
      <c r="P142" s="8">
        <f>SUM(Utah!P142,Idaho!P142,Wyoming!P142,Oregon!P142,Washington!P142,California!P142)</f>
        <v>0</v>
      </c>
      <c r="Q142" s="2" t="e">
        <f t="shared" si="4"/>
        <v>#DIV/0!</v>
      </c>
      <c r="R142" s="8">
        <f>SUM(Utah!Q142,Idaho!Q142,Wyoming!Q142,Oregon!Q142,Washington!Q142,California!Q142)</f>
        <v>0</v>
      </c>
    </row>
    <row r="143" spans="1:18" s="8" customFormat="1">
      <c r="A143" s="8">
        <v>2011</v>
      </c>
      <c r="B143" s="8">
        <v>9</v>
      </c>
      <c r="C143" s="8">
        <f>SUM(Utah!C143,Idaho!C143,Wyoming!C143,Oregon!C143,Washington!C143,California!C143)</f>
        <v>0</v>
      </c>
      <c r="D143" s="8">
        <f>SUM(Utah!D143,Idaho!D143,Wyoming!D143,Oregon!D143,Washington!D143,California!D143)</f>
        <v>0</v>
      </c>
      <c r="E143" s="8">
        <f>SUM(Utah!E143,Idaho!E143,Wyoming!E143,Oregon!E143,Washington!E143,California!E143)</f>
        <v>0</v>
      </c>
      <c r="F143" s="8">
        <f>SUM(Utah!F143,Idaho!F143,Wyoming!F143,Oregon!F143,Washington!F143,California!F143)</f>
        <v>0</v>
      </c>
      <c r="G143" s="8">
        <f>SUM(Utah!G143,Idaho!G143,Wyoming!G143,Oregon!G143,Washington!G143,California!G143)</f>
        <v>0</v>
      </c>
      <c r="H143" s="8">
        <f>SUM(Utah!H143,Idaho!H143,Wyoming!H143,Oregon!H143,Washington!H143,California!H143)</f>
        <v>0</v>
      </c>
      <c r="I143" s="8">
        <f>SUM(Utah!I143,Idaho!I143,Wyoming!I143,Oregon!I143,Washington!I143,California!I143)</f>
        <v>0</v>
      </c>
      <c r="J143" s="8">
        <f>SUM(Utah!J143,Idaho!J143,Wyoming!J143,Oregon!J143,Washington!J143,California!J143)</f>
        <v>0</v>
      </c>
      <c r="K143" s="8">
        <f>SUM(Utah!K143,Idaho!K143,Wyoming!K143,Oregon!K143,Washington!K143,California!K143)</f>
        <v>0</v>
      </c>
      <c r="L143" s="8">
        <f>SUM(Utah!L143,Idaho!L143,Wyoming!L143,Oregon!L143,Washington!L143,California!L143)</f>
        <v>0</v>
      </c>
      <c r="M143" s="8">
        <f>SUM(Utah!M143,Idaho!M143,Wyoming!M143,Oregon!M143,Washington!M143,California!M143)</f>
        <v>0</v>
      </c>
      <c r="N143" s="8">
        <f>SUM(Utah!N143,Idaho!N143,Wyoming!N143,Oregon!N143,Washington!N143,California!N143)</f>
        <v>0</v>
      </c>
      <c r="O143" s="8">
        <f>SUM(Utah!O143,Idaho!O143,Wyoming!O143,Oregon!O143,Washington!O143,California!O143)</f>
        <v>0</v>
      </c>
      <c r="P143" s="8">
        <f>SUM(Utah!P143,Idaho!P143,Wyoming!P143,Oregon!P143,Washington!P143,California!P143)</f>
        <v>0</v>
      </c>
      <c r="Q143" s="2" t="e">
        <f t="shared" si="4"/>
        <v>#DIV/0!</v>
      </c>
      <c r="R143" s="8">
        <f>SUM(Utah!Q143,Idaho!Q143,Wyoming!Q143,Oregon!Q143,Washington!Q143,California!Q143)</f>
        <v>0</v>
      </c>
    </row>
    <row r="144" spans="1:18" s="8" customFormat="1">
      <c r="A144" s="8">
        <v>2011</v>
      </c>
      <c r="B144" s="8">
        <v>10</v>
      </c>
      <c r="C144" s="8">
        <f>SUM(Utah!C144,Idaho!C144,Wyoming!C144,Oregon!C144,Washington!C144,California!C144)</f>
        <v>0</v>
      </c>
      <c r="D144" s="8">
        <f>SUM(Utah!D144,Idaho!D144,Wyoming!D144,Oregon!D144,Washington!D144,California!D144)</f>
        <v>0</v>
      </c>
      <c r="E144" s="8">
        <f>SUM(Utah!E144,Idaho!E144,Wyoming!E144,Oregon!E144,Washington!E144,California!E144)</f>
        <v>0</v>
      </c>
      <c r="F144" s="8">
        <f>SUM(Utah!F144,Idaho!F144,Wyoming!F144,Oregon!F144,Washington!F144,California!F144)</f>
        <v>0</v>
      </c>
      <c r="G144" s="8">
        <f>SUM(Utah!G144,Idaho!G144,Wyoming!G144,Oregon!G144,Washington!G144,California!G144)</f>
        <v>0</v>
      </c>
      <c r="H144" s="8">
        <f>SUM(Utah!H144,Idaho!H144,Wyoming!H144,Oregon!H144,Washington!H144,California!H144)</f>
        <v>0</v>
      </c>
      <c r="I144" s="8">
        <f>SUM(Utah!I144,Idaho!I144,Wyoming!I144,Oregon!I144,Washington!I144,California!I144)</f>
        <v>0</v>
      </c>
      <c r="J144" s="8">
        <f>SUM(Utah!J144,Idaho!J144,Wyoming!J144,Oregon!J144,Washington!J144,California!J144)</f>
        <v>0</v>
      </c>
      <c r="K144" s="8">
        <f>SUM(Utah!K144,Idaho!K144,Wyoming!K144,Oregon!K144,Washington!K144,California!K144)</f>
        <v>0</v>
      </c>
      <c r="L144" s="8">
        <f>SUM(Utah!L144,Idaho!L144,Wyoming!L144,Oregon!L144,Washington!L144,California!L144)</f>
        <v>0</v>
      </c>
      <c r="M144" s="8">
        <f>SUM(Utah!M144,Idaho!M144,Wyoming!M144,Oregon!M144,Washington!M144,California!M144)</f>
        <v>0</v>
      </c>
      <c r="N144" s="8">
        <f>SUM(Utah!N144,Idaho!N144,Wyoming!N144,Oregon!N144,Washington!N144,California!N144)</f>
        <v>0</v>
      </c>
      <c r="O144" s="8">
        <f>SUM(Utah!O144,Idaho!O144,Wyoming!O144,Oregon!O144,Washington!O144,California!O144)</f>
        <v>0</v>
      </c>
      <c r="P144" s="8">
        <f>SUM(Utah!P144,Idaho!P144,Wyoming!P144,Oregon!P144,Washington!P144,California!P144)</f>
        <v>0</v>
      </c>
      <c r="Q144" s="2" t="e">
        <f t="shared" si="4"/>
        <v>#DIV/0!</v>
      </c>
      <c r="R144" s="8">
        <f>SUM(Utah!Q144,Idaho!Q144,Wyoming!Q144,Oregon!Q144,Washington!Q144,California!Q144)</f>
        <v>0</v>
      </c>
    </row>
    <row r="145" spans="1:18" s="8" customFormat="1">
      <c r="A145" s="8">
        <v>2011</v>
      </c>
      <c r="B145" s="8">
        <v>11</v>
      </c>
      <c r="C145" s="8">
        <f>SUM(Utah!C145,Idaho!C145,Wyoming!C145,Oregon!C145,Washington!C145,California!C145)</f>
        <v>0</v>
      </c>
      <c r="D145" s="8">
        <f>SUM(Utah!D145,Idaho!D145,Wyoming!D145,Oregon!D145,Washington!D145,California!D145)</f>
        <v>0</v>
      </c>
      <c r="E145" s="8">
        <f>SUM(Utah!E145,Idaho!E145,Wyoming!E145,Oregon!E145,Washington!E145,California!E145)</f>
        <v>0</v>
      </c>
      <c r="F145" s="8">
        <f>SUM(Utah!F145,Idaho!F145,Wyoming!F145,Oregon!F145,Washington!F145,California!F145)</f>
        <v>0</v>
      </c>
      <c r="G145" s="8">
        <f>SUM(Utah!G145,Idaho!G145,Wyoming!G145,Oregon!G145,Washington!G145,California!G145)</f>
        <v>0</v>
      </c>
      <c r="H145" s="8">
        <f>SUM(Utah!H145,Idaho!H145,Wyoming!H145,Oregon!H145,Washington!H145,California!H145)</f>
        <v>0</v>
      </c>
      <c r="I145" s="8">
        <f>SUM(Utah!I145,Idaho!I145,Wyoming!I145,Oregon!I145,Washington!I145,California!I145)</f>
        <v>0</v>
      </c>
      <c r="J145" s="8">
        <f>SUM(Utah!J145,Idaho!J145,Wyoming!J145,Oregon!J145,Washington!J145,California!J145)</f>
        <v>0</v>
      </c>
      <c r="K145" s="8">
        <f>SUM(Utah!K145,Idaho!K145,Wyoming!K145,Oregon!K145,Washington!K145,California!K145)</f>
        <v>0</v>
      </c>
      <c r="L145" s="8">
        <f>SUM(Utah!L145,Idaho!L145,Wyoming!L145,Oregon!L145,Washington!L145,California!L145)</f>
        <v>0</v>
      </c>
      <c r="M145" s="8">
        <f>SUM(Utah!M145,Idaho!M145,Wyoming!M145,Oregon!M145,Washington!M145,California!M145)</f>
        <v>0</v>
      </c>
      <c r="N145" s="8">
        <f>SUM(Utah!N145,Idaho!N145,Wyoming!N145,Oregon!N145,Washington!N145,California!N145)</f>
        <v>0</v>
      </c>
      <c r="O145" s="8">
        <f>SUM(Utah!O145,Idaho!O145,Wyoming!O145,Oregon!O145,Washington!O145,California!O145)</f>
        <v>0</v>
      </c>
      <c r="P145" s="8">
        <f>SUM(Utah!P145,Idaho!P145,Wyoming!P145,Oregon!P145,Washington!P145,California!P145)</f>
        <v>0</v>
      </c>
      <c r="Q145" s="2" t="e">
        <f t="shared" si="4"/>
        <v>#DIV/0!</v>
      </c>
      <c r="R145" s="8">
        <f>SUM(Utah!Q145,Idaho!Q145,Wyoming!Q145,Oregon!Q145,Washington!Q145,California!Q145)</f>
        <v>0</v>
      </c>
    </row>
    <row r="146" spans="1:18" s="8" customFormat="1">
      <c r="A146" s="8">
        <v>2011</v>
      </c>
      <c r="B146" s="8">
        <v>12</v>
      </c>
      <c r="C146" s="8">
        <f>SUM(Utah!C146,Idaho!C146,Wyoming!C146,Oregon!C146,Washington!C146,California!C146)</f>
        <v>0</v>
      </c>
      <c r="D146" s="8">
        <f>SUM(Utah!D146,Idaho!D146,Wyoming!D146,Oregon!D146,Washington!D146,California!D146)</f>
        <v>0</v>
      </c>
      <c r="E146" s="8">
        <f>SUM(Utah!E146,Idaho!E146,Wyoming!E146,Oregon!E146,Washington!E146,California!E146)</f>
        <v>0</v>
      </c>
      <c r="F146" s="8">
        <f>SUM(Utah!F146,Idaho!F146,Wyoming!F146,Oregon!F146,Washington!F146,California!F146)</f>
        <v>0</v>
      </c>
      <c r="G146" s="8">
        <f>SUM(Utah!G146,Idaho!G146,Wyoming!G146,Oregon!G146,Washington!G146,California!G146)</f>
        <v>0</v>
      </c>
      <c r="H146" s="8">
        <f>SUM(Utah!H146,Idaho!H146,Wyoming!H146,Oregon!H146,Washington!H146,California!H146)</f>
        <v>0</v>
      </c>
      <c r="I146" s="8">
        <f>SUM(Utah!I146,Idaho!I146,Wyoming!I146,Oregon!I146,Washington!I146,California!I146)</f>
        <v>0</v>
      </c>
      <c r="J146" s="8">
        <f>SUM(Utah!J146,Idaho!J146,Wyoming!J146,Oregon!J146,Washington!J146,California!J146)</f>
        <v>0</v>
      </c>
      <c r="K146" s="8">
        <f>SUM(Utah!K146,Idaho!K146,Wyoming!K146,Oregon!K146,Washington!K146,California!K146)</f>
        <v>0</v>
      </c>
      <c r="L146" s="8">
        <f>SUM(Utah!L146,Idaho!L146,Wyoming!L146,Oregon!L146,Washington!L146,California!L146)</f>
        <v>0</v>
      </c>
      <c r="M146" s="8">
        <f>SUM(Utah!M146,Idaho!M146,Wyoming!M146,Oregon!M146,Washington!M146,California!M146)</f>
        <v>0</v>
      </c>
      <c r="N146" s="8">
        <f>SUM(Utah!N146,Idaho!N146,Wyoming!N146,Oregon!N146,Washington!N146,California!N146)</f>
        <v>0</v>
      </c>
      <c r="O146" s="8">
        <f>SUM(Utah!O146,Idaho!O146,Wyoming!O146,Oregon!O146,Washington!O146,California!O146)</f>
        <v>0</v>
      </c>
      <c r="P146" s="8">
        <f>SUM(Utah!P146,Idaho!P146,Wyoming!P146,Oregon!P146,Washington!P146,California!P146)</f>
        <v>0</v>
      </c>
      <c r="Q146" s="2" t="e">
        <f t="shared" si="4"/>
        <v>#DIV/0!</v>
      </c>
      <c r="R146" s="8">
        <f>SUM(Utah!Q146,Idaho!Q146,Wyoming!Q146,Oregon!Q146,Washington!Q146,California!Q146)</f>
        <v>0</v>
      </c>
    </row>
    <row r="147" spans="1:18" s="8" customFormat="1">
      <c r="Q147" s="2"/>
    </row>
    <row r="149" spans="1:18">
      <c r="A149" s="11" t="s">
        <v>31</v>
      </c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8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8">
      <c r="A151" s="11">
        <v>2000</v>
      </c>
      <c r="B151" s="11"/>
      <c r="C151" s="11"/>
      <c r="D151" s="12">
        <f>SUM(D3:D14)</f>
        <v>11529316</v>
      </c>
      <c r="E151" s="11"/>
      <c r="F151" s="11"/>
      <c r="G151" s="12">
        <f>SUM(G3:G14)</f>
        <v>11860109</v>
      </c>
      <c r="H151" s="11"/>
      <c r="I151" s="11"/>
      <c r="J151" s="12">
        <f>SUM(J3:J14)</f>
        <v>19375012</v>
      </c>
      <c r="K151" s="11"/>
      <c r="L151" s="11"/>
      <c r="M151" s="12">
        <f>SUM(M3:M14)</f>
        <v>687453</v>
      </c>
      <c r="N151" s="11"/>
      <c r="O151" s="11"/>
      <c r="P151" s="12">
        <f>SUM(P3:P14)</f>
        <v>43451890</v>
      </c>
      <c r="Q151" s="11"/>
    </row>
    <row r="152" spans="1:18">
      <c r="A152" s="11">
        <v>2001</v>
      </c>
      <c r="B152" s="11"/>
      <c r="C152" s="11"/>
      <c r="D152" s="12">
        <f>SUM(D15:D26)</f>
        <v>12933395</v>
      </c>
      <c r="E152" s="15">
        <f>D152/D151-1</f>
        <v>0.12178337379251292</v>
      </c>
      <c r="F152" s="11"/>
      <c r="G152" s="12">
        <f>SUM(G15:G26)</f>
        <v>13487077</v>
      </c>
      <c r="H152" s="15">
        <f>G152/G151-1</f>
        <v>0.13717985222564133</v>
      </c>
      <c r="I152" s="11"/>
      <c r="J152" s="12">
        <f>SUM(J15:J26)</f>
        <v>19794526</v>
      </c>
      <c r="K152" s="15">
        <f>J152/J151-1</f>
        <v>2.1652322073400621E-2</v>
      </c>
      <c r="L152" s="11"/>
      <c r="M152" s="12">
        <f>SUM(M15:M26)</f>
        <v>706310</v>
      </c>
      <c r="N152" s="15">
        <f>M152/M151-1</f>
        <v>2.7430238867238943E-2</v>
      </c>
      <c r="O152" s="11"/>
      <c r="P152" s="12">
        <f>SUM(P15:P26)</f>
        <v>46921308</v>
      </c>
      <c r="Q152" s="15">
        <f>P152/P151-1</f>
        <v>7.984504241357504E-2</v>
      </c>
    </row>
    <row r="153" spans="1:18">
      <c r="A153" s="11">
        <v>2002</v>
      </c>
      <c r="B153" s="11"/>
      <c r="C153" s="11"/>
      <c r="D153" s="12">
        <f>SUM(D27:D38)</f>
        <v>13572456</v>
      </c>
      <c r="E153" s="15">
        <f t="shared" ref="E153:E161" si="5">D153/D152-1</f>
        <v>4.9411697392679921E-2</v>
      </c>
      <c r="F153" s="11"/>
      <c r="G153" s="12">
        <f>SUM(G27:G38)</f>
        <v>14059850</v>
      </c>
      <c r="H153" s="15">
        <f t="shared" ref="H153:H161" si="6">G153/G152-1</f>
        <v>4.2468282786551903E-2</v>
      </c>
      <c r="I153" s="11"/>
      <c r="J153" s="12">
        <f>SUM(J27:J38)</f>
        <v>18740697</v>
      </c>
      <c r="K153" s="15">
        <f t="shared" ref="K153:K161" si="7">J153/J152-1</f>
        <v>-5.3238405405615641E-2</v>
      </c>
      <c r="L153" s="11"/>
      <c r="M153" s="12">
        <f>SUM(M27:M38)</f>
        <v>656901</v>
      </c>
      <c r="N153" s="15">
        <f t="shared" ref="N153:N161" si="8">M153/M152-1</f>
        <v>-6.995370304823656E-2</v>
      </c>
      <c r="O153" s="11"/>
      <c r="P153" s="12">
        <f>SUM(P27:P38)</f>
        <v>47029904</v>
      </c>
      <c r="Q153" s="15">
        <f t="shared" ref="Q153:Q161" si="9">P153/P152-1</f>
        <v>2.3144282337568267E-3</v>
      </c>
    </row>
    <row r="154" spans="1:18">
      <c r="A154" s="11">
        <v>2003</v>
      </c>
      <c r="B154" s="11"/>
      <c r="C154" s="11"/>
      <c r="D154" s="12">
        <f>SUM(D39:D50)</f>
        <v>14110074</v>
      </c>
      <c r="E154" s="15">
        <f t="shared" si="5"/>
        <v>3.9610959136651358E-2</v>
      </c>
      <c r="F154" s="11"/>
      <c r="G154" s="12">
        <f>SUM(G39:G50)</f>
        <v>14333845</v>
      </c>
      <c r="H154" s="15">
        <f t="shared" si="6"/>
        <v>1.9487761249231017E-2</v>
      </c>
      <c r="I154" s="11"/>
      <c r="J154" s="12">
        <f>SUM(J39:J50)</f>
        <v>19252169</v>
      </c>
      <c r="K154" s="15">
        <f t="shared" si="7"/>
        <v>2.7292047889147408E-2</v>
      </c>
      <c r="L154" s="11"/>
      <c r="M154" s="12">
        <f>SUM(M39:M50)</f>
        <v>642456</v>
      </c>
      <c r="N154" s="15">
        <f t="shared" si="8"/>
        <v>-2.1989614873474062E-2</v>
      </c>
      <c r="O154" s="11"/>
      <c r="P154" s="12">
        <f>SUM(P39:P50)</f>
        <v>48338544</v>
      </c>
      <c r="Q154" s="15">
        <f t="shared" si="9"/>
        <v>2.7825700005681409E-2</v>
      </c>
    </row>
    <row r="155" spans="1:18">
      <c r="A155" s="11">
        <v>2004</v>
      </c>
      <c r="B155" s="11"/>
      <c r="C155" s="11"/>
      <c r="D155" s="12">
        <f>SUM(D51:D62)</f>
        <v>14187590</v>
      </c>
      <c r="E155" s="15">
        <f t="shared" si="5"/>
        <v>5.4936636051661214E-3</v>
      </c>
      <c r="F155" s="11"/>
      <c r="G155" s="12">
        <f>SUM(G51:G62)</f>
        <v>15138654</v>
      </c>
      <c r="H155" s="15">
        <f t="shared" si="6"/>
        <v>5.6147460782504544E-2</v>
      </c>
      <c r="I155" s="11"/>
      <c r="J155" s="12">
        <f>SUM(J51:J62)</f>
        <v>19454706</v>
      </c>
      <c r="K155" s="15">
        <f t="shared" si="7"/>
        <v>1.052021722851082E-2</v>
      </c>
      <c r="L155" s="11"/>
      <c r="M155" s="12">
        <f>SUM(M51:M62)</f>
        <v>35194</v>
      </c>
      <c r="N155" s="15">
        <f t="shared" si="8"/>
        <v>-0.945219594804936</v>
      </c>
      <c r="O155" s="11"/>
      <c r="P155" s="12">
        <f>SUM(P51:P62)</f>
        <v>48816144</v>
      </c>
      <c r="Q155" s="15">
        <f t="shared" si="9"/>
        <v>9.8803141443399856E-3</v>
      </c>
    </row>
    <row r="156" spans="1:18" s="9" customFormat="1">
      <c r="A156" s="11">
        <v>2005</v>
      </c>
      <c r="B156" s="11"/>
      <c r="C156" s="11"/>
      <c r="D156" s="12">
        <f>SUM(D63:D74)</f>
        <v>14650123</v>
      </c>
      <c r="E156" s="15">
        <f t="shared" si="5"/>
        <v>3.2601238124304377E-2</v>
      </c>
      <c r="F156" s="11"/>
      <c r="G156" s="12">
        <f>SUM(G63:G74)</f>
        <v>15355916</v>
      </c>
      <c r="H156" s="15">
        <f t="shared" si="6"/>
        <v>1.4351474047824775E-2</v>
      </c>
      <c r="I156" s="11"/>
      <c r="J156" s="12">
        <f>SUM(J63:J74)</f>
        <v>19601460</v>
      </c>
      <c r="K156" s="15">
        <f t="shared" si="7"/>
        <v>7.5433676561342811E-3</v>
      </c>
      <c r="L156" s="11"/>
      <c r="M156" s="12">
        <f>SUM(M63:M74)</f>
        <v>38698</v>
      </c>
      <c r="N156" s="15">
        <f t="shared" si="8"/>
        <v>9.9562425413422639E-2</v>
      </c>
      <c r="O156" s="11"/>
      <c r="P156" s="12">
        <f>SUM(P63:P74)</f>
        <v>49646197</v>
      </c>
      <c r="Q156" s="15">
        <f t="shared" si="9"/>
        <v>1.7003657642439052E-2</v>
      </c>
    </row>
    <row r="157" spans="1:18" s="9" customFormat="1">
      <c r="A157" s="11">
        <v>2006</v>
      </c>
      <c r="B157" s="11"/>
      <c r="C157" s="11"/>
      <c r="D157" s="12">
        <f>SUM(D75:D86)</f>
        <v>15334603</v>
      </c>
      <c r="E157" s="15">
        <f t="shared" si="5"/>
        <v>4.6721792028640241E-2</v>
      </c>
      <c r="F157" s="11"/>
      <c r="G157" s="12">
        <f>SUM(G75:G86)</f>
        <v>15946208</v>
      </c>
      <c r="H157" s="15">
        <f t="shared" si="6"/>
        <v>3.8440689568763009E-2</v>
      </c>
      <c r="I157" s="11"/>
      <c r="J157" s="12">
        <f>SUM(J75:J86)</f>
        <v>20471543</v>
      </c>
      <c r="K157" s="15">
        <f t="shared" si="7"/>
        <v>4.4388683291958886E-2</v>
      </c>
      <c r="L157" s="11"/>
      <c r="M157" s="12">
        <f>SUM(M75:M86)</f>
        <v>41982</v>
      </c>
      <c r="N157" s="15">
        <f t="shared" si="8"/>
        <v>8.4862266783813034E-2</v>
      </c>
      <c r="O157" s="11"/>
      <c r="P157" s="12">
        <f>SUM(P75:P86)</f>
        <v>51794336</v>
      </c>
      <c r="Q157" s="15">
        <f t="shared" si="9"/>
        <v>4.3268953712607638E-2</v>
      </c>
    </row>
    <row r="158" spans="1:18" s="9" customFormat="1">
      <c r="A158" s="11">
        <v>2007</v>
      </c>
      <c r="B158" s="11"/>
      <c r="C158" s="11"/>
      <c r="D158" s="12">
        <f>SUM(D87:D98)</f>
        <v>15975226</v>
      </c>
      <c r="E158" s="15">
        <f t="shared" si="5"/>
        <v>4.1776301610155775E-2</v>
      </c>
      <c r="F158" s="11"/>
      <c r="G158" s="12">
        <f>SUM(G87:G98)</f>
        <v>16475761</v>
      </c>
      <c r="H158" s="15">
        <f t="shared" si="6"/>
        <v>3.3208710183637358E-2</v>
      </c>
      <c r="I158" s="11"/>
      <c r="J158" s="12">
        <f>SUM(J87:J98)</f>
        <v>20892451</v>
      </c>
      <c r="K158" s="15">
        <f t="shared" si="7"/>
        <v>2.0560638736415671E-2</v>
      </c>
      <c r="L158" s="11"/>
      <c r="M158" s="12">
        <f>SUM(M87:M98)</f>
        <v>47039.786999999997</v>
      </c>
      <c r="N158" s="15">
        <f t="shared" si="8"/>
        <v>0.12047513219951389</v>
      </c>
      <c r="O158" s="11"/>
      <c r="P158" s="12">
        <f>SUM(P87:P98)</f>
        <v>53390480</v>
      </c>
      <c r="Q158" s="15">
        <f t="shared" si="9"/>
        <v>3.0816960371883084E-2</v>
      </c>
    </row>
    <row r="159" spans="1:18" s="9" customFormat="1">
      <c r="A159" s="11">
        <v>2008</v>
      </c>
      <c r="B159" s="11"/>
      <c r="C159" s="11"/>
      <c r="D159" s="12">
        <f>SUM(D99:D110)</f>
        <v>16221454.875</v>
      </c>
      <c r="E159" s="15">
        <f t="shared" si="5"/>
        <v>1.5413170054683345E-2</v>
      </c>
      <c r="F159" s="11"/>
      <c r="G159" s="12">
        <f>SUM(G99:G110)</f>
        <v>16603127.365</v>
      </c>
      <c r="H159" s="15">
        <f t="shared" si="6"/>
        <v>7.7305300192203052E-3</v>
      </c>
      <c r="I159" s="11"/>
      <c r="J159" s="12">
        <f>SUM(J99:J110)</f>
        <v>21494709.881999999</v>
      </c>
      <c r="K159" s="15">
        <f t="shared" si="7"/>
        <v>2.8826626516917475E-2</v>
      </c>
      <c r="L159" s="11"/>
      <c r="M159" s="12">
        <f>SUM(M99:M110)</f>
        <v>46571.493999999999</v>
      </c>
      <c r="N159" s="15">
        <f t="shared" si="8"/>
        <v>-9.9552534113301894E-3</v>
      </c>
      <c r="O159" s="11"/>
      <c r="P159" s="12">
        <f>SUM(P99:P110)</f>
        <v>54365863.759999998</v>
      </c>
      <c r="Q159" s="15">
        <f t="shared" si="9"/>
        <v>1.8268870405360627E-2</v>
      </c>
    </row>
    <row r="160" spans="1:18">
      <c r="A160" s="11">
        <v>2009</v>
      </c>
      <c r="B160" s="11"/>
      <c r="C160" s="11"/>
      <c r="D160" s="12">
        <f>SUM(D111:D122)</f>
        <v>15998639.605</v>
      </c>
      <c r="E160" s="15">
        <f t="shared" si="5"/>
        <v>-1.3735837612407709E-2</v>
      </c>
      <c r="F160" s="11"/>
      <c r="G160" s="12">
        <f>SUM(G111:G122)</f>
        <v>16728423.671</v>
      </c>
      <c r="H160" s="15">
        <f t="shared" si="6"/>
        <v>7.5465485053212156E-3</v>
      </c>
      <c r="I160" s="11"/>
      <c r="J160" s="12">
        <f>SUM(J111:J122)</f>
        <v>19934270.522</v>
      </c>
      <c r="K160" s="15">
        <f t="shared" si="7"/>
        <v>-7.259643738233168E-2</v>
      </c>
      <c r="L160" s="11"/>
      <c r="M160" s="12">
        <f>SUM(M111:M122)</f>
        <v>48183.144</v>
      </c>
      <c r="N160" s="15">
        <f t="shared" si="8"/>
        <v>3.4605932976940812E-2</v>
      </c>
      <c r="O160" s="11"/>
      <c r="P160" s="12">
        <f>SUM(P111:P122)</f>
        <v>52709516.942000009</v>
      </c>
      <c r="Q160" s="15">
        <f t="shared" si="9"/>
        <v>-3.0466669771163524E-2</v>
      </c>
    </row>
    <row r="161" spans="1:17">
      <c r="A161" s="11">
        <v>2010</v>
      </c>
      <c r="B161" s="11"/>
      <c r="C161" s="11"/>
      <c r="D161" s="12">
        <f>SUM(D123:D134)</f>
        <v>15794444.114999998</v>
      </c>
      <c r="E161" s="15">
        <f t="shared" si="5"/>
        <v>-1.2763303320876496E-2</v>
      </c>
      <c r="F161" s="11"/>
      <c r="G161" s="12">
        <f>SUM(G123:G134)</f>
        <v>16491029.608999999</v>
      </c>
      <c r="H161" s="15">
        <f t="shared" si="6"/>
        <v>-1.4191059879212764E-2</v>
      </c>
      <c r="I161" s="11"/>
      <c r="J161" s="12">
        <f>SUM(J123:J134)</f>
        <v>20679453.146999996</v>
      </c>
      <c r="K161" s="15">
        <f t="shared" si="7"/>
        <v>3.7381986171883819E-2</v>
      </c>
      <c r="L161" s="11"/>
      <c r="M161" s="12">
        <f>SUM(M123:M134)</f>
        <v>50607.021999999997</v>
      </c>
      <c r="N161" s="15">
        <f t="shared" si="8"/>
        <v>5.0305517630812924E-2</v>
      </c>
      <c r="O161" s="11"/>
      <c r="P161" s="12">
        <f>SUM(P123:P134)</f>
        <v>53015533.893000007</v>
      </c>
      <c r="Q161" s="15">
        <f t="shared" si="9"/>
        <v>5.8057248245459991E-3</v>
      </c>
    </row>
    <row r="162" spans="1:17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>
      <c r="A163" s="16" t="s">
        <v>32</v>
      </c>
      <c r="B163" s="11"/>
      <c r="C163" s="11"/>
      <c r="D163" s="15">
        <f>RATE(($A$161-$A$155),,-D155,D161)</f>
        <v>1.8042602884781191E-2</v>
      </c>
      <c r="E163" s="11"/>
      <c r="F163" s="11"/>
      <c r="G163" s="15">
        <f t="shared" ref="G163:P163" si="10">RATE(($A$161-$A$155),,-G155,G161)</f>
        <v>1.4363043429208517E-2</v>
      </c>
      <c r="H163" s="15"/>
      <c r="I163" s="15"/>
      <c r="J163" s="15">
        <f t="shared" si="10"/>
        <v>1.0227212609681896E-2</v>
      </c>
      <c r="K163" s="15"/>
      <c r="L163" s="15"/>
      <c r="M163" s="15">
        <f t="shared" si="10"/>
        <v>6.2405618233759036E-2</v>
      </c>
      <c r="N163" s="15"/>
      <c r="O163" s="15"/>
      <c r="P163" s="15">
        <f t="shared" si="10"/>
        <v>1.3849001985683897E-2</v>
      </c>
      <c r="Q163" s="11"/>
    </row>
    <row r="164" spans="1:17">
      <c r="A164" s="11"/>
      <c r="B164" s="11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1"/>
    </row>
    <row r="165" spans="1:17">
      <c r="A165" s="11"/>
      <c r="B165" s="11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1"/>
    </row>
    <row r="166" spans="1:17">
      <c r="A166" s="11" t="s">
        <v>20</v>
      </c>
      <c r="B166" s="11"/>
      <c r="C166" s="17"/>
      <c r="D166" s="17">
        <f>SUM(D87:D91)</f>
        <v>6534606</v>
      </c>
      <c r="E166" s="17"/>
      <c r="F166" s="17"/>
      <c r="G166" s="17">
        <f t="shared" ref="G166" si="11">SUM(G87:G91)</f>
        <v>6498647</v>
      </c>
      <c r="H166" s="17"/>
      <c r="I166" s="17"/>
      <c r="J166" s="17">
        <f t="shared" ref="J166" si="12">SUM(J87:J91)</f>
        <v>8282151</v>
      </c>
      <c r="K166" s="17"/>
      <c r="L166" s="17"/>
      <c r="M166" s="17">
        <f t="shared" ref="M166" si="13">SUM(M87:M91)</f>
        <v>20700</v>
      </c>
      <c r="N166" s="17"/>
      <c r="O166" s="17"/>
      <c r="P166" s="17">
        <f t="shared" ref="P166" si="14">SUM(P87:P91)</f>
        <v>21336104</v>
      </c>
      <c r="Q166" s="11"/>
    </row>
    <row r="167" spans="1:17">
      <c r="A167" s="11" t="s">
        <v>21</v>
      </c>
      <c r="B167" s="11"/>
      <c r="C167" s="17"/>
      <c r="D167" s="17">
        <f>SUM(D99:D103)</f>
        <v>6871597.6569999997</v>
      </c>
      <c r="E167" s="15">
        <f t="shared" ref="E167:E170" si="15">D167/D166-1</f>
        <v>5.1570309977372775E-2</v>
      </c>
      <c r="F167" s="17"/>
      <c r="G167" s="17">
        <f t="shared" ref="G167" si="16">SUM(G99:G103)</f>
        <v>6644138.1809999999</v>
      </c>
      <c r="H167" s="15">
        <f t="shared" ref="H167:H170" si="17">G167/G166-1</f>
        <v>2.2387918746779034E-2</v>
      </c>
      <c r="I167" s="17"/>
      <c r="J167" s="17">
        <f t="shared" ref="J167" si="18">SUM(J99:J103)</f>
        <v>8541037.2650000006</v>
      </c>
      <c r="K167" s="15">
        <f t="shared" ref="K167:K170" si="19">J167/J166-1</f>
        <v>3.1258336753338778E-2</v>
      </c>
      <c r="L167" s="17"/>
      <c r="M167" s="17">
        <f t="shared" ref="M167" si="20">SUM(M99:M103)</f>
        <v>19532.926999999996</v>
      </c>
      <c r="N167" s="15">
        <f t="shared" ref="N167:N170" si="21">M167/M166-1</f>
        <v>-5.6380338164251365E-2</v>
      </c>
      <c r="O167" s="17"/>
      <c r="P167" s="17">
        <f t="shared" ref="P167" si="22">SUM(P99:P103)</f>
        <v>22076306.018999998</v>
      </c>
      <c r="Q167" s="15">
        <f t="shared" ref="Q167:Q170" si="23">P167/P166-1</f>
        <v>3.4692463956868425E-2</v>
      </c>
    </row>
    <row r="168" spans="1:17">
      <c r="A168" s="11" t="s">
        <v>22</v>
      </c>
      <c r="B168" s="11"/>
      <c r="C168" s="17"/>
      <c r="D168" s="17">
        <f>SUM(D111:D115)</f>
        <v>6645644.9770000009</v>
      </c>
      <c r="E168" s="15">
        <f t="shared" si="15"/>
        <v>-3.2882117271494149E-2</v>
      </c>
      <c r="F168" s="17"/>
      <c r="G168" s="17">
        <f t="shared" ref="G168" si="24">SUM(G111:G115)</f>
        <v>6650247.7390000001</v>
      </c>
      <c r="H168" s="15">
        <f t="shared" si="17"/>
        <v>9.1954108020675385E-4</v>
      </c>
      <c r="I168" s="17"/>
      <c r="J168" s="17">
        <f t="shared" ref="J168" si="25">SUM(J111:J115)</f>
        <v>7952468.8839999987</v>
      </c>
      <c r="K168" s="15">
        <f t="shared" si="19"/>
        <v>-6.8910644309195801E-2</v>
      </c>
      <c r="L168" s="17"/>
      <c r="M168" s="17">
        <f t="shared" ref="M168" si="26">SUM(M111:M115)</f>
        <v>19982.317999999999</v>
      </c>
      <c r="N168" s="15">
        <f t="shared" si="21"/>
        <v>2.3006843777177099E-2</v>
      </c>
      <c r="O168" s="17"/>
      <c r="P168" s="17">
        <f t="shared" ref="P168" si="27">SUM(P111:P115)</f>
        <v>21268343.918000001</v>
      </c>
      <c r="Q168" s="15">
        <f t="shared" si="23"/>
        <v>-3.6598609400713245E-2</v>
      </c>
    </row>
    <row r="169" spans="1:17">
      <c r="A169" s="11" t="s">
        <v>24</v>
      </c>
      <c r="B169" s="11"/>
      <c r="C169" s="17"/>
      <c r="D169" s="17">
        <f>SUM(D123:D127)</f>
        <v>6557111.0999999996</v>
      </c>
      <c r="E169" s="15">
        <f t="shared" si="15"/>
        <v>-1.3322089474597121E-2</v>
      </c>
      <c r="F169" s="17"/>
      <c r="G169" s="17">
        <f t="shared" ref="G169" si="28">SUM(G123:G127)</f>
        <v>6487544.5199999996</v>
      </c>
      <c r="H169" s="15">
        <f t="shared" si="17"/>
        <v>-2.446573802744767E-2</v>
      </c>
      <c r="I169" s="17"/>
      <c r="J169" s="17">
        <f t="shared" ref="J169" si="29">SUM(J123:J127)</f>
        <v>8083624.8890000004</v>
      </c>
      <c r="K169" s="15">
        <f t="shared" si="19"/>
        <v>1.6492488925531346E-2</v>
      </c>
      <c r="L169" s="17"/>
      <c r="M169" s="17">
        <f t="shared" ref="M169" si="30">SUM(M123:M127)</f>
        <v>21577.488000000001</v>
      </c>
      <c r="N169" s="15">
        <f t="shared" si="21"/>
        <v>7.9829076886875683E-2</v>
      </c>
      <c r="O169" s="17"/>
      <c r="P169" s="17">
        <f t="shared" ref="P169" si="31">SUM(P123:P127)</f>
        <v>21149857.997000001</v>
      </c>
      <c r="Q169" s="15">
        <f t="shared" si="23"/>
        <v>-5.5709989201238042E-3</v>
      </c>
    </row>
    <row r="170" spans="1:17">
      <c r="A170" s="11" t="s">
        <v>26</v>
      </c>
      <c r="B170" s="11"/>
      <c r="C170" s="17"/>
      <c r="D170" s="17">
        <f>SUM(D135:D139)</f>
        <v>6780816.7480000006</v>
      </c>
      <c r="E170" s="15">
        <f t="shared" si="15"/>
        <v>3.4116494991216717E-2</v>
      </c>
      <c r="F170" s="17"/>
      <c r="G170" s="17">
        <f t="shared" ref="G170" si="32">SUM(G135:G139)</f>
        <v>6772243.477</v>
      </c>
      <c r="H170" s="15">
        <f t="shared" si="17"/>
        <v>4.3883931142564281E-2</v>
      </c>
      <c r="I170" s="17"/>
      <c r="J170" s="17">
        <f t="shared" ref="J170" si="33">SUM(J135:J139)</f>
        <v>8366914.2069999995</v>
      </c>
      <c r="K170" s="15">
        <f t="shared" si="19"/>
        <v>3.5044837172676369E-2</v>
      </c>
      <c r="L170" s="17"/>
      <c r="M170" s="17">
        <f t="shared" ref="M170" si="34">SUM(M135:M139)</f>
        <v>19994.150999999998</v>
      </c>
      <c r="N170" s="15">
        <f t="shared" si="21"/>
        <v>-7.3379116234475683E-2</v>
      </c>
      <c r="O170" s="17"/>
      <c r="P170" s="17">
        <f t="shared" ref="P170" si="35">SUM(P135:P139)</f>
        <v>21939968.583000004</v>
      </c>
      <c r="Q170" s="15">
        <f t="shared" si="23"/>
        <v>3.7357725338490466E-2</v>
      </c>
    </row>
    <row r="172" spans="1:17">
      <c r="A172" s="19" t="s">
        <v>33</v>
      </c>
      <c r="B172" s="11"/>
      <c r="C172" s="11"/>
      <c r="D172" s="15">
        <f>RATE((2011-2007),,-D166,D170)</f>
        <v>9.2892559165444911E-3</v>
      </c>
      <c r="E172" s="11"/>
      <c r="F172" s="11"/>
      <c r="G172" s="15">
        <f>RATE((2011-2007),,-G166,G170)</f>
        <v>1.0362930999641942E-2</v>
      </c>
      <c r="H172" s="11"/>
      <c r="I172" s="11"/>
      <c r="J172" s="15">
        <f>RATE((2011-2007),,-J166,J170)</f>
        <v>2.5488493718877725E-3</v>
      </c>
      <c r="K172" s="11"/>
      <c r="L172" s="11"/>
      <c r="M172" s="15">
        <f>RATE((2011-2007),,-M166,M170)</f>
        <v>-8.635973760246175E-3</v>
      </c>
      <c r="N172" s="11"/>
      <c r="O172" s="11"/>
      <c r="P172" s="15">
        <f>RATE((2011-2007),,-P166,P170)</f>
        <v>7.0017387609727835E-3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2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172" sqref="A172:P172"/>
    </sheetView>
  </sheetViews>
  <sheetFormatPr defaultRowHeight="12.75"/>
  <cols>
    <col min="3" max="4" width="10.85546875" customWidth="1"/>
    <col min="6" max="7" width="11.28515625" customWidth="1"/>
    <col min="9" max="10" width="12.42578125" customWidth="1"/>
    <col min="15" max="16" width="12.42578125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C2" s="3" t="s">
        <v>18</v>
      </c>
      <c r="D2" s="3" t="s">
        <v>19</v>
      </c>
      <c r="E2" s="4"/>
      <c r="F2" s="3" t="s">
        <v>18</v>
      </c>
      <c r="G2" s="3" t="s">
        <v>19</v>
      </c>
      <c r="H2" s="4"/>
      <c r="I2" s="3" t="s">
        <v>18</v>
      </c>
      <c r="J2" s="3" t="s">
        <v>19</v>
      </c>
      <c r="K2" s="4"/>
      <c r="L2" s="3" t="s">
        <v>18</v>
      </c>
      <c r="M2" s="3" t="s">
        <v>19</v>
      </c>
      <c r="N2" s="4"/>
      <c r="O2" s="3" t="s">
        <v>18</v>
      </c>
      <c r="P2" s="3" t="s">
        <v>19</v>
      </c>
      <c r="Q2" s="4"/>
    </row>
    <row r="3" spans="1:17">
      <c r="A3">
        <v>2000</v>
      </c>
      <c r="B3">
        <v>1</v>
      </c>
      <c r="C3">
        <f>SUM(Utah!C3,Idaho!C3,Wyoming!C3)</f>
        <v>33898</v>
      </c>
      <c r="D3">
        <f>SUM(Utah!D3,Idaho!D3,Wyoming!D3)</f>
        <v>573104</v>
      </c>
      <c r="E3">
        <f>SUM(Utah!E3,Idaho!E3,Wyoming!E3)</f>
        <v>712330</v>
      </c>
      <c r="F3">
        <f>SUM(Utah!F3,Idaho!F3,Wyoming!F3)</f>
        <v>27835</v>
      </c>
      <c r="G3">
        <f>SUM(Utah!G3,Idaho!G3,Wyoming!G3)</f>
        <v>577087</v>
      </c>
      <c r="H3">
        <f>SUM(Utah!H3,Idaho!H3,Wyoming!H3)</f>
        <v>83977</v>
      </c>
      <c r="I3">
        <f>SUM(Utah!I3,Idaho!I3,Wyoming!I3)</f>
        <v>36605</v>
      </c>
      <c r="J3">
        <f>SUM(Utah!J3,Idaho!J3,Wyoming!J3)</f>
        <v>1247337</v>
      </c>
      <c r="K3">
        <f>SUM(Utah!K3,Idaho!K3,Wyoming!K3)</f>
        <v>16436</v>
      </c>
      <c r="L3">
        <f>SUM(Utah!L3,Idaho!L3,Wyoming!L3)</f>
        <v>2011</v>
      </c>
      <c r="M3">
        <f>SUM(Utah!M3,Idaho!M3,Wyoming!M3)</f>
        <v>51567</v>
      </c>
      <c r="N3">
        <f>SUM(Utah!N3,Idaho!N3,Wyoming!N3)</f>
        <v>3520</v>
      </c>
      <c r="O3">
        <f>SUM(Utah!O3,Idaho!O3,Wyoming!O3)</f>
        <v>100349</v>
      </c>
      <c r="P3">
        <f>SUM(Utah!P3,Idaho!P3,Wyoming!P3)</f>
        <v>2449095</v>
      </c>
      <c r="Q3">
        <f>SUM(Utah!Q3,Idaho!Q3,Wyoming!Q3)</f>
        <v>816263</v>
      </c>
    </row>
    <row r="4" spans="1:17">
      <c r="A4">
        <v>2000</v>
      </c>
      <c r="B4">
        <v>2</v>
      </c>
      <c r="C4">
        <f>SUM(Utah!C4,Idaho!C4,Wyoming!C4)</f>
        <v>27267</v>
      </c>
      <c r="D4">
        <f>SUM(Utah!D4,Idaho!D4,Wyoming!D4)</f>
        <v>487804</v>
      </c>
      <c r="E4">
        <f>SUM(Utah!E4,Idaho!E4,Wyoming!E4)</f>
        <v>713260</v>
      </c>
      <c r="F4">
        <f>SUM(Utah!F4,Idaho!F4,Wyoming!F4)</f>
        <v>28917</v>
      </c>
      <c r="G4">
        <f>SUM(Utah!G4,Idaho!G4,Wyoming!G4)</f>
        <v>543088</v>
      </c>
      <c r="H4">
        <f>SUM(Utah!H4,Idaho!H4,Wyoming!H4)</f>
        <v>84147</v>
      </c>
      <c r="I4">
        <f>SUM(Utah!I4,Idaho!I4,Wyoming!I4)</f>
        <v>37009</v>
      </c>
      <c r="J4">
        <f>SUM(Utah!J4,Idaho!J4,Wyoming!J4)</f>
        <v>1158964</v>
      </c>
      <c r="K4">
        <f>SUM(Utah!K4,Idaho!K4,Wyoming!K4)</f>
        <v>16411</v>
      </c>
      <c r="L4">
        <f>SUM(Utah!L4,Idaho!L4,Wyoming!L4)</f>
        <v>2314</v>
      </c>
      <c r="M4">
        <f>SUM(Utah!M4,Idaho!M4,Wyoming!M4)</f>
        <v>51661</v>
      </c>
      <c r="N4">
        <f>SUM(Utah!N4,Idaho!N4,Wyoming!N4)</f>
        <v>3532</v>
      </c>
      <c r="O4">
        <f>SUM(Utah!O4,Idaho!O4,Wyoming!O4)</f>
        <v>95507</v>
      </c>
      <c r="P4">
        <f>SUM(Utah!P4,Idaho!P4,Wyoming!P4)</f>
        <v>2241517</v>
      </c>
      <c r="Q4">
        <f>SUM(Utah!Q4,Idaho!Q4,Wyoming!Q4)</f>
        <v>817350</v>
      </c>
    </row>
    <row r="5" spans="1:17">
      <c r="A5">
        <v>2000</v>
      </c>
      <c r="B5">
        <v>3</v>
      </c>
      <c r="C5">
        <f>SUM(Utah!C5,Idaho!C5,Wyoming!C5)</f>
        <v>32505</v>
      </c>
      <c r="D5">
        <f>SUM(Utah!D5,Idaho!D5,Wyoming!D5)</f>
        <v>502535</v>
      </c>
      <c r="E5">
        <f>SUM(Utah!E5,Idaho!E5,Wyoming!E5)</f>
        <v>714074</v>
      </c>
      <c r="F5">
        <f>SUM(Utah!F5,Idaho!F5,Wyoming!F5)</f>
        <v>27558</v>
      </c>
      <c r="G5">
        <f>SUM(Utah!G5,Idaho!G5,Wyoming!G5)</f>
        <v>548486</v>
      </c>
      <c r="H5">
        <f>SUM(Utah!H5,Idaho!H5,Wyoming!H5)</f>
        <v>84359</v>
      </c>
      <c r="I5">
        <f>SUM(Utah!I5,Idaho!I5,Wyoming!I5)</f>
        <v>37633</v>
      </c>
      <c r="J5">
        <f>SUM(Utah!J5,Idaho!J5,Wyoming!J5)</f>
        <v>1198848</v>
      </c>
      <c r="K5">
        <f>SUM(Utah!K5,Idaho!K5,Wyoming!K5)</f>
        <v>16285</v>
      </c>
      <c r="L5">
        <f>SUM(Utah!L5,Idaho!L5,Wyoming!L5)</f>
        <v>1825</v>
      </c>
      <c r="M5">
        <f>SUM(Utah!M5,Idaho!M5,Wyoming!M5)</f>
        <v>46833</v>
      </c>
      <c r="N5">
        <f>SUM(Utah!N5,Idaho!N5,Wyoming!N5)</f>
        <v>3357</v>
      </c>
      <c r="O5">
        <f>SUM(Utah!O5,Idaho!O5,Wyoming!O5)</f>
        <v>99521</v>
      </c>
      <c r="P5">
        <f>SUM(Utah!P5,Idaho!P5,Wyoming!P5)</f>
        <v>2296702</v>
      </c>
      <c r="Q5">
        <f>SUM(Utah!Q5,Idaho!Q5,Wyoming!Q5)</f>
        <v>818075</v>
      </c>
    </row>
    <row r="6" spans="1:17">
      <c r="A6">
        <v>2000</v>
      </c>
      <c r="B6">
        <v>4</v>
      </c>
      <c r="C6">
        <f>SUM(Utah!C6,Idaho!C6,Wyoming!C6)</f>
        <v>26546</v>
      </c>
      <c r="D6">
        <f>SUM(Utah!D6,Idaho!D6,Wyoming!D6)</f>
        <v>439422</v>
      </c>
      <c r="E6">
        <f>SUM(Utah!E6,Idaho!E6,Wyoming!E6)</f>
        <v>714938</v>
      </c>
      <c r="F6">
        <f>SUM(Utah!F6,Idaho!F6,Wyoming!F6)</f>
        <v>28776</v>
      </c>
      <c r="G6">
        <f>SUM(Utah!G6,Idaho!G6,Wyoming!G6)</f>
        <v>576165</v>
      </c>
      <c r="H6">
        <f>SUM(Utah!H6,Idaho!H6,Wyoming!H6)</f>
        <v>84605</v>
      </c>
      <c r="I6">
        <f>SUM(Utah!I6,Idaho!I6,Wyoming!I6)</f>
        <v>31792</v>
      </c>
      <c r="J6">
        <f>SUM(Utah!J6,Idaho!J6,Wyoming!J6)</f>
        <v>1095618</v>
      </c>
      <c r="K6">
        <f>SUM(Utah!K6,Idaho!K6,Wyoming!K6)</f>
        <v>16278</v>
      </c>
      <c r="L6">
        <f>SUM(Utah!L6,Idaho!L6,Wyoming!L6)</f>
        <v>2154</v>
      </c>
      <c r="M6">
        <f>SUM(Utah!M6,Idaho!M6,Wyoming!M6)</f>
        <v>53089</v>
      </c>
      <c r="N6">
        <f>SUM(Utah!N6,Idaho!N6,Wyoming!N6)</f>
        <v>3214</v>
      </c>
      <c r="O6">
        <f>SUM(Utah!O6,Idaho!O6,Wyoming!O6)</f>
        <v>89268</v>
      </c>
      <c r="P6">
        <f>SUM(Utah!P6,Idaho!P6,Wyoming!P6)</f>
        <v>2164294</v>
      </c>
      <c r="Q6">
        <f>SUM(Utah!Q6,Idaho!Q6,Wyoming!Q6)</f>
        <v>819035</v>
      </c>
    </row>
    <row r="7" spans="1:17">
      <c r="A7">
        <v>2000</v>
      </c>
      <c r="B7">
        <v>5</v>
      </c>
      <c r="C7">
        <f>SUM(Utah!C7,Idaho!C7,Wyoming!C7)</f>
        <v>26669</v>
      </c>
      <c r="D7">
        <f>SUM(Utah!D7,Idaho!D7,Wyoming!D7)</f>
        <v>433166</v>
      </c>
      <c r="E7">
        <f>SUM(Utah!E7,Idaho!E7,Wyoming!E7)</f>
        <v>715482</v>
      </c>
      <c r="F7">
        <f>SUM(Utah!F7,Idaho!F7,Wyoming!F7)</f>
        <v>31921</v>
      </c>
      <c r="G7">
        <f>SUM(Utah!G7,Idaho!G7,Wyoming!G7)</f>
        <v>612829</v>
      </c>
      <c r="H7">
        <f>SUM(Utah!H7,Idaho!H7,Wyoming!H7)</f>
        <v>84838</v>
      </c>
      <c r="I7">
        <f>SUM(Utah!I7,Idaho!I7,Wyoming!I7)</f>
        <v>41381</v>
      </c>
      <c r="J7">
        <f>SUM(Utah!J7,Idaho!J7,Wyoming!J7)</f>
        <v>1300417</v>
      </c>
      <c r="K7">
        <f>SUM(Utah!K7,Idaho!K7,Wyoming!K7)</f>
        <v>16412</v>
      </c>
      <c r="L7">
        <f>SUM(Utah!L7,Idaho!L7,Wyoming!L7)</f>
        <v>2259</v>
      </c>
      <c r="M7">
        <f>SUM(Utah!M7,Idaho!M7,Wyoming!M7)</f>
        <v>52838</v>
      </c>
      <c r="N7">
        <f>SUM(Utah!N7,Idaho!N7,Wyoming!N7)</f>
        <v>3179</v>
      </c>
      <c r="O7">
        <f>SUM(Utah!O7,Idaho!O7,Wyoming!O7)</f>
        <v>102230</v>
      </c>
      <c r="P7">
        <f>SUM(Utah!P7,Idaho!P7,Wyoming!P7)</f>
        <v>2399250</v>
      </c>
      <c r="Q7">
        <f>SUM(Utah!Q7,Idaho!Q7,Wyoming!Q7)</f>
        <v>819911</v>
      </c>
    </row>
    <row r="8" spans="1:17">
      <c r="A8">
        <v>2000</v>
      </c>
      <c r="B8">
        <v>6</v>
      </c>
      <c r="C8">
        <f>SUM(Utah!C8,Idaho!C8,Wyoming!C8)</f>
        <v>32955</v>
      </c>
      <c r="D8">
        <f>SUM(Utah!D8,Idaho!D8,Wyoming!D8)</f>
        <v>498211</v>
      </c>
      <c r="E8">
        <f>SUM(Utah!E8,Idaho!E8,Wyoming!E8)</f>
        <v>716172</v>
      </c>
      <c r="F8">
        <f>SUM(Utah!F8,Idaho!F8,Wyoming!F8)</f>
        <v>33256</v>
      </c>
      <c r="G8">
        <f>SUM(Utah!G8,Idaho!G8,Wyoming!G8)</f>
        <v>635896</v>
      </c>
      <c r="H8">
        <f>SUM(Utah!H8,Idaho!H8,Wyoming!H8)</f>
        <v>85070</v>
      </c>
      <c r="I8">
        <f>SUM(Utah!I8,Idaho!I8,Wyoming!I8)</f>
        <v>47175</v>
      </c>
      <c r="J8">
        <f>SUM(Utah!J8,Idaho!J8,Wyoming!J8)</f>
        <v>1428068</v>
      </c>
      <c r="K8">
        <f>SUM(Utah!K8,Idaho!K8,Wyoming!K8)</f>
        <v>16515</v>
      </c>
      <c r="L8">
        <f>SUM(Utah!L8,Idaho!L8,Wyoming!L8)</f>
        <v>2220</v>
      </c>
      <c r="M8">
        <f>SUM(Utah!M8,Idaho!M8,Wyoming!M8)</f>
        <v>50244</v>
      </c>
      <c r="N8">
        <f>SUM(Utah!N8,Idaho!N8,Wyoming!N8)</f>
        <v>3171</v>
      </c>
      <c r="O8">
        <f>SUM(Utah!O8,Idaho!O8,Wyoming!O8)</f>
        <v>115606</v>
      </c>
      <c r="P8">
        <f>SUM(Utah!P8,Idaho!P8,Wyoming!P8)</f>
        <v>2612419</v>
      </c>
      <c r="Q8">
        <f>SUM(Utah!Q8,Idaho!Q8,Wyoming!Q8)</f>
        <v>820928</v>
      </c>
    </row>
    <row r="9" spans="1:17">
      <c r="A9">
        <v>2000</v>
      </c>
      <c r="B9">
        <v>7</v>
      </c>
      <c r="C9">
        <f>SUM(Utah!C9,Idaho!C9,Wyoming!C9)</f>
        <v>42353</v>
      </c>
      <c r="D9">
        <f>SUM(Utah!D9,Idaho!D9,Wyoming!D9)</f>
        <v>620299</v>
      </c>
      <c r="E9">
        <f>SUM(Utah!E9,Idaho!E9,Wyoming!E9)</f>
        <v>717827</v>
      </c>
      <c r="F9">
        <f>SUM(Utah!F9,Idaho!F9,Wyoming!F9)</f>
        <v>35002</v>
      </c>
      <c r="G9">
        <f>SUM(Utah!G9,Idaho!G9,Wyoming!G9)</f>
        <v>708975</v>
      </c>
      <c r="H9">
        <f>SUM(Utah!H9,Idaho!H9,Wyoming!H9)</f>
        <v>85365</v>
      </c>
      <c r="I9">
        <f>SUM(Utah!I9,Idaho!I9,Wyoming!I9)</f>
        <v>49586</v>
      </c>
      <c r="J9">
        <f>SUM(Utah!J9,Idaho!J9,Wyoming!J9)</f>
        <v>1403117</v>
      </c>
      <c r="K9">
        <f>SUM(Utah!K9,Idaho!K9,Wyoming!K9)</f>
        <v>16552</v>
      </c>
      <c r="L9">
        <f>SUM(Utah!L9,Idaho!L9,Wyoming!L9)</f>
        <v>2408</v>
      </c>
      <c r="M9">
        <f>SUM(Utah!M9,Idaho!M9,Wyoming!M9)</f>
        <v>58286</v>
      </c>
      <c r="N9">
        <f>SUM(Utah!N9,Idaho!N9,Wyoming!N9)</f>
        <v>3175</v>
      </c>
      <c r="O9">
        <f>SUM(Utah!O9,Idaho!O9,Wyoming!O9)</f>
        <v>129349</v>
      </c>
      <c r="P9">
        <f>SUM(Utah!P9,Idaho!P9,Wyoming!P9)</f>
        <v>2790677</v>
      </c>
      <c r="Q9">
        <f>SUM(Utah!Q9,Idaho!Q9,Wyoming!Q9)</f>
        <v>822919</v>
      </c>
    </row>
    <row r="10" spans="1:17">
      <c r="A10">
        <v>2000</v>
      </c>
      <c r="B10">
        <v>8</v>
      </c>
      <c r="C10">
        <f>SUM(Utah!C10,Idaho!C10,Wyoming!C10)</f>
        <v>43150</v>
      </c>
      <c r="D10">
        <f>SUM(Utah!D10,Idaho!D10,Wyoming!D10)</f>
        <v>691301</v>
      </c>
      <c r="E10">
        <f>SUM(Utah!E10,Idaho!E10,Wyoming!E10)</f>
        <v>719022</v>
      </c>
      <c r="F10">
        <f>SUM(Utah!F10,Idaho!F10,Wyoming!F10)</f>
        <v>35949</v>
      </c>
      <c r="G10">
        <f>SUM(Utah!G10,Idaho!G10,Wyoming!G10)</f>
        <v>745205</v>
      </c>
      <c r="H10">
        <f>SUM(Utah!H10,Idaho!H10,Wyoming!H10)</f>
        <v>85552</v>
      </c>
      <c r="I10">
        <f>SUM(Utah!I10,Idaho!I10,Wyoming!I10)</f>
        <v>44389</v>
      </c>
      <c r="J10">
        <f>SUM(Utah!J10,Idaho!J10,Wyoming!J10)</f>
        <v>1311982</v>
      </c>
      <c r="K10">
        <f>SUM(Utah!K10,Idaho!K10,Wyoming!K10)</f>
        <v>16529</v>
      </c>
      <c r="L10">
        <f>SUM(Utah!L10,Idaho!L10,Wyoming!L10)</f>
        <v>2713</v>
      </c>
      <c r="M10">
        <f>SUM(Utah!M10,Idaho!M10,Wyoming!M10)</f>
        <v>63683</v>
      </c>
      <c r="N10">
        <f>SUM(Utah!N10,Idaho!N10,Wyoming!N10)</f>
        <v>3183</v>
      </c>
      <c r="O10">
        <f>SUM(Utah!O10,Idaho!O10,Wyoming!O10)</f>
        <v>126201</v>
      </c>
      <c r="P10">
        <f>SUM(Utah!P10,Idaho!P10,Wyoming!P10)</f>
        <v>2812171</v>
      </c>
      <c r="Q10">
        <f>SUM(Utah!Q10,Idaho!Q10,Wyoming!Q10)</f>
        <v>824286</v>
      </c>
    </row>
    <row r="11" spans="1:17">
      <c r="A11">
        <v>2000</v>
      </c>
      <c r="B11">
        <v>9</v>
      </c>
      <c r="C11">
        <f>SUM(Utah!C11,Idaho!C11,Wyoming!C11)</f>
        <v>29086</v>
      </c>
      <c r="D11">
        <f>SUM(Utah!D11,Idaho!D11,Wyoming!D11)</f>
        <v>444506</v>
      </c>
      <c r="E11">
        <f>SUM(Utah!E11,Idaho!E11,Wyoming!E11)</f>
        <v>720354</v>
      </c>
      <c r="F11">
        <f>SUM(Utah!F11,Idaho!F11,Wyoming!F11)</f>
        <v>29882</v>
      </c>
      <c r="G11">
        <f>SUM(Utah!G11,Idaho!G11,Wyoming!G11)</f>
        <v>577729</v>
      </c>
      <c r="H11">
        <f>SUM(Utah!H11,Idaho!H11,Wyoming!H11)</f>
        <v>85771</v>
      </c>
      <c r="I11">
        <f>SUM(Utah!I11,Idaho!I11,Wyoming!I11)</f>
        <v>41729</v>
      </c>
      <c r="J11">
        <f>SUM(Utah!J11,Idaho!J11,Wyoming!J11)</f>
        <v>1244285</v>
      </c>
      <c r="K11">
        <f>SUM(Utah!K11,Idaho!K11,Wyoming!K11)</f>
        <v>16492</v>
      </c>
      <c r="L11">
        <f>SUM(Utah!L11,Idaho!L11,Wyoming!L11)</f>
        <v>2382</v>
      </c>
      <c r="M11">
        <f>SUM(Utah!M11,Idaho!M11,Wyoming!M11)</f>
        <v>62269</v>
      </c>
      <c r="N11">
        <f>SUM(Utah!N11,Idaho!N11,Wyoming!N11)</f>
        <v>3193</v>
      </c>
      <c r="O11">
        <f>SUM(Utah!O11,Idaho!O11,Wyoming!O11)</f>
        <v>103079</v>
      </c>
      <c r="P11">
        <f>SUM(Utah!P11,Idaho!P11,Wyoming!P11)</f>
        <v>2328789</v>
      </c>
      <c r="Q11">
        <f>SUM(Utah!Q11,Idaho!Q11,Wyoming!Q11)</f>
        <v>825810</v>
      </c>
    </row>
    <row r="12" spans="1:17">
      <c r="A12">
        <v>2000</v>
      </c>
      <c r="B12">
        <v>10</v>
      </c>
      <c r="C12">
        <f>SUM(Utah!C12,Idaho!C12,Wyoming!C12)</f>
        <v>29991</v>
      </c>
      <c r="D12">
        <f>SUM(Utah!D12,Idaho!D12,Wyoming!D12)</f>
        <v>459993</v>
      </c>
      <c r="E12">
        <f>SUM(Utah!E12,Idaho!E12,Wyoming!E12)</f>
        <v>721591</v>
      </c>
      <c r="F12">
        <f>SUM(Utah!F12,Idaho!F12,Wyoming!F12)</f>
        <v>33984</v>
      </c>
      <c r="G12">
        <f>SUM(Utah!G12,Idaho!G12,Wyoming!G12)</f>
        <v>646798</v>
      </c>
      <c r="H12">
        <f>SUM(Utah!H12,Idaho!H12,Wyoming!H12)</f>
        <v>86047</v>
      </c>
      <c r="I12">
        <f>SUM(Utah!I12,Idaho!I12,Wyoming!I12)</f>
        <v>37950</v>
      </c>
      <c r="J12">
        <f>SUM(Utah!J12,Idaho!J12,Wyoming!J12)</f>
        <v>1203288</v>
      </c>
      <c r="K12">
        <f>SUM(Utah!K12,Idaho!K12,Wyoming!K12)</f>
        <v>16470</v>
      </c>
      <c r="L12">
        <f>SUM(Utah!L12,Idaho!L12,Wyoming!L12)</f>
        <v>2260</v>
      </c>
      <c r="M12">
        <f>SUM(Utah!M12,Idaho!M12,Wyoming!M12)</f>
        <v>51707</v>
      </c>
      <c r="N12">
        <f>SUM(Utah!N12,Idaho!N12,Wyoming!N12)</f>
        <v>3201</v>
      </c>
      <c r="O12">
        <f>SUM(Utah!O12,Idaho!O12,Wyoming!O12)</f>
        <v>104185</v>
      </c>
      <c r="P12">
        <f>SUM(Utah!P12,Idaho!P12,Wyoming!P12)</f>
        <v>2361786</v>
      </c>
      <c r="Q12">
        <f>SUM(Utah!Q12,Idaho!Q12,Wyoming!Q12)</f>
        <v>827309</v>
      </c>
    </row>
    <row r="13" spans="1:17">
      <c r="A13">
        <v>2000</v>
      </c>
      <c r="B13">
        <v>11</v>
      </c>
      <c r="C13">
        <f>SUM(Utah!C13,Idaho!C13,Wyoming!C13)</f>
        <v>31858</v>
      </c>
      <c r="D13">
        <f>SUM(Utah!D13,Idaho!D13,Wyoming!D13)</f>
        <v>502060</v>
      </c>
      <c r="E13">
        <f>SUM(Utah!E13,Idaho!E13,Wyoming!E13)</f>
        <v>723629</v>
      </c>
      <c r="F13">
        <f>SUM(Utah!F13,Idaho!F13,Wyoming!F13)</f>
        <v>32524</v>
      </c>
      <c r="G13">
        <f>SUM(Utah!G13,Idaho!G13,Wyoming!G13)</f>
        <v>629519</v>
      </c>
      <c r="H13">
        <f>SUM(Utah!H13,Idaho!H13,Wyoming!H13)</f>
        <v>86376</v>
      </c>
      <c r="I13">
        <f>SUM(Utah!I13,Idaho!I13,Wyoming!I13)</f>
        <v>38156</v>
      </c>
      <c r="J13">
        <f>SUM(Utah!J13,Idaho!J13,Wyoming!J13)</f>
        <v>1289357</v>
      </c>
      <c r="K13">
        <f>SUM(Utah!K13,Idaho!K13,Wyoming!K13)</f>
        <v>16445</v>
      </c>
      <c r="L13">
        <f>SUM(Utah!L13,Idaho!L13,Wyoming!L13)</f>
        <v>2231</v>
      </c>
      <c r="M13">
        <f>SUM(Utah!M13,Idaho!M13,Wyoming!M13)</f>
        <v>52980</v>
      </c>
      <c r="N13">
        <f>SUM(Utah!N13,Idaho!N13,Wyoming!N13)</f>
        <v>3208</v>
      </c>
      <c r="O13">
        <f>SUM(Utah!O13,Idaho!O13,Wyoming!O13)</f>
        <v>104769</v>
      </c>
      <c r="P13">
        <f>SUM(Utah!P13,Idaho!P13,Wyoming!P13)</f>
        <v>2473916</v>
      </c>
      <c r="Q13">
        <f>SUM(Utah!Q13,Idaho!Q13,Wyoming!Q13)</f>
        <v>829658</v>
      </c>
    </row>
    <row r="14" spans="1:17">
      <c r="A14">
        <v>2000</v>
      </c>
      <c r="B14">
        <v>12</v>
      </c>
      <c r="C14">
        <f>SUM(Utah!C14,Idaho!C14,Wyoming!C14)</f>
        <v>42971</v>
      </c>
      <c r="D14">
        <f>SUM(Utah!D14,Idaho!D14,Wyoming!D14)</f>
        <v>695251</v>
      </c>
      <c r="E14">
        <f>SUM(Utah!E14,Idaho!E14,Wyoming!E14)</f>
        <v>724718</v>
      </c>
      <c r="F14">
        <f>SUM(Utah!F14,Idaho!F14,Wyoming!F14)</f>
        <v>30731</v>
      </c>
      <c r="G14">
        <f>SUM(Utah!G14,Idaho!G14,Wyoming!G14)</f>
        <v>638809</v>
      </c>
      <c r="H14">
        <f>SUM(Utah!H14,Idaho!H14,Wyoming!H14)</f>
        <v>86666</v>
      </c>
      <c r="I14">
        <f>SUM(Utah!I14,Idaho!I14,Wyoming!I14)</f>
        <v>33166</v>
      </c>
      <c r="J14">
        <f>SUM(Utah!J14,Idaho!J14,Wyoming!J14)</f>
        <v>1081869</v>
      </c>
      <c r="K14">
        <f>SUM(Utah!K14,Idaho!K14,Wyoming!K14)</f>
        <v>16421</v>
      </c>
      <c r="L14">
        <f>SUM(Utah!L14,Idaho!L14,Wyoming!L14)</f>
        <v>2261</v>
      </c>
      <c r="M14">
        <f>SUM(Utah!M14,Idaho!M14,Wyoming!M14)</f>
        <v>50555</v>
      </c>
      <c r="N14">
        <f>SUM(Utah!N14,Idaho!N14,Wyoming!N14)</f>
        <v>3220</v>
      </c>
      <c r="O14">
        <f>SUM(Utah!O14,Idaho!O14,Wyoming!O14)</f>
        <v>109129</v>
      </c>
      <c r="P14">
        <f>SUM(Utah!P14,Idaho!P14,Wyoming!P14)</f>
        <v>2466484</v>
      </c>
      <c r="Q14">
        <f>SUM(Utah!Q14,Idaho!Q14,Wyoming!Q14)</f>
        <v>831025</v>
      </c>
    </row>
    <row r="15" spans="1:17">
      <c r="A15">
        <v>2001</v>
      </c>
      <c r="B15">
        <v>1</v>
      </c>
      <c r="C15">
        <f>SUM(Utah!C15,Idaho!C15,Wyoming!C15)</f>
        <v>38131</v>
      </c>
      <c r="D15">
        <f>SUM(Utah!D15,Idaho!D15,Wyoming!D15)</f>
        <v>618627</v>
      </c>
      <c r="E15">
        <f>SUM(Utah!E15,Idaho!E15,Wyoming!E15)</f>
        <v>726316</v>
      </c>
      <c r="F15">
        <f>SUM(Utah!F15,Idaho!F15,Wyoming!F15)</f>
        <v>30210</v>
      </c>
      <c r="G15">
        <f>SUM(Utah!G15,Idaho!G15,Wyoming!G15)</f>
        <v>636108</v>
      </c>
      <c r="H15">
        <f>SUM(Utah!H15,Idaho!H15,Wyoming!H15)</f>
        <v>86990</v>
      </c>
      <c r="I15">
        <f>SUM(Utah!I15,Idaho!I15,Wyoming!I15)</f>
        <v>38837</v>
      </c>
      <c r="J15">
        <f>SUM(Utah!J15,Idaho!J15,Wyoming!J15)</f>
        <v>1260533</v>
      </c>
      <c r="K15">
        <f>SUM(Utah!K15,Idaho!K15,Wyoming!K15)</f>
        <v>16409</v>
      </c>
      <c r="L15">
        <f>SUM(Utah!L15,Idaho!L15,Wyoming!L15)</f>
        <v>2222</v>
      </c>
      <c r="M15">
        <f>SUM(Utah!M15,Idaho!M15,Wyoming!M15)</f>
        <v>52885</v>
      </c>
      <c r="N15">
        <f>SUM(Utah!N15,Idaho!N15,Wyoming!N15)</f>
        <v>3243</v>
      </c>
      <c r="O15">
        <f>SUM(Utah!O15,Idaho!O15,Wyoming!O15)</f>
        <v>109400</v>
      </c>
      <c r="P15">
        <f>SUM(Utah!P15,Idaho!P15,Wyoming!P15)</f>
        <v>2568153</v>
      </c>
      <c r="Q15">
        <f>SUM(Utah!Q15,Idaho!Q15,Wyoming!Q15)</f>
        <v>832958</v>
      </c>
    </row>
    <row r="16" spans="1:17">
      <c r="A16">
        <v>2001</v>
      </c>
      <c r="B16">
        <v>2</v>
      </c>
      <c r="C16">
        <f>SUM(Utah!C16,Idaho!C16,Wyoming!C16)</f>
        <v>37340</v>
      </c>
      <c r="D16">
        <f>SUM(Utah!D16,Idaho!D16,Wyoming!D16)</f>
        <v>540165</v>
      </c>
      <c r="E16">
        <f>SUM(Utah!E16,Idaho!E16,Wyoming!E16)</f>
        <v>727460</v>
      </c>
      <c r="F16">
        <f>SUM(Utah!F16,Idaho!F16,Wyoming!F16)</f>
        <v>32273</v>
      </c>
      <c r="G16">
        <f>SUM(Utah!G16,Idaho!G16,Wyoming!G16)</f>
        <v>580019</v>
      </c>
      <c r="H16">
        <f>SUM(Utah!H16,Idaho!H16,Wyoming!H16)</f>
        <v>87108</v>
      </c>
      <c r="I16">
        <f>SUM(Utah!I16,Idaho!I16,Wyoming!I16)</f>
        <v>38732</v>
      </c>
      <c r="J16">
        <f>SUM(Utah!J16,Idaho!J16,Wyoming!J16)</f>
        <v>1171754</v>
      </c>
      <c r="K16">
        <f>SUM(Utah!K16,Idaho!K16,Wyoming!K16)</f>
        <v>16391</v>
      </c>
      <c r="L16">
        <f>SUM(Utah!L16,Idaho!L16,Wyoming!L16)</f>
        <v>2570</v>
      </c>
      <c r="M16">
        <f>SUM(Utah!M16,Idaho!M16,Wyoming!M16)</f>
        <v>50888</v>
      </c>
      <c r="N16">
        <f>SUM(Utah!N16,Idaho!N16,Wyoming!N16)</f>
        <v>3254</v>
      </c>
      <c r="O16">
        <f>SUM(Utah!O16,Idaho!O16,Wyoming!O16)</f>
        <v>110915</v>
      </c>
      <c r="P16">
        <f>SUM(Utah!P16,Idaho!P16,Wyoming!P16)</f>
        <v>2342826</v>
      </c>
      <c r="Q16">
        <f>SUM(Utah!Q16,Idaho!Q16,Wyoming!Q16)</f>
        <v>834213</v>
      </c>
    </row>
    <row r="17" spans="1:17">
      <c r="A17">
        <v>2001</v>
      </c>
      <c r="B17">
        <v>3</v>
      </c>
      <c r="C17">
        <f>SUM(Utah!C17,Idaho!C17,Wyoming!C17)</f>
        <v>34589</v>
      </c>
      <c r="D17">
        <f>SUM(Utah!D17,Idaho!D17,Wyoming!D17)</f>
        <v>526136</v>
      </c>
      <c r="E17">
        <f>SUM(Utah!E17,Idaho!E17,Wyoming!E17)</f>
        <v>728212</v>
      </c>
      <c r="F17">
        <f>SUM(Utah!F17,Idaho!F17,Wyoming!F17)</f>
        <v>32547</v>
      </c>
      <c r="G17">
        <f>SUM(Utah!G17,Idaho!G17,Wyoming!G17)</f>
        <v>600580</v>
      </c>
      <c r="H17">
        <f>SUM(Utah!H17,Idaho!H17,Wyoming!H17)</f>
        <v>87278</v>
      </c>
      <c r="I17">
        <f>SUM(Utah!I17,Idaho!I17,Wyoming!I17)</f>
        <v>35668</v>
      </c>
      <c r="J17">
        <f>SUM(Utah!J17,Idaho!J17,Wyoming!J17)</f>
        <v>1187420</v>
      </c>
      <c r="K17">
        <f>SUM(Utah!K17,Idaho!K17,Wyoming!K17)</f>
        <v>16391</v>
      </c>
      <c r="L17">
        <f>SUM(Utah!L17,Idaho!L17,Wyoming!L17)</f>
        <v>2012</v>
      </c>
      <c r="M17">
        <f>SUM(Utah!M17,Idaho!M17,Wyoming!M17)</f>
        <v>45697</v>
      </c>
      <c r="N17">
        <f>SUM(Utah!N17,Idaho!N17,Wyoming!N17)</f>
        <v>3269</v>
      </c>
      <c r="O17">
        <f>SUM(Utah!O17,Idaho!O17,Wyoming!O17)</f>
        <v>104816</v>
      </c>
      <c r="P17">
        <f>SUM(Utah!P17,Idaho!P17,Wyoming!P17)</f>
        <v>2359833</v>
      </c>
      <c r="Q17">
        <f>SUM(Utah!Q17,Idaho!Q17,Wyoming!Q17)</f>
        <v>835150</v>
      </c>
    </row>
    <row r="18" spans="1:17">
      <c r="A18">
        <v>2001</v>
      </c>
      <c r="B18">
        <v>4</v>
      </c>
      <c r="C18">
        <f>SUM(Utah!C18,Idaho!C18,Wyoming!C18)</f>
        <v>30999</v>
      </c>
      <c r="D18">
        <f>SUM(Utah!D18,Idaho!D18,Wyoming!D18)</f>
        <v>452765</v>
      </c>
      <c r="E18">
        <f>SUM(Utah!E18,Idaho!E18,Wyoming!E18)</f>
        <v>728969</v>
      </c>
      <c r="F18">
        <f>SUM(Utah!F18,Idaho!F18,Wyoming!F18)</f>
        <v>32911</v>
      </c>
      <c r="G18">
        <f>SUM(Utah!G18,Idaho!G18,Wyoming!G18)</f>
        <v>588978</v>
      </c>
      <c r="H18">
        <f>SUM(Utah!H18,Idaho!H18,Wyoming!H18)</f>
        <v>87339</v>
      </c>
      <c r="I18">
        <f>SUM(Utah!I18,Idaho!I18,Wyoming!I18)</f>
        <v>37201</v>
      </c>
      <c r="J18">
        <f>SUM(Utah!J18,Idaho!J18,Wyoming!J18)</f>
        <v>1108992</v>
      </c>
      <c r="K18">
        <f>SUM(Utah!K18,Idaho!K18,Wyoming!K18)</f>
        <v>16409</v>
      </c>
      <c r="L18">
        <f>SUM(Utah!L18,Idaho!L18,Wyoming!L18)</f>
        <v>2352</v>
      </c>
      <c r="M18">
        <f>SUM(Utah!M18,Idaho!M18,Wyoming!M18)</f>
        <v>56976</v>
      </c>
      <c r="N18">
        <f>SUM(Utah!N18,Idaho!N18,Wyoming!N18)</f>
        <v>3276</v>
      </c>
      <c r="O18">
        <f>SUM(Utah!O18,Idaho!O18,Wyoming!O18)</f>
        <v>103463</v>
      </c>
      <c r="P18">
        <f>SUM(Utah!P18,Idaho!P18,Wyoming!P18)</f>
        <v>2207711</v>
      </c>
      <c r="Q18">
        <f>SUM(Utah!Q18,Idaho!Q18,Wyoming!Q18)</f>
        <v>835993</v>
      </c>
    </row>
    <row r="19" spans="1:17">
      <c r="A19">
        <v>2001</v>
      </c>
      <c r="B19">
        <v>5</v>
      </c>
      <c r="C19">
        <f>SUM(Utah!C19,Idaho!C19,Wyoming!C19)</f>
        <v>31832</v>
      </c>
      <c r="D19">
        <f>SUM(Utah!D19,Idaho!D19,Wyoming!D19)</f>
        <v>453162</v>
      </c>
      <c r="E19">
        <f>SUM(Utah!E19,Idaho!E19,Wyoming!E19)</f>
        <v>729464</v>
      </c>
      <c r="F19">
        <f>SUM(Utah!F19,Idaho!F19,Wyoming!F19)</f>
        <v>38859</v>
      </c>
      <c r="G19">
        <f>SUM(Utah!G19,Idaho!G19,Wyoming!G19)</f>
        <v>684677</v>
      </c>
      <c r="H19">
        <f>SUM(Utah!H19,Idaho!H19,Wyoming!H19)</f>
        <v>87557</v>
      </c>
      <c r="I19">
        <f>SUM(Utah!I19,Idaho!I19,Wyoming!I19)</f>
        <v>42785</v>
      </c>
      <c r="J19">
        <f>SUM(Utah!J19,Idaho!J19,Wyoming!J19)</f>
        <v>1265804</v>
      </c>
      <c r="K19">
        <f>SUM(Utah!K19,Idaho!K19,Wyoming!K19)</f>
        <v>16521</v>
      </c>
      <c r="L19">
        <f>SUM(Utah!L19,Idaho!L19,Wyoming!L19)</f>
        <v>2673</v>
      </c>
      <c r="M19">
        <f>SUM(Utah!M19,Idaho!M19,Wyoming!M19)</f>
        <v>54124</v>
      </c>
      <c r="N19">
        <f>SUM(Utah!N19,Idaho!N19,Wyoming!N19)</f>
        <v>3284</v>
      </c>
      <c r="O19">
        <f>SUM(Utah!O19,Idaho!O19,Wyoming!O19)</f>
        <v>116149</v>
      </c>
      <c r="P19">
        <f>SUM(Utah!P19,Idaho!P19,Wyoming!P19)</f>
        <v>2457767</v>
      </c>
      <c r="Q19">
        <f>SUM(Utah!Q19,Idaho!Q19,Wyoming!Q19)</f>
        <v>836826</v>
      </c>
    </row>
    <row r="20" spans="1:17">
      <c r="A20">
        <v>2001</v>
      </c>
      <c r="B20">
        <v>6</v>
      </c>
      <c r="C20">
        <f>SUM(Utah!C20,Idaho!C20,Wyoming!C20)</f>
        <v>36426</v>
      </c>
      <c r="D20">
        <f>SUM(Utah!D20,Idaho!D20,Wyoming!D20)</f>
        <v>511404</v>
      </c>
      <c r="E20">
        <f>SUM(Utah!E20,Idaho!E20,Wyoming!E20)</f>
        <v>730126</v>
      </c>
      <c r="F20">
        <f>SUM(Utah!F20,Idaho!F20,Wyoming!F20)</f>
        <v>35672</v>
      </c>
      <c r="G20">
        <f>SUM(Utah!G20,Idaho!G20,Wyoming!G20)</f>
        <v>656569</v>
      </c>
      <c r="H20">
        <f>SUM(Utah!H20,Idaho!H20,Wyoming!H20)</f>
        <v>87730</v>
      </c>
      <c r="I20">
        <f>SUM(Utah!I20,Idaho!I20,Wyoming!I20)</f>
        <v>42597</v>
      </c>
      <c r="J20">
        <f>SUM(Utah!J20,Idaho!J20,Wyoming!J20)</f>
        <v>1306146</v>
      </c>
      <c r="K20">
        <f>SUM(Utah!K20,Idaho!K20,Wyoming!K20)</f>
        <v>16569</v>
      </c>
      <c r="L20">
        <f>SUM(Utah!L20,Idaho!L20,Wyoming!L20)</f>
        <v>2278</v>
      </c>
      <c r="M20">
        <f>SUM(Utah!M20,Idaho!M20,Wyoming!M20)</f>
        <v>50533</v>
      </c>
      <c r="N20">
        <f>SUM(Utah!N20,Idaho!N20,Wyoming!N20)</f>
        <v>3292</v>
      </c>
      <c r="O20">
        <f>SUM(Utah!O20,Idaho!O20,Wyoming!O20)</f>
        <v>116973</v>
      </c>
      <c r="P20">
        <f>SUM(Utah!P20,Idaho!P20,Wyoming!P20)</f>
        <v>2524652</v>
      </c>
      <c r="Q20">
        <f>SUM(Utah!Q20,Idaho!Q20,Wyoming!Q20)</f>
        <v>837717</v>
      </c>
    </row>
    <row r="21" spans="1:17">
      <c r="A21">
        <v>2001</v>
      </c>
      <c r="B21">
        <v>7</v>
      </c>
      <c r="C21">
        <f>SUM(Utah!C21,Idaho!C21,Wyoming!C21)</f>
        <v>43340</v>
      </c>
      <c r="D21">
        <f>SUM(Utah!D21,Idaho!D21,Wyoming!D21)</f>
        <v>641407</v>
      </c>
      <c r="E21">
        <f>SUM(Utah!E21,Idaho!E21,Wyoming!E21)</f>
        <v>731373</v>
      </c>
      <c r="F21">
        <f>SUM(Utah!F21,Idaho!F21,Wyoming!F21)</f>
        <v>39008</v>
      </c>
      <c r="G21">
        <f>SUM(Utah!G21,Idaho!G21,Wyoming!G21)</f>
        <v>733780</v>
      </c>
      <c r="H21">
        <f>SUM(Utah!H21,Idaho!H21,Wyoming!H21)</f>
        <v>87945</v>
      </c>
      <c r="I21">
        <f>SUM(Utah!I21,Idaho!I21,Wyoming!I21)</f>
        <v>44297</v>
      </c>
      <c r="J21">
        <f>SUM(Utah!J21,Idaho!J21,Wyoming!J21)</f>
        <v>1299083</v>
      </c>
      <c r="K21">
        <f>SUM(Utah!K21,Idaho!K21,Wyoming!K21)</f>
        <v>16597</v>
      </c>
      <c r="L21">
        <f>SUM(Utah!L21,Idaho!L21,Wyoming!L21)</f>
        <v>2763</v>
      </c>
      <c r="M21">
        <f>SUM(Utah!M21,Idaho!M21,Wyoming!M21)</f>
        <v>60257</v>
      </c>
      <c r="N21">
        <f>SUM(Utah!N21,Idaho!N21,Wyoming!N21)</f>
        <v>3290</v>
      </c>
      <c r="O21">
        <f>SUM(Utah!O21,Idaho!O21,Wyoming!O21)</f>
        <v>129408</v>
      </c>
      <c r="P21">
        <f>SUM(Utah!P21,Idaho!P21,Wyoming!P21)</f>
        <v>2734527</v>
      </c>
      <c r="Q21">
        <f>SUM(Utah!Q21,Idaho!Q21,Wyoming!Q21)</f>
        <v>890507</v>
      </c>
    </row>
    <row r="22" spans="1:17">
      <c r="A22">
        <v>2001</v>
      </c>
      <c r="B22">
        <v>8</v>
      </c>
      <c r="C22">
        <f>SUM(Utah!C22,Idaho!C22,Wyoming!C22)</f>
        <v>44271</v>
      </c>
      <c r="D22">
        <f>SUM(Utah!D22,Idaho!D22,Wyoming!D22)</f>
        <v>644581</v>
      </c>
      <c r="E22">
        <f>SUM(Utah!E22,Idaho!E22,Wyoming!E22)</f>
        <v>732349</v>
      </c>
      <c r="F22">
        <f>SUM(Utah!F22,Idaho!F22,Wyoming!F22)</f>
        <v>36877</v>
      </c>
      <c r="G22">
        <f>SUM(Utah!G22,Idaho!G22,Wyoming!G22)</f>
        <v>709691</v>
      </c>
      <c r="H22">
        <f>SUM(Utah!H22,Idaho!H22,Wyoming!H22)</f>
        <v>88249</v>
      </c>
      <c r="I22">
        <f>SUM(Utah!I22,Idaho!I22,Wyoming!I22)</f>
        <v>48632</v>
      </c>
      <c r="J22">
        <f>SUM(Utah!J22,Idaho!J22,Wyoming!J22)</f>
        <v>1359505</v>
      </c>
      <c r="K22">
        <f>SUM(Utah!K22,Idaho!K22,Wyoming!K22)</f>
        <v>16580</v>
      </c>
      <c r="L22">
        <f>SUM(Utah!L22,Idaho!L22,Wyoming!L22)</f>
        <v>2613</v>
      </c>
      <c r="M22">
        <f>SUM(Utah!M22,Idaho!M22,Wyoming!M22)</f>
        <v>61607</v>
      </c>
      <c r="N22">
        <f>SUM(Utah!N22,Idaho!N22,Wyoming!N22)</f>
        <v>3291</v>
      </c>
      <c r="O22">
        <f>SUM(Utah!O22,Idaho!O22,Wyoming!O22)</f>
        <v>132393</v>
      </c>
      <c r="P22">
        <f>SUM(Utah!P22,Idaho!P22,Wyoming!P22)</f>
        <v>2775384</v>
      </c>
      <c r="Q22">
        <f>SUM(Utah!Q22,Idaho!Q22,Wyoming!Q22)</f>
        <v>840469</v>
      </c>
    </row>
    <row r="23" spans="1:17">
      <c r="A23">
        <v>2001</v>
      </c>
      <c r="B23">
        <v>9</v>
      </c>
      <c r="C23">
        <f>SUM(Utah!C23,Idaho!C23,Wyoming!C23)</f>
        <v>32271</v>
      </c>
      <c r="D23">
        <f>SUM(Utah!D23,Idaho!D23,Wyoming!D23)</f>
        <v>489794</v>
      </c>
      <c r="E23">
        <f>SUM(Utah!E23,Idaho!E23,Wyoming!E23)</f>
        <v>733924</v>
      </c>
      <c r="F23">
        <f>SUM(Utah!F23,Idaho!F23,Wyoming!F23)</f>
        <v>33524</v>
      </c>
      <c r="G23">
        <f>SUM(Utah!G23,Idaho!G23,Wyoming!G23)</f>
        <v>731299</v>
      </c>
      <c r="H23">
        <f>SUM(Utah!H23,Idaho!H23,Wyoming!H23)</f>
        <v>88572</v>
      </c>
      <c r="I23">
        <f>SUM(Utah!I23,Idaho!I23,Wyoming!I23)</f>
        <v>32093</v>
      </c>
      <c r="J23">
        <f>SUM(Utah!J23,Idaho!J23,Wyoming!J23)</f>
        <v>1146999</v>
      </c>
      <c r="K23">
        <f>SUM(Utah!K23,Idaho!K23,Wyoming!K23)</f>
        <v>16539</v>
      </c>
      <c r="L23">
        <f>SUM(Utah!L23,Idaho!L23,Wyoming!L23)</f>
        <v>2963</v>
      </c>
      <c r="M23">
        <f>SUM(Utah!M23,Idaho!M23,Wyoming!M23)</f>
        <v>66592</v>
      </c>
      <c r="N23">
        <f>SUM(Utah!N23,Idaho!N23,Wyoming!N23)</f>
        <v>3308</v>
      </c>
      <c r="O23">
        <f>SUM(Utah!O23,Idaho!O23,Wyoming!O23)</f>
        <v>100851</v>
      </c>
      <c r="P23">
        <f>SUM(Utah!P23,Idaho!P23,Wyoming!P23)</f>
        <v>2434684</v>
      </c>
      <c r="Q23">
        <f>SUM(Utah!Q23,Idaho!Q23,Wyoming!Q23)</f>
        <v>842343</v>
      </c>
    </row>
    <row r="24" spans="1:17">
      <c r="A24">
        <v>2001</v>
      </c>
      <c r="B24">
        <v>10</v>
      </c>
      <c r="C24">
        <f>SUM(Utah!C24,Idaho!C24,Wyoming!C24)</f>
        <v>29355</v>
      </c>
      <c r="D24">
        <f>SUM(Utah!D24,Idaho!D24,Wyoming!D24)</f>
        <v>483273</v>
      </c>
      <c r="E24">
        <f>SUM(Utah!E24,Idaho!E24,Wyoming!E24)</f>
        <v>735724</v>
      </c>
      <c r="F24">
        <f>SUM(Utah!F24,Idaho!F24,Wyoming!F24)</f>
        <v>37423</v>
      </c>
      <c r="G24">
        <f>SUM(Utah!G24,Idaho!G24,Wyoming!G24)</f>
        <v>620077</v>
      </c>
      <c r="H24">
        <f>SUM(Utah!H24,Idaho!H24,Wyoming!H24)</f>
        <v>88814</v>
      </c>
      <c r="I24">
        <f>SUM(Utah!I24,Idaho!I24,Wyoming!I24)</f>
        <v>35490</v>
      </c>
      <c r="J24">
        <f>SUM(Utah!J24,Idaho!J24,Wyoming!J24)</f>
        <v>1132408</v>
      </c>
      <c r="K24">
        <f>SUM(Utah!K24,Idaho!K24,Wyoming!K24)</f>
        <v>16502</v>
      </c>
      <c r="L24">
        <f>SUM(Utah!L24,Idaho!L24,Wyoming!L24)</f>
        <v>2505</v>
      </c>
      <c r="M24">
        <f>SUM(Utah!M24,Idaho!M24,Wyoming!M24)</f>
        <v>52760</v>
      </c>
      <c r="N24">
        <f>SUM(Utah!N24,Idaho!N24,Wyoming!N24)</f>
        <v>3310</v>
      </c>
      <c r="O24">
        <f>SUM(Utah!O24,Idaho!O24,Wyoming!O24)</f>
        <v>104773</v>
      </c>
      <c r="P24">
        <f>SUM(Utah!P24,Idaho!P24,Wyoming!P24)</f>
        <v>2288518</v>
      </c>
      <c r="Q24">
        <f>SUM(Utah!Q24,Idaho!Q24,Wyoming!Q24)</f>
        <v>844350</v>
      </c>
    </row>
    <row r="25" spans="1:17">
      <c r="A25">
        <v>2001</v>
      </c>
      <c r="B25">
        <v>11</v>
      </c>
      <c r="C25">
        <f>SUM(Utah!C25,Idaho!C25,Wyoming!C25)</f>
        <v>30910</v>
      </c>
      <c r="D25">
        <f>SUM(Utah!D25,Idaho!D25,Wyoming!D25)</f>
        <v>482990</v>
      </c>
      <c r="E25">
        <f>SUM(Utah!E25,Idaho!E25,Wyoming!E25)</f>
        <v>737803</v>
      </c>
      <c r="F25">
        <f>SUM(Utah!F25,Idaho!F25,Wyoming!F25)</f>
        <v>33071</v>
      </c>
      <c r="G25">
        <f>SUM(Utah!G25,Idaho!G25,Wyoming!G25)</f>
        <v>596265</v>
      </c>
      <c r="H25">
        <f>SUM(Utah!H25,Idaho!H25,Wyoming!H25)</f>
        <v>89298</v>
      </c>
      <c r="I25">
        <f>SUM(Utah!I25,Idaho!I25,Wyoming!I25)</f>
        <v>36869</v>
      </c>
      <c r="J25">
        <f>SUM(Utah!J25,Idaho!J25,Wyoming!J25)</f>
        <v>1185949</v>
      </c>
      <c r="K25">
        <f>SUM(Utah!K25,Idaho!K25,Wyoming!K25)</f>
        <v>16465</v>
      </c>
      <c r="L25">
        <f>SUM(Utah!L25,Idaho!L25,Wyoming!L25)</f>
        <v>2331</v>
      </c>
      <c r="M25">
        <f>SUM(Utah!M25,Idaho!M25,Wyoming!M25)</f>
        <v>52235</v>
      </c>
      <c r="N25">
        <f>SUM(Utah!N25,Idaho!N25,Wyoming!N25)</f>
        <v>3325</v>
      </c>
      <c r="O25">
        <f>SUM(Utah!O25,Idaho!O25,Wyoming!O25)</f>
        <v>103181</v>
      </c>
      <c r="P25">
        <f>SUM(Utah!P25,Idaho!P25,Wyoming!P25)</f>
        <v>2317439</v>
      </c>
      <c r="Q25">
        <f>SUM(Utah!Q25,Idaho!Q25,Wyoming!Q25)</f>
        <v>846891</v>
      </c>
    </row>
    <row r="26" spans="1:17">
      <c r="A26">
        <v>2001</v>
      </c>
      <c r="B26">
        <v>12</v>
      </c>
      <c r="C26">
        <f>SUM(Utah!C26,Idaho!C26,Wyoming!C26)</f>
        <v>39876</v>
      </c>
      <c r="D26">
        <f>SUM(Utah!D26,Idaho!D26,Wyoming!D26)</f>
        <v>664303</v>
      </c>
      <c r="E26">
        <f>SUM(Utah!E26,Idaho!E26,Wyoming!E26)</f>
        <v>739091</v>
      </c>
      <c r="F26">
        <f>SUM(Utah!F26,Idaho!F26,Wyoming!F26)</f>
        <v>30565</v>
      </c>
      <c r="G26">
        <f>SUM(Utah!G26,Idaho!G26,Wyoming!G26)</f>
        <v>641212</v>
      </c>
      <c r="H26">
        <f>SUM(Utah!H26,Idaho!H26,Wyoming!H26)</f>
        <v>89709</v>
      </c>
      <c r="I26">
        <f>SUM(Utah!I26,Idaho!I26,Wyoming!I26)</f>
        <v>39911</v>
      </c>
      <c r="J26">
        <f>SUM(Utah!J26,Idaho!J26,Wyoming!J26)</f>
        <v>1225373</v>
      </c>
      <c r="K26">
        <f>SUM(Utah!K26,Idaho!K26,Wyoming!K26)</f>
        <v>16449</v>
      </c>
      <c r="L26">
        <f>SUM(Utah!L26,Idaho!L26,Wyoming!L26)</f>
        <v>1784</v>
      </c>
      <c r="M26">
        <f>SUM(Utah!M26,Idaho!M26,Wyoming!M26)</f>
        <v>40728</v>
      </c>
      <c r="N26">
        <f>SUM(Utah!N26,Idaho!N26,Wyoming!N26)</f>
        <v>3335</v>
      </c>
      <c r="O26">
        <f>SUM(Utah!O26,Idaho!O26,Wyoming!O26)</f>
        <v>112136</v>
      </c>
      <c r="P26">
        <f>SUM(Utah!P26,Idaho!P26,Wyoming!P26)</f>
        <v>2571616</v>
      </c>
      <c r="Q26">
        <f>SUM(Utah!Q26,Idaho!Q26,Wyoming!Q26)</f>
        <v>848584</v>
      </c>
    </row>
    <row r="27" spans="1:17">
      <c r="A27">
        <v>2002</v>
      </c>
      <c r="B27">
        <v>1</v>
      </c>
      <c r="C27">
        <f>SUM(Utah!C27,Idaho!C27,Wyoming!C27)</f>
        <v>44201</v>
      </c>
      <c r="D27">
        <f>SUM(Utah!D27,Idaho!D27,Wyoming!D27)</f>
        <v>697224</v>
      </c>
      <c r="E27">
        <f>SUM(Utah!E27,Idaho!E27,Wyoming!E27)</f>
        <v>740697</v>
      </c>
      <c r="F27">
        <f>SUM(Utah!F27,Idaho!F27,Wyoming!F27)</f>
        <v>33714</v>
      </c>
      <c r="G27">
        <f>SUM(Utah!G27,Idaho!G27,Wyoming!G27)</f>
        <v>653818</v>
      </c>
      <c r="H27">
        <f>SUM(Utah!H27,Idaho!H27,Wyoming!H27)</f>
        <v>90071</v>
      </c>
      <c r="I27">
        <f>SUM(Utah!I27,Idaho!I27,Wyoming!I27)</f>
        <v>37537</v>
      </c>
      <c r="J27">
        <f>SUM(Utah!J27,Idaho!J27,Wyoming!J27)</f>
        <v>1141629</v>
      </c>
      <c r="K27">
        <f>SUM(Utah!K27,Idaho!K27,Wyoming!K27)</f>
        <v>16432</v>
      </c>
      <c r="L27">
        <f>SUM(Utah!L27,Idaho!L27,Wyoming!L27)</f>
        <v>2411</v>
      </c>
      <c r="M27">
        <f>SUM(Utah!M27,Idaho!M27,Wyoming!M27)</f>
        <v>54266</v>
      </c>
      <c r="N27">
        <f>SUM(Utah!N27,Idaho!N27,Wyoming!N27)</f>
        <v>3347</v>
      </c>
      <c r="O27">
        <f>SUM(Utah!O27,Idaho!O27,Wyoming!O27)</f>
        <v>117863</v>
      </c>
      <c r="P27">
        <f>SUM(Utah!P27,Idaho!P27,Wyoming!P27)</f>
        <v>2546937</v>
      </c>
      <c r="Q27">
        <f>SUM(Utah!Q27,Idaho!Q27,Wyoming!Q27)</f>
        <v>850547</v>
      </c>
    </row>
    <row r="28" spans="1:17">
      <c r="A28">
        <v>2002</v>
      </c>
      <c r="B28">
        <v>2</v>
      </c>
      <c r="C28">
        <f>SUM(Utah!C28,Idaho!C28,Wyoming!C28)</f>
        <v>31364</v>
      </c>
      <c r="D28">
        <f>SUM(Utah!D28,Idaho!D28,Wyoming!D28)</f>
        <v>535415</v>
      </c>
      <c r="E28">
        <f>SUM(Utah!E28,Idaho!E28,Wyoming!E28)</f>
        <v>741934</v>
      </c>
      <c r="F28">
        <f>SUM(Utah!F28,Idaho!F28,Wyoming!F28)</f>
        <v>32745</v>
      </c>
      <c r="G28">
        <f>SUM(Utah!G28,Idaho!G28,Wyoming!G28)</f>
        <v>598220</v>
      </c>
      <c r="H28">
        <f>SUM(Utah!H28,Idaho!H28,Wyoming!H28)</f>
        <v>90259</v>
      </c>
      <c r="I28">
        <f>SUM(Utah!I28,Idaho!I28,Wyoming!I28)</f>
        <v>35520</v>
      </c>
      <c r="J28">
        <f>SUM(Utah!J28,Idaho!J28,Wyoming!J28)</f>
        <v>1082245</v>
      </c>
      <c r="K28">
        <f>SUM(Utah!K28,Idaho!K28,Wyoming!K28)</f>
        <v>16432</v>
      </c>
      <c r="L28">
        <f>SUM(Utah!L28,Idaho!L28,Wyoming!L28)</f>
        <v>2183</v>
      </c>
      <c r="M28">
        <f>SUM(Utah!M28,Idaho!M28,Wyoming!M28)</f>
        <v>53495</v>
      </c>
      <c r="N28">
        <f>SUM(Utah!N28,Idaho!N28,Wyoming!N28)</f>
        <v>3362</v>
      </c>
      <c r="O28">
        <f>SUM(Utah!O28,Idaho!O28,Wyoming!O28)</f>
        <v>101812</v>
      </c>
      <c r="P28">
        <f>SUM(Utah!P28,Idaho!P28,Wyoming!P28)</f>
        <v>2269375</v>
      </c>
      <c r="Q28">
        <f>SUM(Utah!Q28,Idaho!Q28,Wyoming!Q28)</f>
        <v>851987</v>
      </c>
    </row>
    <row r="29" spans="1:17">
      <c r="A29">
        <v>2002</v>
      </c>
      <c r="B29">
        <v>3</v>
      </c>
      <c r="C29">
        <f>SUM(Utah!C29,Idaho!C29,Wyoming!C29)</f>
        <v>31891</v>
      </c>
      <c r="D29">
        <f>SUM(Utah!D29,Idaho!D29,Wyoming!D29)</f>
        <v>577818</v>
      </c>
      <c r="E29">
        <f>SUM(Utah!E29,Idaho!E29,Wyoming!E29)</f>
        <v>742980</v>
      </c>
      <c r="F29">
        <f>SUM(Utah!F29,Idaho!F29,Wyoming!F29)</f>
        <v>33820</v>
      </c>
      <c r="G29">
        <f>SUM(Utah!G29,Idaho!G29,Wyoming!G29)</f>
        <v>660875</v>
      </c>
      <c r="H29">
        <f>SUM(Utah!H29,Idaho!H29,Wyoming!H29)</f>
        <v>90316</v>
      </c>
      <c r="I29">
        <f>SUM(Utah!I29,Idaho!I29,Wyoming!I29)</f>
        <v>37802</v>
      </c>
      <c r="J29">
        <f>SUM(Utah!J29,Idaho!J29,Wyoming!J29)</f>
        <v>1152803</v>
      </c>
      <c r="K29">
        <f>SUM(Utah!K29,Idaho!K29,Wyoming!K29)</f>
        <v>16424</v>
      </c>
      <c r="L29">
        <f>SUM(Utah!L29,Idaho!L29,Wyoming!L29)</f>
        <v>2402</v>
      </c>
      <c r="M29">
        <f>SUM(Utah!M29,Idaho!M29,Wyoming!M29)</f>
        <v>48635</v>
      </c>
      <c r="N29">
        <f>SUM(Utah!N29,Idaho!N29,Wyoming!N29)</f>
        <v>3395</v>
      </c>
      <c r="O29">
        <f>SUM(Utah!O29,Idaho!O29,Wyoming!O29)</f>
        <v>105915</v>
      </c>
      <c r="P29">
        <f>SUM(Utah!P29,Idaho!P29,Wyoming!P29)</f>
        <v>2440131</v>
      </c>
      <c r="Q29">
        <f>SUM(Utah!Q29,Idaho!Q29,Wyoming!Q29)</f>
        <v>853115</v>
      </c>
    </row>
    <row r="30" spans="1:17">
      <c r="A30">
        <v>2002</v>
      </c>
      <c r="B30">
        <v>4</v>
      </c>
      <c r="C30">
        <f>SUM(Utah!C30,Idaho!C30,Wyoming!C30)</f>
        <v>28513</v>
      </c>
      <c r="D30">
        <f>SUM(Utah!D30,Idaho!D30,Wyoming!D30)</f>
        <v>474033</v>
      </c>
      <c r="E30">
        <f>SUM(Utah!E30,Idaho!E30,Wyoming!E30)</f>
        <v>743557</v>
      </c>
      <c r="F30">
        <f>SUM(Utah!F30,Idaho!F30,Wyoming!F30)</f>
        <v>32112</v>
      </c>
      <c r="G30">
        <f>SUM(Utah!G30,Idaho!G30,Wyoming!G30)</f>
        <v>601841</v>
      </c>
      <c r="H30">
        <f>SUM(Utah!H30,Idaho!H30,Wyoming!H30)</f>
        <v>90440</v>
      </c>
      <c r="I30">
        <f>SUM(Utah!I30,Idaho!I30,Wyoming!I30)</f>
        <v>33747</v>
      </c>
      <c r="J30">
        <f>SUM(Utah!J30,Idaho!J30,Wyoming!J30)</f>
        <v>1017303</v>
      </c>
      <c r="K30">
        <f>SUM(Utah!K30,Idaho!K30,Wyoming!K30)</f>
        <v>16469</v>
      </c>
      <c r="L30">
        <f>SUM(Utah!L30,Idaho!L30,Wyoming!L30)</f>
        <v>2299</v>
      </c>
      <c r="M30">
        <f>SUM(Utah!M30,Idaho!M30,Wyoming!M30)</f>
        <v>53492</v>
      </c>
      <c r="N30">
        <f>SUM(Utah!N30,Idaho!N30,Wyoming!N30)</f>
        <v>3400</v>
      </c>
      <c r="O30">
        <f>SUM(Utah!O30,Idaho!O30,Wyoming!O30)</f>
        <v>96671</v>
      </c>
      <c r="P30">
        <f>SUM(Utah!P30,Idaho!P30,Wyoming!P30)</f>
        <v>2146669</v>
      </c>
      <c r="Q30">
        <f>SUM(Utah!Q30,Idaho!Q30,Wyoming!Q30)</f>
        <v>853866</v>
      </c>
    </row>
    <row r="31" spans="1:17">
      <c r="A31">
        <v>2002</v>
      </c>
      <c r="B31">
        <v>5</v>
      </c>
      <c r="C31">
        <f>SUM(Utah!C31,Idaho!C31,Wyoming!C31)</f>
        <v>30388</v>
      </c>
      <c r="D31">
        <f>SUM(Utah!D31,Idaho!D31,Wyoming!D31)</f>
        <v>482876</v>
      </c>
      <c r="E31">
        <f>SUM(Utah!E31,Idaho!E31,Wyoming!E31)</f>
        <v>743839</v>
      </c>
      <c r="F31">
        <f>SUM(Utah!F31,Idaho!F31,Wyoming!F31)</f>
        <v>36983</v>
      </c>
      <c r="G31">
        <f>SUM(Utah!G31,Idaho!G31,Wyoming!G31)</f>
        <v>697923</v>
      </c>
      <c r="H31">
        <f>SUM(Utah!H31,Idaho!H31,Wyoming!H31)</f>
        <v>90738</v>
      </c>
      <c r="I31">
        <f>SUM(Utah!I31,Idaho!I31,Wyoming!I31)</f>
        <v>37679</v>
      </c>
      <c r="J31">
        <f>SUM(Utah!J31,Idaho!J31,Wyoming!J31)</f>
        <v>1116549</v>
      </c>
      <c r="K31">
        <f>SUM(Utah!K31,Idaho!K31,Wyoming!K31)</f>
        <v>16543</v>
      </c>
      <c r="L31">
        <f>SUM(Utah!L31,Idaho!L31,Wyoming!L31)</f>
        <v>2378</v>
      </c>
      <c r="M31">
        <f>SUM(Utah!M31,Idaho!M31,Wyoming!M31)</f>
        <v>51069</v>
      </c>
      <c r="N31">
        <f>SUM(Utah!N31,Idaho!N31,Wyoming!N31)</f>
        <v>3407</v>
      </c>
      <c r="O31">
        <f>SUM(Utah!O31,Idaho!O31,Wyoming!O31)</f>
        <v>107428</v>
      </c>
      <c r="P31">
        <f>SUM(Utah!P31,Idaho!P31,Wyoming!P31)</f>
        <v>2348417</v>
      </c>
      <c r="Q31">
        <f>SUM(Utah!Q31,Idaho!Q31,Wyoming!Q31)</f>
        <v>854527</v>
      </c>
    </row>
    <row r="32" spans="1:17">
      <c r="A32">
        <v>2002</v>
      </c>
      <c r="B32">
        <v>6</v>
      </c>
      <c r="C32">
        <f>SUM(Utah!C32,Idaho!C32,Wyoming!C32)</f>
        <v>36725</v>
      </c>
      <c r="D32">
        <f>SUM(Utah!D32,Idaho!D32,Wyoming!D32)</f>
        <v>545751</v>
      </c>
      <c r="E32">
        <f>SUM(Utah!E32,Idaho!E32,Wyoming!E32)</f>
        <v>744306</v>
      </c>
      <c r="F32">
        <f>SUM(Utah!F32,Idaho!F32,Wyoming!F32)</f>
        <v>35319</v>
      </c>
      <c r="G32">
        <f>SUM(Utah!G32,Idaho!G32,Wyoming!G32)</f>
        <v>687288</v>
      </c>
      <c r="H32">
        <f>SUM(Utah!H32,Idaho!H32,Wyoming!H32)</f>
        <v>90862</v>
      </c>
      <c r="I32">
        <f>SUM(Utah!I32,Idaho!I32,Wyoming!I32)</f>
        <v>41415</v>
      </c>
      <c r="J32">
        <f>SUM(Utah!J32,Idaho!J32,Wyoming!J32)</f>
        <v>1235606</v>
      </c>
      <c r="K32">
        <f>SUM(Utah!K32,Idaho!K32,Wyoming!K32)</f>
        <v>16576</v>
      </c>
      <c r="L32">
        <f>SUM(Utah!L32,Idaho!L32,Wyoming!L32)</f>
        <v>2198</v>
      </c>
      <c r="M32">
        <f>SUM(Utah!M32,Idaho!M32,Wyoming!M32)</f>
        <v>53463</v>
      </c>
      <c r="N32">
        <f>SUM(Utah!N32,Idaho!N32,Wyoming!N32)</f>
        <v>3401</v>
      </c>
      <c r="O32">
        <f>SUM(Utah!O32,Idaho!O32,Wyoming!O32)</f>
        <v>115657</v>
      </c>
      <c r="P32">
        <f>SUM(Utah!P32,Idaho!P32,Wyoming!P32)</f>
        <v>2522108</v>
      </c>
      <c r="Q32">
        <f>SUM(Utah!Q32,Idaho!Q32,Wyoming!Q32)</f>
        <v>855145</v>
      </c>
    </row>
    <row r="33" spans="1:17">
      <c r="A33">
        <v>2002</v>
      </c>
      <c r="B33">
        <v>7</v>
      </c>
      <c r="C33">
        <f>SUM(Utah!C33,Idaho!C33,Wyoming!C33)</f>
        <v>51865</v>
      </c>
      <c r="D33">
        <f>SUM(Utah!D33,Idaho!D33,Wyoming!D33)</f>
        <v>739197</v>
      </c>
      <c r="E33">
        <f>SUM(Utah!E33,Idaho!E33,Wyoming!E33)</f>
        <v>745536</v>
      </c>
      <c r="F33">
        <f>SUM(Utah!F33,Idaho!F33,Wyoming!F33)</f>
        <v>38330</v>
      </c>
      <c r="G33">
        <f>SUM(Utah!G33,Idaho!G33,Wyoming!G33)</f>
        <v>743072</v>
      </c>
      <c r="H33">
        <f>SUM(Utah!H33,Idaho!H33,Wyoming!H33)</f>
        <v>91003</v>
      </c>
      <c r="I33">
        <f>SUM(Utah!I33,Idaho!I33,Wyoming!I33)</f>
        <v>49048</v>
      </c>
      <c r="J33">
        <f>SUM(Utah!J33,Idaho!J33,Wyoming!J33)</f>
        <v>1325201</v>
      </c>
      <c r="K33">
        <f>SUM(Utah!K33,Idaho!K33,Wyoming!K33)</f>
        <v>16584</v>
      </c>
      <c r="L33">
        <f>SUM(Utah!L33,Idaho!L33,Wyoming!L33)</f>
        <v>2380</v>
      </c>
      <c r="M33">
        <f>SUM(Utah!M33,Idaho!M33,Wyoming!M33)</f>
        <v>54076</v>
      </c>
      <c r="N33">
        <f>SUM(Utah!N33,Idaho!N33,Wyoming!N33)</f>
        <v>3399</v>
      </c>
      <c r="O33">
        <f>SUM(Utah!O33,Idaho!O33,Wyoming!O33)</f>
        <v>141623</v>
      </c>
      <c r="P33">
        <f>SUM(Utah!P33,Idaho!P33,Wyoming!P33)</f>
        <v>2861546</v>
      </c>
      <c r="Q33">
        <f>SUM(Utah!Q33,Idaho!Q33,Wyoming!Q33)</f>
        <v>856522</v>
      </c>
    </row>
    <row r="34" spans="1:17">
      <c r="A34">
        <v>2002</v>
      </c>
      <c r="B34">
        <v>8</v>
      </c>
      <c r="C34">
        <f>SUM(Utah!C34,Idaho!C34,Wyoming!C34)</f>
        <v>43176</v>
      </c>
      <c r="D34">
        <f>SUM(Utah!D34,Idaho!D34,Wyoming!D34)</f>
        <v>618620</v>
      </c>
      <c r="E34">
        <f>SUM(Utah!E34,Idaho!E34,Wyoming!E34)</f>
        <v>746923</v>
      </c>
      <c r="F34">
        <f>SUM(Utah!F34,Idaho!F34,Wyoming!F34)</f>
        <v>36819</v>
      </c>
      <c r="G34">
        <f>SUM(Utah!G34,Idaho!G34,Wyoming!G34)</f>
        <v>706421</v>
      </c>
      <c r="H34">
        <f>SUM(Utah!H34,Idaho!H34,Wyoming!H34)</f>
        <v>91160</v>
      </c>
      <c r="I34">
        <f>SUM(Utah!I34,Idaho!I34,Wyoming!I34)</f>
        <v>49578</v>
      </c>
      <c r="J34">
        <f>SUM(Utah!J34,Idaho!J34,Wyoming!J34)</f>
        <v>1277311</v>
      </c>
      <c r="K34">
        <f>SUM(Utah!K34,Idaho!K34,Wyoming!K34)</f>
        <v>16576</v>
      </c>
      <c r="L34">
        <f>SUM(Utah!L34,Idaho!L34,Wyoming!L34)</f>
        <v>2364</v>
      </c>
      <c r="M34">
        <f>SUM(Utah!M34,Idaho!M34,Wyoming!M34)</f>
        <v>55566</v>
      </c>
      <c r="N34">
        <f>SUM(Utah!N34,Idaho!N34,Wyoming!N34)</f>
        <v>3400</v>
      </c>
      <c r="O34">
        <f>SUM(Utah!O34,Idaho!O34,Wyoming!O34)</f>
        <v>131937</v>
      </c>
      <c r="P34">
        <f>SUM(Utah!P34,Idaho!P34,Wyoming!P34)</f>
        <v>2657918</v>
      </c>
      <c r="Q34">
        <f>SUM(Utah!Q34,Idaho!Q34,Wyoming!Q34)</f>
        <v>858059</v>
      </c>
    </row>
    <row r="35" spans="1:17">
      <c r="A35">
        <v>2002</v>
      </c>
      <c r="B35">
        <v>9</v>
      </c>
      <c r="C35">
        <f>SUM(Utah!C35,Idaho!C35,Wyoming!C35)</f>
        <v>28686</v>
      </c>
      <c r="D35">
        <f>SUM(Utah!D35,Idaho!D35,Wyoming!D35)</f>
        <v>423209</v>
      </c>
      <c r="E35">
        <f>SUM(Utah!E35,Idaho!E35,Wyoming!E35)</f>
        <v>748261</v>
      </c>
      <c r="F35">
        <f>SUM(Utah!F35,Idaho!F35,Wyoming!F35)</f>
        <v>34897</v>
      </c>
      <c r="G35">
        <f>SUM(Utah!G35,Idaho!G35,Wyoming!G35)</f>
        <v>667773</v>
      </c>
      <c r="H35">
        <f>SUM(Utah!H35,Idaho!H35,Wyoming!H35)</f>
        <v>91378</v>
      </c>
      <c r="I35">
        <f>SUM(Utah!I35,Idaho!I35,Wyoming!I35)</f>
        <v>38458</v>
      </c>
      <c r="J35">
        <f>SUM(Utah!J35,Idaho!J35,Wyoming!J35)</f>
        <v>1173524</v>
      </c>
      <c r="K35">
        <f>SUM(Utah!K35,Idaho!K35,Wyoming!K35)</f>
        <v>16529</v>
      </c>
      <c r="L35">
        <f>SUM(Utah!L35,Idaho!L35,Wyoming!L35)</f>
        <v>2167</v>
      </c>
      <c r="M35">
        <f>SUM(Utah!M35,Idaho!M35,Wyoming!M35)</f>
        <v>47314</v>
      </c>
      <c r="N35">
        <f>SUM(Utah!N35,Idaho!N35,Wyoming!N35)</f>
        <v>3408</v>
      </c>
      <c r="O35">
        <f>SUM(Utah!O35,Idaho!O35,Wyoming!O35)</f>
        <v>104208</v>
      </c>
      <c r="P35">
        <f>SUM(Utah!P35,Idaho!P35,Wyoming!P35)</f>
        <v>2311820</v>
      </c>
      <c r="Q35">
        <f>SUM(Utah!Q35,Idaho!Q35,Wyoming!Q35)</f>
        <v>859576</v>
      </c>
    </row>
    <row r="36" spans="1:17">
      <c r="A36">
        <v>2002</v>
      </c>
      <c r="B36">
        <v>10</v>
      </c>
      <c r="C36">
        <f>SUM(Utah!C36,Idaho!C36,Wyoming!C36)</f>
        <v>29563</v>
      </c>
      <c r="D36">
        <f>SUM(Utah!D36,Idaho!D36,Wyoming!D36)</f>
        <v>461021</v>
      </c>
      <c r="E36">
        <f>SUM(Utah!E36,Idaho!E36,Wyoming!E36)</f>
        <v>749946</v>
      </c>
      <c r="F36">
        <f>SUM(Utah!F36,Idaho!F36,Wyoming!F36)</f>
        <v>35009</v>
      </c>
      <c r="G36">
        <f>SUM(Utah!G36,Idaho!G36,Wyoming!G36)</f>
        <v>643151</v>
      </c>
      <c r="H36">
        <f>SUM(Utah!H36,Idaho!H36,Wyoming!H36)</f>
        <v>91696</v>
      </c>
      <c r="I36">
        <f>SUM(Utah!I36,Idaho!I36,Wyoming!I36)</f>
        <v>34239</v>
      </c>
      <c r="J36">
        <f>SUM(Utah!J36,Idaho!J36,Wyoming!J36)</f>
        <v>1124407</v>
      </c>
      <c r="K36">
        <f>SUM(Utah!K36,Idaho!K36,Wyoming!K36)</f>
        <v>16489</v>
      </c>
      <c r="L36">
        <f>SUM(Utah!L36,Idaho!L36,Wyoming!L36)</f>
        <v>1999</v>
      </c>
      <c r="M36">
        <f>SUM(Utah!M36,Idaho!M36,Wyoming!M36)</f>
        <v>38887</v>
      </c>
      <c r="N36">
        <f>SUM(Utah!N36,Idaho!N36,Wyoming!N36)</f>
        <v>3412</v>
      </c>
      <c r="O36">
        <f>SUM(Utah!O36,Idaho!O36,Wyoming!O36)</f>
        <v>100810</v>
      </c>
      <c r="P36">
        <f>SUM(Utah!P36,Idaho!P36,Wyoming!P36)</f>
        <v>2267466</v>
      </c>
      <c r="Q36">
        <f>SUM(Utah!Q36,Idaho!Q36,Wyoming!Q36)</f>
        <v>861543</v>
      </c>
    </row>
    <row r="37" spans="1:17">
      <c r="A37">
        <v>2002</v>
      </c>
      <c r="B37">
        <v>11</v>
      </c>
      <c r="C37">
        <f>SUM(Utah!C37,Idaho!C37,Wyoming!C37)</f>
        <v>35793</v>
      </c>
      <c r="D37">
        <f>SUM(Utah!D37,Idaho!D37,Wyoming!D37)</f>
        <v>567872</v>
      </c>
      <c r="E37">
        <f>SUM(Utah!E37,Idaho!E37,Wyoming!E37)</f>
        <v>751997</v>
      </c>
      <c r="F37">
        <f>SUM(Utah!F37,Idaho!F37,Wyoming!F37)</f>
        <v>35373</v>
      </c>
      <c r="G37">
        <f>SUM(Utah!G37,Idaho!G37,Wyoming!G37)</f>
        <v>644785</v>
      </c>
      <c r="H37">
        <f>SUM(Utah!H37,Idaho!H37,Wyoming!H37)</f>
        <v>92017</v>
      </c>
      <c r="I37">
        <f>SUM(Utah!I37,Idaho!I37,Wyoming!I37)</f>
        <v>36435</v>
      </c>
      <c r="J37">
        <f>SUM(Utah!J37,Idaho!J37,Wyoming!J37)</f>
        <v>1115831</v>
      </c>
      <c r="K37">
        <f>SUM(Utah!K37,Idaho!K37,Wyoming!K37)</f>
        <v>16396</v>
      </c>
      <c r="L37">
        <f>SUM(Utah!L37,Idaho!L37,Wyoming!L37)</f>
        <v>2272</v>
      </c>
      <c r="M37">
        <f>SUM(Utah!M37,Idaho!M37,Wyoming!M37)</f>
        <v>44424</v>
      </c>
      <c r="N37">
        <f>SUM(Utah!N37,Idaho!N37,Wyoming!N37)</f>
        <v>3417</v>
      </c>
      <c r="O37">
        <f>SUM(Utah!O37,Idaho!O37,Wyoming!O37)</f>
        <v>109873</v>
      </c>
      <c r="P37">
        <f>SUM(Utah!P37,Idaho!P37,Wyoming!P37)</f>
        <v>2372912</v>
      </c>
      <c r="Q37">
        <f>SUM(Utah!Q37,Idaho!Q37,Wyoming!Q37)</f>
        <v>863827</v>
      </c>
    </row>
    <row r="38" spans="1:17">
      <c r="A38">
        <v>2002</v>
      </c>
      <c r="B38">
        <v>12</v>
      </c>
      <c r="C38">
        <f>SUM(Utah!C38,Idaho!C38,Wyoming!C38)</f>
        <v>36018</v>
      </c>
      <c r="D38">
        <f>SUM(Utah!D38,Idaho!D38,Wyoming!D38)</f>
        <v>606518</v>
      </c>
      <c r="E38">
        <f>SUM(Utah!E38,Idaho!E38,Wyoming!E38)</f>
        <v>752422</v>
      </c>
      <c r="F38">
        <f>SUM(Utah!F38,Idaho!F38,Wyoming!F38)</f>
        <v>33992</v>
      </c>
      <c r="G38">
        <f>SUM(Utah!G38,Idaho!G38,Wyoming!G38)</f>
        <v>703544</v>
      </c>
      <c r="H38">
        <f>SUM(Utah!H38,Idaho!H38,Wyoming!H38)</f>
        <v>92105</v>
      </c>
      <c r="I38">
        <f>SUM(Utah!I38,Idaho!I38,Wyoming!I38)</f>
        <v>40885</v>
      </c>
      <c r="J38">
        <f>SUM(Utah!J38,Idaho!J38,Wyoming!J38)</f>
        <v>1200904</v>
      </c>
      <c r="K38">
        <f>SUM(Utah!K38,Idaho!K38,Wyoming!K38)</f>
        <v>16377</v>
      </c>
      <c r="L38">
        <f>SUM(Utah!L38,Idaho!L38,Wyoming!L38)</f>
        <v>1595</v>
      </c>
      <c r="M38">
        <f>SUM(Utah!M38,Idaho!M38,Wyoming!M38)</f>
        <v>37950</v>
      </c>
      <c r="N38">
        <f>SUM(Utah!N38,Idaho!N38,Wyoming!N38)</f>
        <v>3423</v>
      </c>
      <c r="O38">
        <f>SUM(Utah!O38,Idaho!O38,Wyoming!O38)</f>
        <v>112490</v>
      </c>
      <c r="P38">
        <f>SUM(Utah!P38,Idaho!P38,Wyoming!P38)</f>
        <v>2548916</v>
      </c>
      <c r="Q38">
        <f>SUM(Utah!Q38,Idaho!Q38,Wyoming!Q38)</f>
        <v>864327</v>
      </c>
    </row>
    <row r="39" spans="1:17">
      <c r="A39">
        <v>2003</v>
      </c>
      <c r="B39">
        <v>1</v>
      </c>
      <c r="C39">
        <f>SUM(Utah!C39,Idaho!C39,Wyoming!C39)</f>
        <v>41263</v>
      </c>
      <c r="D39">
        <f>SUM(Utah!D39,Idaho!D39,Wyoming!D39)</f>
        <v>680545</v>
      </c>
      <c r="E39">
        <f>SUM(Utah!E39,Idaho!E39,Wyoming!E39)</f>
        <v>754200</v>
      </c>
      <c r="F39">
        <f>SUM(Utah!F39,Idaho!F39,Wyoming!F39)</f>
        <v>31380</v>
      </c>
      <c r="G39">
        <f>SUM(Utah!G39,Idaho!G39,Wyoming!G39)</f>
        <v>616063</v>
      </c>
      <c r="H39">
        <f>SUM(Utah!H39,Idaho!H39,Wyoming!H39)</f>
        <v>92336</v>
      </c>
      <c r="I39">
        <f>SUM(Utah!I39,Idaho!I39,Wyoming!I39)</f>
        <v>39235</v>
      </c>
      <c r="J39">
        <f>SUM(Utah!J39,Idaho!J39,Wyoming!J39)</f>
        <v>1212766</v>
      </c>
      <c r="K39">
        <f>SUM(Utah!K39,Idaho!K39,Wyoming!K39)</f>
        <v>16378</v>
      </c>
      <c r="L39">
        <f>SUM(Utah!L39,Idaho!L39,Wyoming!L39)</f>
        <v>2179</v>
      </c>
      <c r="M39">
        <f>SUM(Utah!M39,Idaho!M39,Wyoming!M39)</f>
        <v>47067</v>
      </c>
      <c r="N39">
        <f>SUM(Utah!N39,Idaho!N39,Wyoming!N39)</f>
        <v>3410</v>
      </c>
      <c r="O39">
        <f>SUM(Utah!O39,Idaho!O39,Wyoming!O39)</f>
        <v>114057</v>
      </c>
      <c r="P39">
        <f>SUM(Utah!P39,Idaho!P39,Wyoming!P39)</f>
        <v>2556441</v>
      </c>
      <c r="Q39">
        <f>SUM(Utah!Q39,Idaho!Q39,Wyoming!Q39)</f>
        <v>866324</v>
      </c>
    </row>
    <row r="40" spans="1:17">
      <c r="A40">
        <v>2003</v>
      </c>
      <c r="B40">
        <v>2</v>
      </c>
      <c r="C40">
        <f>SUM(Utah!C40,Idaho!C40,Wyoming!C40)</f>
        <v>29148</v>
      </c>
      <c r="D40">
        <f>SUM(Utah!D40,Idaho!D40,Wyoming!D40)</f>
        <v>483325</v>
      </c>
      <c r="E40">
        <f>SUM(Utah!E40,Idaho!E40,Wyoming!E40)</f>
        <v>755659</v>
      </c>
      <c r="F40">
        <f>SUM(Utah!F40,Idaho!F40,Wyoming!F40)</f>
        <v>31371</v>
      </c>
      <c r="G40">
        <f>SUM(Utah!G40,Idaho!G40,Wyoming!G40)</f>
        <v>596608</v>
      </c>
      <c r="H40">
        <f>SUM(Utah!H40,Idaho!H40,Wyoming!H40)</f>
        <v>92525</v>
      </c>
      <c r="I40">
        <f>SUM(Utah!I40,Idaho!I40,Wyoming!I40)</f>
        <v>38973</v>
      </c>
      <c r="J40">
        <f>SUM(Utah!J40,Idaho!J40,Wyoming!J40)</f>
        <v>1150216</v>
      </c>
      <c r="K40">
        <f>SUM(Utah!K40,Idaho!K40,Wyoming!K40)</f>
        <v>16359</v>
      </c>
      <c r="L40">
        <f>SUM(Utah!L40,Idaho!L40,Wyoming!L40)</f>
        <v>1805</v>
      </c>
      <c r="M40">
        <f>SUM(Utah!M40,Idaho!M40,Wyoming!M40)</f>
        <v>40273</v>
      </c>
      <c r="N40">
        <f>SUM(Utah!N40,Idaho!N40,Wyoming!N40)</f>
        <v>3328</v>
      </c>
      <c r="O40">
        <f>SUM(Utah!O40,Idaho!O40,Wyoming!O40)</f>
        <v>101297</v>
      </c>
      <c r="P40">
        <f>SUM(Utah!P40,Idaho!P40,Wyoming!P40)</f>
        <v>2270422</v>
      </c>
      <c r="Q40">
        <f>SUM(Utah!Q40,Idaho!Q40,Wyoming!Q40)</f>
        <v>867871</v>
      </c>
    </row>
    <row r="41" spans="1:17">
      <c r="A41">
        <v>2003</v>
      </c>
      <c r="B41">
        <v>3</v>
      </c>
      <c r="C41">
        <f>SUM(Utah!C41,Idaho!C41,Wyoming!C41)</f>
        <v>32379</v>
      </c>
      <c r="D41">
        <f>SUM(Utah!D41,Idaho!D41,Wyoming!D41)</f>
        <v>532947</v>
      </c>
      <c r="E41">
        <f>SUM(Utah!E41,Idaho!E41,Wyoming!E41)</f>
        <v>756956</v>
      </c>
      <c r="F41">
        <f>SUM(Utah!F41,Idaho!F41,Wyoming!F41)</f>
        <v>34802</v>
      </c>
      <c r="G41">
        <f>SUM(Utah!G41,Idaho!G41,Wyoming!G41)</f>
        <v>663549</v>
      </c>
      <c r="H41">
        <f>SUM(Utah!H41,Idaho!H41,Wyoming!H41)</f>
        <v>92638</v>
      </c>
      <c r="I41">
        <f>SUM(Utah!I41,Idaho!I41,Wyoming!I41)</f>
        <v>43527</v>
      </c>
      <c r="J41">
        <f>SUM(Utah!J41,Idaho!J41,Wyoming!J41)</f>
        <v>1264571</v>
      </c>
      <c r="K41">
        <f>SUM(Utah!K41,Idaho!K41,Wyoming!K41)</f>
        <v>16363</v>
      </c>
      <c r="L41">
        <f>SUM(Utah!L41,Idaho!L41,Wyoming!L41)</f>
        <v>2138</v>
      </c>
      <c r="M41">
        <f>SUM(Utah!M41,Idaho!M41,Wyoming!M41)</f>
        <v>43616</v>
      </c>
      <c r="N41">
        <f>SUM(Utah!N41,Idaho!N41,Wyoming!N41)</f>
        <v>3366</v>
      </c>
      <c r="O41">
        <f>SUM(Utah!O41,Idaho!O41,Wyoming!O41)</f>
        <v>112846</v>
      </c>
      <c r="P41">
        <f>SUM(Utah!P41,Idaho!P41,Wyoming!P41)</f>
        <v>2504683</v>
      </c>
      <c r="Q41">
        <f>SUM(Utah!Q41,Idaho!Q41,Wyoming!Q41)</f>
        <v>869323</v>
      </c>
    </row>
    <row r="42" spans="1:17">
      <c r="A42">
        <v>2003</v>
      </c>
      <c r="B42">
        <v>4</v>
      </c>
      <c r="C42">
        <f>SUM(Utah!C42,Idaho!C42,Wyoming!C42)</f>
        <v>32596</v>
      </c>
      <c r="D42">
        <f>SUM(Utah!D42,Idaho!D42,Wyoming!D42)</f>
        <v>515712</v>
      </c>
      <c r="E42">
        <f>SUM(Utah!E42,Idaho!E42,Wyoming!E42)</f>
        <v>757947</v>
      </c>
      <c r="F42">
        <f>SUM(Utah!F42,Idaho!F42,Wyoming!F42)</f>
        <v>34840</v>
      </c>
      <c r="G42">
        <f>SUM(Utah!G42,Idaho!G42,Wyoming!G42)</f>
        <v>617932</v>
      </c>
      <c r="H42">
        <f>SUM(Utah!H42,Idaho!H42,Wyoming!H42)</f>
        <v>92714</v>
      </c>
      <c r="I42">
        <f>SUM(Utah!I42,Idaho!I42,Wyoming!I42)</f>
        <v>40436</v>
      </c>
      <c r="J42">
        <f>SUM(Utah!J42,Idaho!J42,Wyoming!J42)</f>
        <v>1126901</v>
      </c>
      <c r="K42">
        <f>SUM(Utah!K42,Idaho!K42,Wyoming!K42)</f>
        <v>16392</v>
      </c>
      <c r="L42">
        <f>SUM(Utah!L42,Idaho!L42,Wyoming!L42)</f>
        <v>2735</v>
      </c>
      <c r="M42">
        <f>SUM(Utah!M42,Idaho!M42,Wyoming!M42)</f>
        <v>47670</v>
      </c>
      <c r="N42">
        <f>SUM(Utah!N42,Idaho!N42,Wyoming!N42)</f>
        <v>3370</v>
      </c>
      <c r="O42">
        <f>SUM(Utah!O42,Idaho!O42,Wyoming!O42)</f>
        <v>110607</v>
      </c>
      <c r="P42">
        <f>SUM(Utah!P42,Idaho!P42,Wyoming!P42)</f>
        <v>2308215</v>
      </c>
      <c r="Q42">
        <f>SUM(Utah!Q42,Idaho!Q42,Wyoming!Q42)</f>
        <v>870423</v>
      </c>
    </row>
    <row r="43" spans="1:17">
      <c r="A43">
        <v>2003</v>
      </c>
      <c r="B43">
        <v>5</v>
      </c>
      <c r="C43">
        <f>SUM(Utah!C43,Idaho!C43,Wyoming!C43)</f>
        <v>34587</v>
      </c>
      <c r="D43">
        <f>SUM(Utah!D43,Idaho!D43,Wyoming!D43)</f>
        <v>534781</v>
      </c>
      <c r="E43">
        <f>SUM(Utah!E43,Idaho!E43,Wyoming!E43)</f>
        <v>758842</v>
      </c>
      <c r="F43">
        <f>SUM(Utah!F43,Idaho!F43,Wyoming!F43)</f>
        <v>38480</v>
      </c>
      <c r="G43">
        <f>SUM(Utah!G43,Idaho!G43,Wyoming!G43)</f>
        <v>739499</v>
      </c>
      <c r="H43">
        <f>SUM(Utah!H43,Idaho!H43,Wyoming!H43)</f>
        <v>92916</v>
      </c>
      <c r="I43">
        <f>SUM(Utah!I43,Idaho!I43,Wyoming!I43)</f>
        <v>40961</v>
      </c>
      <c r="J43">
        <f>SUM(Utah!J43,Idaho!J43,Wyoming!J43)</f>
        <v>1153250</v>
      </c>
      <c r="K43">
        <f>SUM(Utah!K43,Idaho!K43,Wyoming!K43)</f>
        <v>16497</v>
      </c>
      <c r="L43">
        <f>SUM(Utah!L43,Idaho!L43,Wyoming!L43)</f>
        <v>2203</v>
      </c>
      <c r="M43">
        <f>SUM(Utah!M43,Idaho!M43,Wyoming!M43)</f>
        <v>47362</v>
      </c>
      <c r="N43">
        <f>SUM(Utah!N43,Idaho!N43,Wyoming!N43)</f>
        <v>3372</v>
      </c>
      <c r="O43">
        <f>SUM(Utah!O43,Idaho!O43,Wyoming!O43)</f>
        <v>116231</v>
      </c>
      <c r="P43">
        <f>SUM(Utah!P43,Idaho!P43,Wyoming!P43)</f>
        <v>2474892</v>
      </c>
      <c r="Q43">
        <f>SUM(Utah!Q43,Idaho!Q43,Wyoming!Q43)</f>
        <v>871627</v>
      </c>
    </row>
    <row r="44" spans="1:17">
      <c r="A44">
        <v>2003</v>
      </c>
      <c r="B44">
        <v>6</v>
      </c>
      <c r="C44">
        <f>SUM(Utah!C44,Idaho!C44,Wyoming!C44)</f>
        <v>33273</v>
      </c>
      <c r="D44">
        <f>SUM(Utah!D44,Idaho!D44,Wyoming!D44)</f>
        <v>468160</v>
      </c>
      <c r="E44">
        <f>SUM(Utah!E44,Idaho!E44,Wyoming!E44)</f>
        <v>759713</v>
      </c>
      <c r="F44">
        <f>SUM(Utah!F44,Idaho!F44,Wyoming!F44)</f>
        <v>28503</v>
      </c>
      <c r="G44">
        <f>SUM(Utah!G44,Idaho!G44,Wyoming!G44)</f>
        <v>500661</v>
      </c>
      <c r="H44">
        <f>SUM(Utah!H44,Idaho!H44,Wyoming!H44)</f>
        <v>93146</v>
      </c>
      <c r="I44">
        <f>SUM(Utah!I44,Idaho!I44,Wyoming!I44)</f>
        <v>47614</v>
      </c>
      <c r="J44">
        <f>SUM(Utah!J44,Idaho!J44,Wyoming!J44)</f>
        <v>1300051</v>
      </c>
      <c r="K44">
        <f>SUM(Utah!K44,Idaho!K44,Wyoming!K44)</f>
        <v>16552</v>
      </c>
      <c r="L44">
        <f>SUM(Utah!L44,Idaho!L44,Wyoming!L44)</f>
        <v>2142</v>
      </c>
      <c r="M44">
        <f>SUM(Utah!M44,Idaho!M44,Wyoming!M44)</f>
        <v>46568</v>
      </c>
      <c r="N44">
        <f>SUM(Utah!N44,Idaho!N44,Wyoming!N44)</f>
        <v>3375</v>
      </c>
      <c r="O44">
        <f>SUM(Utah!O44,Idaho!O44,Wyoming!O44)</f>
        <v>111532</v>
      </c>
      <c r="P44">
        <f>SUM(Utah!P44,Idaho!P44,Wyoming!P44)</f>
        <v>2315440</v>
      </c>
      <c r="Q44">
        <f>SUM(Utah!Q44,Idaho!Q44,Wyoming!Q44)</f>
        <v>872786</v>
      </c>
    </row>
    <row r="45" spans="1:17">
      <c r="A45">
        <v>2003</v>
      </c>
      <c r="B45">
        <v>7</v>
      </c>
      <c r="C45">
        <f>SUM(Utah!C45,Idaho!C45,Wyoming!C45)</f>
        <v>56636</v>
      </c>
      <c r="D45">
        <f>SUM(Utah!D45,Idaho!D45,Wyoming!D45)</f>
        <v>815476</v>
      </c>
      <c r="E45">
        <f>SUM(Utah!E45,Idaho!E45,Wyoming!E45)</f>
        <v>760791</v>
      </c>
      <c r="F45">
        <f>SUM(Utah!F45,Idaho!F45,Wyoming!F45)</f>
        <v>44317</v>
      </c>
      <c r="G45">
        <f>SUM(Utah!G45,Idaho!G45,Wyoming!G45)</f>
        <v>862140</v>
      </c>
      <c r="H45">
        <f>SUM(Utah!H45,Idaho!H45,Wyoming!H45)</f>
        <v>93294</v>
      </c>
      <c r="I45">
        <f>SUM(Utah!I45,Idaho!I45,Wyoming!I45)</f>
        <v>54794</v>
      </c>
      <c r="J45">
        <f>SUM(Utah!J45,Idaho!J45,Wyoming!J45)</f>
        <v>1365512</v>
      </c>
      <c r="K45">
        <f>SUM(Utah!K45,Idaho!K45,Wyoming!K45)</f>
        <v>16543</v>
      </c>
      <c r="L45">
        <f>SUM(Utah!L45,Idaho!L45,Wyoming!L45)</f>
        <v>2643</v>
      </c>
      <c r="M45">
        <f>SUM(Utah!M45,Idaho!M45,Wyoming!M45)</f>
        <v>62892</v>
      </c>
      <c r="N45">
        <f>SUM(Utah!N45,Idaho!N45,Wyoming!N45)</f>
        <v>3377</v>
      </c>
      <c r="O45">
        <f>SUM(Utah!O45,Idaho!O45,Wyoming!O45)</f>
        <v>158390</v>
      </c>
      <c r="P45">
        <f>SUM(Utah!P45,Idaho!P45,Wyoming!P45)</f>
        <v>3106020</v>
      </c>
      <c r="Q45">
        <f>SUM(Utah!Q45,Idaho!Q45,Wyoming!Q45)</f>
        <v>874005</v>
      </c>
    </row>
    <row r="46" spans="1:17">
      <c r="A46">
        <v>2003</v>
      </c>
      <c r="B46">
        <v>8</v>
      </c>
      <c r="C46">
        <f>SUM(Utah!C46,Idaho!C46,Wyoming!C46)</f>
        <v>48912</v>
      </c>
      <c r="D46">
        <f>SUM(Utah!D46,Idaho!D46,Wyoming!D46)</f>
        <v>706028</v>
      </c>
      <c r="E46">
        <f>SUM(Utah!E46,Idaho!E46,Wyoming!E46)</f>
        <v>762005</v>
      </c>
      <c r="F46">
        <f>SUM(Utah!F46,Idaho!F46,Wyoming!F46)</f>
        <v>38012</v>
      </c>
      <c r="G46">
        <f>SUM(Utah!G46,Idaho!G46,Wyoming!G46)</f>
        <v>742189</v>
      </c>
      <c r="H46">
        <f>SUM(Utah!H46,Idaho!H46,Wyoming!H46)</f>
        <v>93579</v>
      </c>
      <c r="I46">
        <f>SUM(Utah!I46,Idaho!I46,Wyoming!I46)</f>
        <v>48868</v>
      </c>
      <c r="J46">
        <f>SUM(Utah!J46,Idaho!J46,Wyoming!J46)</f>
        <v>1330531</v>
      </c>
      <c r="K46">
        <f>SUM(Utah!K46,Idaho!K46,Wyoming!K46)</f>
        <v>16536</v>
      </c>
      <c r="L46">
        <f>SUM(Utah!L46,Idaho!L46,Wyoming!L46)</f>
        <v>2180</v>
      </c>
      <c r="M46">
        <f>SUM(Utah!M46,Idaho!M46,Wyoming!M46)</f>
        <v>48745</v>
      </c>
      <c r="N46">
        <f>SUM(Utah!N46,Idaho!N46,Wyoming!N46)</f>
        <v>3385</v>
      </c>
      <c r="O46">
        <f>SUM(Utah!O46,Idaho!O46,Wyoming!O46)</f>
        <v>137972</v>
      </c>
      <c r="P46">
        <f>SUM(Utah!P46,Idaho!P46,Wyoming!P46)</f>
        <v>2827493</v>
      </c>
      <c r="Q46">
        <f>SUM(Utah!Q46,Idaho!Q46,Wyoming!Q46)</f>
        <v>875505</v>
      </c>
    </row>
    <row r="47" spans="1:17">
      <c r="A47">
        <v>2003</v>
      </c>
      <c r="B47">
        <v>9</v>
      </c>
      <c r="C47">
        <f>SUM(Utah!C47,Idaho!C47,Wyoming!C47)</f>
        <v>31135</v>
      </c>
      <c r="D47">
        <f>SUM(Utah!D47,Idaho!D47,Wyoming!D47)</f>
        <v>452281</v>
      </c>
      <c r="E47">
        <f>SUM(Utah!E47,Idaho!E47,Wyoming!E47)</f>
        <v>763688</v>
      </c>
      <c r="F47">
        <f>SUM(Utah!F47,Idaho!F47,Wyoming!F47)</f>
        <v>36548</v>
      </c>
      <c r="G47">
        <f>SUM(Utah!G47,Idaho!G47,Wyoming!G47)</f>
        <v>662517</v>
      </c>
      <c r="H47">
        <f>SUM(Utah!H47,Idaho!H47,Wyoming!H47)</f>
        <v>93815</v>
      </c>
      <c r="I47">
        <f>SUM(Utah!I47,Idaho!I47,Wyoming!I47)</f>
        <v>44154</v>
      </c>
      <c r="J47">
        <f>SUM(Utah!J47,Idaho!J47,Wyoming!J47)</f>
        <v>1173331</v>
      </c>
      <c r="K47">
        <f>SUM(Utah!K47,Idaho!K47,Wyoming!K47)</f>
        <v>16505</v>
      </c>
      <c r="L47">
        <f>SUM(Utah!L47,Idaho!L47,Wyoming!L47)</f>
        <v>2418</v>
      </c>
      <c r="M47">
        <f>SUM(Utah!M47,Idaho!M47,Wyoming!M47)</f>
        <v>51269</v>
      </c>
      <c r="N47">
        <f>SUM(Utah!N47,Idaho!N47,Wyoming!N47)</f>
        <v>3389</v>
      </c>
      <c r="O47">
        <f>SUM(Utah!O47,Idaho!O47,Wyoming!O47)</f>
        <v>114255</v>
      </c>
      <c r="P47">
        <f>SUM(Utah!P47,Idaho!P47,Wyoming!P47)</f>
        <v>2339398</v>
      </c>
      <c r="Q47">
        <f>SUM(Utah!Q47,Idaho!Q47,Wyoming!Q47)</f>
        <v>877397</v>
      </c>
    </row>
    <row r="48" spans="1:17">
      <c r="A48">
        <v>2003</v>
      </c>
      <c r="B48">
        <v>10</v>
      </c>
      <c r="C48">
        <f>SUM(Utah!C48,Idaho!C48,Wyoming!C48)</f>
        <v>31047</v>
      </c>
      <c r="D48">
        <f>SUM(Utah!D48,Idaho!D48,Wyoming!D48)</f>
        <v>472483</v>
      </c>
      <c r="E48">
        <f>SUM(Utah!E48,Idaho!E48,Wyoming!E48)</f>
        <v>765457</v>
      </c>
      <c r="F48">
        <f>SUM(Utah!F48,Idaho!F48,Wyoming!F48)</f>
        <v>37068</v>
      </c>
      <c r="G48">
        <f>SUM(Utah!G48,Idaho!G48,Wyoming!G48)</f>
        <v>660703</v>
      </c>
      <c r="H48">
        <f>SUM(Utah!H48,Idaho!H48,Wyoming!H48)</f>
        <v>94109</v>
      </c>
      <c r="I48">
        <f>SUM(Utah!I48,Idaho!I48,Wyoming!I48)</f>
        <v>42973</v>
      </c>
      <c r="J48">
        <f>SUM(Utah!J48,Idaho!J48,Wyoming!J48)</f>
        <v>1176338</v>
      </c>
      <c r="K48">
        <f>SUM(Utah!K48,Idaho!K48,Wyoming!K48)</f>
        <v>16481</v>
      </c>
      <c r="L48">
        <f>SUM(Utah!L48,Idaho!L48,Wyoming!L48)</f>
        <v>2646</v>
      </c>
      <c r="M48">
        <f>SUM(Utah!M48,Idaho!M48,Wyoming!M48)</f>
        <v>58373</v>
      </c>
      <c r="N48">
        <f>SUM(Utah!N48,Idaho!N48,Wyoming!N48)</f>
        <v>3390</v>
      </c>
      <c r="O48">
        <f>SUM(Utah!O48,Idaho!O48,Wyoming!O48)</f>
        <v>113734</v>
      </c>
      <c r="P48">
        <f>SUM(Utah!P48,Idaho!P48,Wyoming!P48)</f>
        <v>2367897</v>
      </c>
      <c r="Q48">
        <f>SUM(Utah!Q48,Idaho!Q48,Wyoming!Q48)</f>
        <v>879437</v>
      </c>
    </row>
    <row r="49" spans="1:17">
      <c r="A49">
        <v>2003</v>
      </c>
      <c r="B49">
        <v>11</v>
      </c>
      <c r="C49">
        <f>SUM(Utah!C49,Idaho!C49,Wyoming!C49)</f>
        <v>35473</v>
      </c>
      <c r="D49">
        <f>SUM(Utah!D49,Idaho!D49,Wyoming!D49)</f>
        <v>578497</v>
      </c>
      <c r="E49">
        <f>SUM(Utah!E49,Idaho!E49,Wyoming!E49)</f>
        <v>767875</v>
      </c>
      <c r="F49">
        <f>SUM(Utah!F49,Idaho!F49,Wyoming!F49)</f>
        <v>33102</v>
      </c>
      <c r="G49">
        <f>SUM(Utah!G49,Idaho!G49,Wyoming!G49)</f>
        <v>615005</v>
      </c>
      <c r="H49">
        <f>SUM(Utah!H49,Idaho!H49,Wyoming!H49)</f>
        <v>94578</v>
      </c>
      <c r="I49">
        <f>SUM(Utah!I49,Idaho!I49,Wyoming!I49)</f>
        <v>38031</v>
      </c>
      <c r="J49">
        <f>SUM(Utah!J49,Idaho!J49,Wyoming!J49)</f>
        <v>1239962</v>
      </c>
      <c r="K49">
        <f>SUM(Utah!K49,Idaho!K49,Wyoming!K49)</f>
        <v>16425</v>
      </c>
      <c r="L49">
        <f>SUM(Utah!L49,Idaho!L49,Wyoming!L49)</f>
        <v>2366</v>
      </c>
      <c r="M49">
        <f>SUM(Utah!M49,Idaho!M49,Wyoming!M49)</f>
        <v>58150</v>
      </c>
      <c r="N49">
        <f>SUM(Utah!N49,Idaho!N49,Wyoming!N49)</f>
        <v>3395</v>
      </c>
      <c r="O49">
        <f>SUM(Utah!O49,Idaho!O49,Wyoming!O49)</f>
        <v>108972</v>
      </c>
      <c r="P49">
        <f>SUM(Utah!P49,Idaho!P49,Wyoming!P49)</f>
        <v>2491614</v>
      </c>
      <c r="Q49">
        <f>SUM(Utah!Q49,Idaho!Q49,Wyoming!Q49)</f>
        <v>882273</v>
      </c>
    </row>
    <row r="50" spans="1:17">
      <c r="A50">
        <v>2003</v>
      </c>
      <c r="B50">
        <v>12</v>
      </c>
      <c r="C50">
        <f>SUM(Utah!C50,Idaho!C50,Wyoming!C50)</f>
        <v>41195</v>
      </c>
      <c r="D50">
        <f>SUM(Utah!D50,Idaho!D50,Wyoming!D50)</f>
        <v>694124</v>
      </c>
      <c r="E50">
        <f>SUM(Utah!E50,Idaho!E50,Wyoming!E50)</f>
        <v>769187</v>
      </c>
      <c r="F50">
        <f>SUM(Utah!F50,Idaho!F50,Wyoming!F50)</f>
        <v>35082</v>
      </c>
      <c r="G50">
        <f>SUM(Utah!G50,Idaho!G50,Wyoming!G50)</f>
        <v>698376</v>
      </c>
      <c r="H50">
        <f>SUM(Utah!H50,Idaho!H50,Wyoming!H50)</f>
        <v>94785</v>
      </c>
      <c r="I50">
        <f>SUM(Utah!I50,Idaho!I50,Wyoming!I50)</f>
        <v>39652</v>
      </c>
      <c r="J50">
        <f>SUM(Utah!J50,Idaho!J50,Wyoming!J50)</f>
        <v>1147754</v>
      </c>
      <c r="K50">
        <f>SUM(Utah!K50,Idaho!K50,Wyoming!K50)</f>
        <v>16414</v>
      </c>
      <c r="L50">
        <f>SUM(Utah!L50,Idaho!L50,Wyoming!L50)</f>
        <v>1640</v>
      </c>
      <c r="M50">
        <f>SUM(Utah!M50,Idaho!M50,Wyoming!M50)</f>
        <v>29011</v>
      </c>
      <c r="N50">
        <f>SUM(Utah!N50,Idaho!N50,Wyoming!N50)</f>
        <v>3398</v>
      </c>
      <c r="O50">
        <f>SUM(Utah!O50,Idaho!O50,Wyoming!O50)</f>
        <v>117569</v>
      </c>
      <c r="P50">
        <f>SUM(Utah!P50,Idaho!P50,Wyoming!P50)</f>
        <v>2569265</v>
      </c>
      <c r="Q50">
        <f>SUM(Utah!Q50,Idaho!Q50,Wyoming!Q50)</f>
        <v>883784</v>
      </c>
    </row>
    <row r="51" spans="1:17">
      <c r="A51">
        <v>2004</v>
      </c>
      <c r="B51">
        <v>1</v>
      </c>
      <c r="C51">
        <f>SUM(Utah!C51,Idaho!C51,Wyoming!C51)</f>
        <v>43218</v>
      </c>
      <c r="D51">
        <f>SUM(Utah!D51,Idaho!D51,Wyoming!D51)</f>
        <v>719247</v>
      </c>
      <c r="E51">
        <f>SUM(Utah!E51,Idaho!E51,Wyoming!E51)</f>
        <v>771016</v>
      </c>
      <c r="F51">
        <f>SUM(Utah!F51,Idaho!F51,Wyoming!F51)</f>
        <v>33449</v>
      </c>
      <c r="G51">
        <f>SUM(Utah!G51,Idaho!G51,Wyoming!G51)</f>
        <v>685591</v>
      </c>
      <c r="H51">
        <f>SUM(Utah!H51,Idaho!H51,Wyoming!H51)</f>
        <v>98445</v>
      </c>
      <c r="I51">
        <f>SUM(Utah!I51,Idaho!I51,Wyoming!I51)</f>
        <v>47218</v>
      </c>
      <c r="J51">
        <f>SUM(Utah!J51,Idaho!J51,Wyoming!J51)</f>
        <v>1335004</v>
      </c>
      <c r="K51">
        <f>SUM(Utah!K51,Idaho!K51,Wyoming!K51)</f>
        <v>16409</v>
      </c>
      <c r="L51">
        <f>SUM(Utah!L51,Idaho!L51,Wyoming!L51)</f>
        <v>201</v>
      </c>
      <c r="M51">
        <f>SUM(Utah!M51,Idaho!M51,Wyoming!M51)</f>
        <v>3677</v>
      </c>
      <c r="N51">
        <f>SUM(Utah!N51,Idaho!N51,Wyoming!N51)</f>
        <v>11</v>
      </c>
      <c r="O51">
        <f>SUM(Utah!O51,Idaho!O51,Wyoming!O51)</f>
        <v>124086</v>
      </c>
      <c r="P51">
        <f>SUM(Utah!P51,Idaho!P51,Wyoming!P51)</f>
        <v>2743519</v>
      </c>
      <c r="Q51">
        <f>SUM(Utah!Q51,Idaho!Q51,Wyoming!Q51)</f>
        <v>885881</v>
      </c>
    </row>
    <row r="52" spans="1:17">
      <c r="A52">
        <v>2004</v>
      </c>
      <c r="B52">
        <v>2</v>
      </c>
      <c r="C52">
        <f>SUM(Utah!C52,Idaho!C52,Wyoming!C52)</f>
        <v>34669</v>
      </c>
      <c r="D52">
        <f>SUM(Utah!D52,Idaho!D52,Wyoming!D52)</f>
        <v>578517</v>
      </c>
      <c r="E52">
        <f>SUM(Utah!E52,Idaho!E52,Wyoming!E52)</f>
        <v>772558</v>
      </c>
      <c r="F52">
        <f>SUM(Utah!F52,Idaho!F52,Wyoming!F52)</f>
        <v>37933</v>
      </c>
      <c r="G52">
        <f>SUM(Utah!G52,Idaho!G52,Wyoming!G52)</f>
        <v>699462</v>
      </c>
      <c r="H52">
        <f>SUM(Utah!H52,Idaho!H52,Wyoming!H52)</f>
        <v>98578</v>
      </c>
      <c r="I52">
        <f>SUM(Utah!I52,Idaho!I52,Wyoming!I52)</f>
        <v>40271</v>
      </c>
      <c r="J52">
        <f>SUM(Utah!J52,Idaho!J52,Wyoming!J52)</f>
        <v>1167403</v>
      </c>
      <c r="K52">
        <f>SUM(Utah!K52,Idaho!K52,Wyoming!K52)</f>
        <v>16411</v>
      </c>
      <c r="L52">
        <f>SUM(Utah!L52,Idaho!L52,Wyoming!L52)</f>
        <v>103</v>
      </c>
      <c r="M52">
        <f>SUM(Utah!M52,Idaho!M52,Wyoming!M52)</f>
        <v>1586</v>
      </c>
      <c r="N52">
        <f>SUM(Utah!N52,Idaho!N52,Wyoming!N52)</f>
        <v>11</v>
      </c>
      <c r="O52">
        <f>SUM(Utah!O52,Idaho!O52,Wyoming!O52)</f>
        <v>112976</v>
      </c>
      <c r="P52">
        <f>SUM(Utah!P52,Idaho!P52,Wyoming!P52)</f>
        <v>2446968</v>
      </c>
      <c r="Q52">
        <f>SUM(Utah!Q52,Idaho!Q52,Wyoming!Q52)</f>
        <v>887558</v>
      </c>
    </row>
    <row r="53" spans="1:17">
      <c r="A53">
        <v>2004</v>
      </c>
      <c r="B53">
        <v>3</v>
      </c>
      <c r="C53">
        <f>SUM(Utah!C53,Idaho!C53,Wyoming!C53)</f>
        <v>33331</v>
      </c>
      <c r="D53">
        <f>SUM(Utah!D53,Idaho!D53,Wyoming!D53)</f>
        <v>561905</v>
      </c>
      <c r="E53">
        <f>SUM(Utah!E53,Idaho!E53,Wyoming!E53)</f>
        <v>773661</v>
      </c>
      <c r="F53">
        <f>SUM(Utah!F53,Idaho!F53,Wyoming!F53)</f>
        <v>33866</v>
      </c>
      <c r="G53">
        <f>SUM(Utah!G53,Idaho!G53,Wyoming!G53)</f>
        <v>647162</v>
      </c>
      <c r="H53">
        <f>SUM(Utah!H53,Idaho!H53,Wyoming!H53)</f>
        <v>98712</v>
      </c>
      <c r="I53">
        <f>SUM(Utah!I53,Idaho!I53,Wyoming!I53)</f>
        <v>39932</v>
      </c>
      <c r="J53">
        <f>SUM(Utah!J53,Idaho!J53,Wyoming!J53)</f>
        <v>1128353</v>
      </c>
      <c r="K53">
        <f>SUM(Utah!K53,Idaho!K53,Wyoming!K53)</f>
        <v>16386</v>
      </c>
      <c r="L53">
        <f>SUM(Utah!L53,Idaho!L53,Wyoming!L53)</f>
        <v>170</v>
      </c>
      <c r="M53">
        <f>SUM(Utah!M53,Idaho!M53,Wyoming!M53)</f>
        <v>2976</v>
      </c>
      <c r="N53">
        <f>SUM(Utah!N53,Idaho!N53,Wyoming!N53)</f>
        <v>11</v>
      </c>
      <c r="O53">
        <f>SUM(Utah!O53,Idaho!O53,Wyoming!O53)</f>
        <v>107299</v>
      </c>
      <c r="P53">
        <f>SUM(Utah!P53,Idaho!P53,Wyoming!P53)</f>
        <v>2340396</v>
      </c>
      <c r="Q53">
        <f>SUM(Utah!Q53,Idaho!Q53,Wyoming!Q53)</f>
        <v>888770</v>
      </c>
    </row>
    <row r="54" spans="1:17">
      <c r="A54">
        <v>2004</v>
      </c>
      <c r="B54">
        <v>4</v>
      </c>
      <c r="C54">
        <f>SUM(Utah!C54,Idaho!C54,Wyoming!C54)</f>
        <v>27925</v>
      </c>
      <c r="D54">
        <f>SUM(Utah!D54,Idaho!D54,Wyoming!D54)</f>
        <v>442206</v>
      </c>
      <c r="E54">
        <f>SUM(Utah!E54,Idaho!E54,Wyoming!E54)</f>
        <v>774279</v>
      </c>
      <c r="F54">
        <f>SUM(Utah!F54,Idaho!F54,Wyoming!F54)</f>
        <v>39822</v>
      </c>
      <c r="G54">
        <f>SUM(Utah!G54,Idaho!G54,Wyoming!G54)</f>
        <v>720249</v>
      </c>
      <c r="H54">
        <f>SUM(Utah!H54,Idaho!H54,Wyoming!H54)</f>
        <v>98869</v>
      </c>
      <c r="I54">
        <f>SUM(Utah!I54,Idaho!I54,Wyoming!I54)</f>
        <v>43131</v>
      </c>
      <c r="J54">
        <f>SUM(Utah!J54,Idaho!J54,Wyoming!J54)</f>
        <v>1208696</v>
      </c>
      <c r="K54">
        <f>SUM(Utah!K54,Idaho!K54,Wyoming!K54)</f>
        <v>16428</v>
      </c>
      <c r="L54">
        <f>SUM(Utah!L54,Idaho!L54,Wyoming!L54)</f>
        <v>97</v>
      </c>
      <c r="M54">
        <f>SUM(Utah!M54,Idaho!M54,Wyoming!M54)</f>
        <v>1446</v>
      </c>
      <c r="N54">
        <f>SUM(Utah!N54,Idaho!N54,Wyoming!N54)</f>
        <v>11</v>
      </c>
      <c r="O54">
        <f>SUM(Utah!O54,Idaho!O54,Wyoming!O54)</f>
        <v>110975</v>
      </c>
      <c r="P54">
        <f>SUM(Utah!P54,Idaho!P54,Wyoming!P54)</f>
        <v>2372597</v>
      </c>
      <c r="Q54">
        <f>SUM(Utah!Q54,Idaho!Q54,Wyoming!Q54)</f>
        <v>889587</v>
      </c>
    </row>
    <row r="55" spans="1:17">
      <c r="A55">
        <v>2004</v>
      </c>
      <c r="B55">
        <v>5</v>
      </c>
      <c r="C55">
        <f>SUM(Utah!C55,Idaho!C55,Wyoming!C55)</f>
        <v>36903</v>
      </c>
      <c r="D55">
        <f>SUM(Utah!D55,Idaho!D55,Wyoming!D55)</f>
        <v>515382</v>
      </c>
      <c r="E55">
        <f>SUM(Utah!E55,Idaho!E55,Wyoming!E55)</f>
        <v>775336</v>
      </c>
      <c r="F55">
        <f>SUM(Utah!F55,Idaho!F55,Wyoming!F55)</f>
        <v>42394</v>
      </c>
      <c r="G55">
        <f>SUM(Utah!G55,Idaho!G55,Wyoming!G55)</f>
        <v>722153</v>
      </c>
      <c r="H55">
        <f>SUM(Utah!H55,Idaho!H55,Wyoming!H55)</f>
        <v>99076</v>
      </c>
      <c r="I55">
        <f>SUM(Utah!I55,Idaho!I55,Wyoming!I55)</f>
        <v>48183</v>
      </c>
      <c r="J55">
        <f>SUM(Utah!J55,Idaho!J55,Wyoming!J55)</f>
        <v>1239904</v>
      </c>
      <c r="K55">
        <f>SUM(Utah!K55,Idaho!K55,Wyoming!K55)</f>
        <v>16522</v>
      </c>
      <c r="L55">
        <f>SUM(Utah!L55,Idaho!L55,Wyoming!L55)</f>
        <v>140</v>
      </c>
      <c r="M55">
        <f>SUM(Utah!M55,Idaho!M55,Wyoming!M55)</f>
        <v>1983</v>
      </c>
      <c r="N55">
        <f>SUM(Utah!N55,Idaho!N55,Wyoming!N55)</f>
        <v>11</v>
      </c>
      <c r="O55">
        <f>SUM(Utah!O55,Idaho!O55,Wyoming!O55)</f>
        <v>127620</v>
      </c>
      <c r="P55">
        <f>SUM(Utah!P55,Idaho!P55,Wyoming!P55)</f>
        <v>2479422</v>
      </c>
      <c r="Q55">
        <f>SUM(Utah!Q55,Idaho!Q55,Wyoming!Q55)</f>
        <v>890945</v>
      </c>
    </row>
    <row r="56" spans="1:17">
      <c r="A56">
        <v>2004</v>
      </c>
      <c r="B56">
        <v>6</v>
      </c>
      <c r="C56">
        <f>SUM(Utah!C56,Idaho!C56,Wyoming!C56)</f>
        <v>40274</v>
      </c>
      <c r="D56">
        <f>SUM(Utah!D56,Idaho!D56,Wyoming!D56)</f>
        <v>528452</v>
      </c>
      <c r="E56">
        <f>SUM(Utah!E56,Idaho!E56,Wyoming!E56)</f>
        <v>776396</v>
      </c>
      <c r="F56">
        <f>SUM(Utah!F56,Idaho!F56,Wyoming!F56)</f>
        <v>50555</v>
      </c>
      <c r="G56">
        <f>SUM(Utah!G56,Idaho!G56,Wyoming!G56)</f>
        <v>789341</v>
      </c>
      <c r="H56">
        <f>SUM(Utah!H56,Idaho!H56,Wyoming!H56)</f>
        <v>99328</v>
      </c>
      <c r="I56">
        <f>SUM(Utah!I56,Idaho!I56,Wyoming!I56)</f>
        <v>56588</v>
      </c>
      <c r="J56">
        <f>SUM(Utah!J56,Idaho!J56,Wyoming!J56)</f>
        <v>1385082</v>
      </c>
      <c r="K56">
        <f>SUM(Utah!K56,Idaho!K56,Wyoming!K56)</f>
        <v>16554</v>
      </c>
      <c r="L56">
        <f>SUM(Utah!L56,Idaho!L56,Wyoming!L56)</f>
        <v>144</v>
      </c>
      <c r="M56">
        <f>SUM(Utah!M56,Idaho!M56,Wyoming!M56)</f>
        <v>1941</v>
      </c>
      <c r="N56">
        <f>SUM(Utah!N56,Idaho!N56,Wyoming!N56)</f>
        <v>11</v>
      </c>
      <c r="O56">
        <f>SUM(Utah!O56,Idaho!O56,Wyoming!O56)</f>
        <v>147561</v>
      </c>
      <c r="P56">
        <f>SUM(Utah!P56,Idaho!P56,Wyoming!P56)</f>
        <v>2704816</v>
      </c>
      <c r="Q56">
        <f>SUM(Utah!Q56,Idaho!Q56,Wyoming!Q56)</f>
        <v>892289</v>
      </c>
    </row>
    <row r="57" spans="1:17">
      <c r="A57">
        <v>2004</v>
      </c>
      <c r="B57">
        <v>7</v>
      </c>
      <c r="C57">
        <f>SUM(Utah!C57,Idaho!C57,Wyoming!C57)</f>
        <v>58692</v>
      </c>
      <c r="D57">
        <f>SUM(Utah!D57,Idaho!D57,Wyoming!D57)</f>
        <v>767980</v>
      </c>
      <c r="E57">
        <f>SUM(Utah!E57,Idaho!E57,Wyoming!E57)</f>
        <v>777987</v>
      </c>
      <c r="F57">
        <f>SUM(Utah!F57,Idaho!F57,Wyoming!F57)</f>
        <v>45862</v>
      </c>
      <c r="G57">
        <f>SUM(Utah!G57,Idaho!G57,Wyoming!G57)</f>
        <v>812962</v>
      </c>
      <c r="H57">
        <f>SUM(Utah!H57,Idaho!H57,Wyoming!H57)</f>
        <v>99360</v>
      </c>
      <c r="I57">
        <f>SUM(Utah!I57,Idaho!I57,Wyoming!I57)</f>
        <v>58981</v>
      </c>
      <c r="J57">
        <f>SUM(Utah!J57,Idaho!J57,Wyoming!J57)</f>
        <v>1416280</v>
      </c>
      <c r="K57">
        <f>SUM(Utah!K57,Idaho!K57,Wyoming!K57)</f>
        <v>16590</v>
      </c>
      <c r="L57">
        <f>SUM(Utah!L57,Idaho!L57,Wyoming!L57)</f>
        <v>141</v>
      </c>
      <c r="M57">
        <f>SUM(Utah!M57,Idaho!M57,Wyoming!M57)</f>
        <v>1968</v>
      </c>
      <c r="N57">
        <f>SUM(Utah!N57,Idaho!N57,Wyoming!N57)</f>
        <v>11</v>
      </c>
      <c r="O57">
        <f>SUM(Utah!O57,Idaho!O57,Wyoming!O57)</f>
        <v>163676</v>
      </c>
      <c r="P57">
        <f>SUM(Utah!P57,Idaho!P57,Wyoming!P57)</f>
        <v>2999190</v>
      </c>
      <c r="Q57">
        <f>SUM(Utah!Q57,Idaho!Q57,Wyoming!Q57)</f>
        <v>893948</v>
      </c>
    </row>
    <row r="58" spans="1:17">
      <c r="A58">
        <v>2004</v>
      </c>
      <c r="B58">
        <v>8</v>
      </c>
      <c r="C58">
        <f>SUM(Utah!C58,Idaho!C58,Wyoming!C58)</f>
        <v>49431</v>
      </c>
      <c r="D58">
        <f>SUM(Utah!D58,Idaho!D58,Wyoming!D58)</f>
        <v>640826</v>
      </c>
      <c r="E58">
        <f>SUM(Utah!E58,Idaho!E58,Wyoming!E58)</f>
        <v>779659</v>
      </c>
      <c r="F58">
        <f>SUM(Utah!F58,Idaho!F58,Wyoming!F58)</f>
        <v>44475</v>
      </c>
      <c r="G58">
        <f>SUM(Utah!G58,Idaho!G58,Wyoming!G58)</f>
        <v>766722</v>
      </c>
      <c r="H58">
        <f>SUM(Utah!H58,Idaho!H58,Wyoming!H58)</f>
        <v>99539</v>
      </c>
      <c r="I58">
        <f>SUM(Utah!I58,Idaho!I58,Wyoming!I58)</f>
        <v>52627</v>
      </c>
      <c r="J58">
        <f>SUM(Utah!J58,Idaho!J58,Wyoming!J58)</f>
        <v>1345426</v>
      </c>
      <c r="K58">
        <f>SUM(Utah!K58,Idaho!K58,Wyoming!K58)</f>
        <v>16584</v>
      </c>
      <c r="L58">
        <f>SUM(Utah!L58,Idaho!L58,Wyoming!L58)</f>
        <v>61</v>
      </c>
      <c r="M58">
        <f>SUM(Utah!M58,Idaho!M58,Wyoming!M58)</f>
        <v>1070</v>
      </c>
      <c r="N58">
        <f>SUM(Utah!N58,Idaho!N58,Wyoming!N58)</f>
        <v>11</v>
      </c>
      <c r="O58">
        <f>SUM(Utah!O58,Idaho!O58,Wyoming!O58)</f>
        <v>146594</v>
      </c>
      <c r="P58">
        <f>SUM(Utah!P58,Idaho!P58,Wyoming!P58)</f>
        <v>2754044</v>
      </c>
      <c r="Q58">
        <f>SUM(Utah!Q58,Idaho!Q58,Wyoming!Q58)</f>
        <v>895793</v>
      </c>
    </row>
    <row r="59" spans="1:17">
      <c r="A59">
        <v>2004</v>
      </c>
      <c r="B59">
        <v>9</v>
      </c>
      <c r="C59">
        <f>SUM(Utah!C59,Idaho!C59,Wyoming!C59)</f>
        <v>33555</v>
      </c>
      <c r="D59">
        <f>SUM(Utah!D59,Idaho!D59,Wyoming!D59)</f>
        <v>464418</v>
      </c>
      <c r="E59">
        <f>SUM(Utah!E59,Idaho!E59,Wyoming!E59)</f>
        <v>782081</v>
      </c>
      <c r="F59">
        <f>SUM(Utah!F59,Idaho!F59,Wyoming!F59)</f>
        <v>44592</v>
      </c>
      <c r="G59">
        <f>SUM(Utah!G59,Idaho!G59,Wyoming!G59)</f>
        <v>731614</v>
      </c>
      <c r="H59">
        <f>SUM(Utah!H59,Idaho!H59,Wyoming!H59)</f>
        <v>99665</v>
      </c>
      <c r="I59">
        <f>SUM(Utah!I59,Idaho!I59,Wyoming!I59)</f>
        <v>46256</v>
      </c>
      <c r="J59">
        <f>SUM(Utah!J59,Idaho!J59,Wyoming!J59)</f>
        <v>1141051</v>
      </c>
      <c r="K59">
        <f>SUM(Utah!K59,Idaho!K59,Wyoming!K59)</f>
        <v>16537</v>
      </c>
      <c r="L59">
        <f>SUM(Utah!L59,Idaho!L59,Wyoming!L59)</f>
        <v>300</v>
      </c>
      <c r="M59">
        <f>SUM(Utah!M59,Idaho!M59,Wyoming!M59)</f>
        <v>4019</v>
      </c>
      <c r="N59">
        <f>SUM(Utah!N59,Idaho!N59,Wyoming!N59)</f>
        <v>11</v>
      </c>
      <c r="O59">
        <f>SUM(Utah!O59,Idaho!O59,Wyoming!O59)</f>
        <v>124703</v>
      </c>
      <c r="P59">
        <f>SUM(Utah!P59,Idaho!P59,Wyoming!P59)</f>
        <v>2341102</v>
      </c>
      <c r="Q59">
        <f>SUM(Utah!Q59,Idaho!Q59,Wyoming!Q59)</f>
        <v>898294</v>
      </c>
    </row>
    <row r="60" spans="1:17">
      <c r="A60">
        <v>2004</v>
      </c>
      <c r="B60">
        <v>10</v>
      </c>
      <c r="C60">
        <f>SUM(Utah!C60,Idaho!C60,Wyoming!C60)</f>
        <v>34618</v>
      </c>
      <c r="D60">
        <f>SUM(Utah!D60,Idaho!D60,Wyoming!D60)</f>
        <v>497262</v>
      </c>
      <c r="E60">
        <f>SUM(Utah!E60,Idaho!E60,Wyoming!E60)</f>
        <v>784213</v>
      </c>
      <c r="F60">
        <f>SUM(Utah!F60,Idaho!F60,Wyoming!F60)</f>
        <v>45186</v>
      </c>
      <c r="G60">
        <f>SUM(Utah!G60,Idaho!G60,Wyoming!G60)</f>
        <v>770786</v>
      </c>
      <c r="H60">
        <f>SUM(Utah!H60,Idaho!H60,Wyoming!H60)</f>
        <v>99930</v>
      </c>
      <c r="I60">
        <f>SUM(Utah!I60,Idaho!I60,Wyoming!I60)</f>
        <v>44725</v>
      </c>
      <c r="J60">
        <f>SUM(Utah!J60,Idaho!J60,Wyoming!J60)</f>
        <v>1133630</v>
      </c>
      <c r="K60">
        <f>SUM(Utah!K60,Idaho!K60,Wyoming!K60)</f>
        <v>16511</v>
      </c>
      <c r="L60">
        <f>SUM(Utah!L60,Idaho!L60,Wyoming!L60)</f>
        <v>145</v>
      </c>
      <c r="M60">
        <f>SUM(Utah!M60,Idaho!M60,Wyoming!M60)</f>
        <v>2083</v>
      </c>
      <c r="N60">
        <f>SUM(Utah!N60,Idaho!N60,Wyoming!N60)</f>
        <v>12</v>
      </c>
      <c r="O60">
        <f>SUM(Utah!O60,Idaho!O60,Wyoming!O60)</f>
        <v>124674</v>
      </c>
      <c r="P60">
        <f>SUM(Utah!P60,Idaho!P60,Wyoming!P60)</f>
        <v>2403761</v>
      </c>
      <c r="Q60">
        <f>SUM(Utah!Q60,Idaho!Q60,Wyoming!Q60)</f>
        <v>900666</v>
      </c>
    </row>
    <row r="61" spans="1:17">
      <c r="A61">
        <v>2004</v>
      </c>
      <c r="B61">
        <v>11</v>
      </c>
      <c r="C61">
        <f>SUM(Utah!C61,Idaho!C61,Wyoming!C61)</f>
        <v>39125</v>
      </c>
      <c r="D61">
        <f>SUM(Utah!D61,Idaho!D61,Wyoming!D61)</f>
        <v>610739</v>
      </c>
      <c r="E61">
        <f>SUM(Utah!E61,Idaho!E61,Wyoming!E61)</f>
        <v>787090</v>
      </c>
      <c r="F61">
        <f>SUM(Utah!F61,Idaho!F61,Wyoming!F61)</f>
        <v>36229</v>
      </c>
      <c r="G61">
        <f>SUM(Utah!G61,Idaho!G61,Wyoming!G61)</f>
        <v>697963</v>
      </c>
      <c r="H61">
        <f>SUM(Utah!H61,Idaho!H61,Wyoming!H61)</f>
        <v>100256</v>
      </c>
      <c r="I61">
        <f>SUM(Utah!I61,Idaho!I61,Wyoming!I61)</f>
        <v>41468</v>
      </c>
      <c r="J61">
        <f>SUM(Utah!J61,Idaho!J61,Wyoming!J61)</f>
        <v>1154262</v>
      </c>
      <c r="K61">
        <f>SUM(Utah!K61,Idaho!K61,Wyoming!K61)</f>
        <v>16475</v>
      </c>
      <c r="L61">
        <f>SUM(Utah!L61,Idaho!L61,Wyoming!L61)</f>
        <v>152</v>
      </c>
      <c r="M61">
        <f>SUM(Utah!M61,Idaho!M61,Wyoming!M61)</f>
        <v>2347</v>
      </c>
      <c r="N61">
        <f>SUM(Utah!N61,Idaho!N61,Wyoming!N61)</f>
        <v>12</v>
      </c>
      <c r="O61">
        <f>SUM(Utah!O61,Idaho!O61,Wyoming!O61)</f>
        <v>116974</v>
      </c>
      <c r="P61">
        <f>SUM(Utah!P61,Idaho!P61,Wyoming!P61)</f>
        <v>2465311</v>
      </c>
      <c r="Q61">
        <f>SUM(Utah!Q61,Idaho!Q61,Wyoming!Q61)</f>
        <v>903833</v>
      </c>
    </row>
    <row r="62" spans="1:17">
      <c r="A62">
        <v>2004</v>
      </c>
      <c r="B62">
        <v>12</v>
      </c>
      <c r="C62">
        <f>SUM(Utah!C62,Idaho!C62,Wyoming!C62)</f>
        <v>45432</v>
      </c>
      <c r="D62">
        <f>SUM(Utah!D62,Idaho!D62,Wyoming!D62)</f>
        <v>720714</v>
      </c>
      <c r="E62">
        <f>SUM(Utah!E62,Idaho!E62,Wyoming!E62)</f>
        <v>788693</v>
      </c>
      <c r="F62">
        <f>SUM(Utah!F62,Idaho!F62,Wyoming!F62)</f>
        <v>37023</v>
      </c>
      <c r="G62">
        <f>SUM(Utah!G62,Idaho!G62,Wyoming!G62)</f>
        <v>718514</v>
      </c>
      <c r="H62">
        <f>SUM(Utah!H62,Idaho!H62,Wyoming!H62)</f>
        <v>100631</v>
      </c>
      <c r="I62">
        <f>SUM(Utah!I62,Idaho!I62,Wyoming!I62)</f>
        <v>45017</v>
      </c>
      <c r="J62">
        <f>SUM(Utah!J62,Idaho!J62,Wyoming!J62)</f>
        <v>1289362</v>
      </c>
      <c r="K62">
        <f>SUM(Utah!K62,Idaho!K62,Wyoming!K62)</f>
        <v>16451</v>
      </c>
      <c r="L62">
        <f>SUM(Utah!L62,Idaho!L62,Wyoming!L62)</f>
        <v>14</v>
      </c>
      <c r="M62">
        <f>SUM(Utah!M62,Idaho!M62,Wyoming!M62)</f>
        <v>258</v>
      </c>
      <c r="N62">
        <f>SUM(Utah!N62,Idaho!N62,Wyoming!N62)</f>
        <v>4</v>
      </c>
      <c r="O62">
        <f>SUM(Utah!O62,Idaho!O62,Wyoming!O62)</f>
        <v>127486</v>
      </c>
      <c r="P62">
        <f>SUM(Utah!P62,Idaho!P62,Wyoming!P62)</f>
        <v>2728848</v>
      </c>
      <c r="Q62">
        <f>SUM(Utah!Q62,Idaho!Q62,Wyoming!Q62)</f>
        <v>905779</v>
      </c>
    </row>
    <row r="63" spans="1:17">
      <c r="A63">
        <v>2005</v>
      </c>
      <c r="B63">
        <v>1</v>
      </c>
      <c r="C63">
        <f>SUM(Utah!C63,Idaho!C63,Wyoming!C63)</f>
        <v>41458</v>
      </c>
      <c r="D63">
        <f>SUM(Utah!D63,Idaho!D63,Wyoming!D63)</f>
        <v>656295</v>
      </c>
      <c r="E63">
        <f>SUM(Utah!E63,Idaho!E63,Wyoming!E63)</f>
        <v>790702</v>
      </c>
      <c r="F63">
        <f>SUM(Utah!F63,Idaho!F63,Wyoming!F63)</f>
        <v>38791</v>
      </c>
      <c r="G63">
        <f>SUM(Utah!G63,Idaho!G63,Wyoming!G63)</f>
        <v>730785</v>
      </c>
      <c r="H63">
        <f>SUM(Utah!H63,Idaho!H63,Wyoming!H63)</f>
        <v>100879</v>
      </c>
      <c r="I63">
        <f>SUM(Utah!I63,Idaho!I63,Wyoming!I63)</f>
        <v>46285</v>
      </c>
      <c r="J63">
        <f>SUM(Utah!J63,Idaho!J63,Wyoming!J63)</f>
        <v>1346029</v>
      </c>
      <c r="K63">
        <f>SUM(Utah!K63,Idaho!K63,Wyoming!K63)</f>
        <v>16434</v>
      </c>
      <c r="L63">
        <f>SUM(Utah!L63,Idaho!L63,Wyoming!L63)</f>
        <v>170</v>
      </c>
      <c r="M63">
        <f>SUM(Utah!M63,Idaho!M63,Wyoming!M63)</f>
        <v>2445</v>
      </c>
      <c r="N63">
        <f>SUM(Utah!N63,Idaho!N63,Wyoming!N63)</f>
        <v>4</v>
      </c>
      <c r="O63">
        <f>SUM(Utah!O63,Idaho!O63,Wyoming!O63)</f>
        <v>126704</v>
      </c>
      <c r="P63">
        <f>SUM(Utah!P63,Idaho!P63,Wyoming!P63)</f>
        <v>2735554</v>
      </c>
      <c r="Q63">
        <f>SUM(Utah!Q63,Idaho!Q63,Wyoming!Q63)</f>
        <v>908019</v>
      </c>
    </row>
    <row r="64" spans="1:17">
      <c r="A64">
        <v>2005</v>
      </c>
      <c r="B64">
        <v>2</v>
      </c>
      <c r="C64">
        <f>SUM(Utah!C64,Idaho!C64,Wyoming!C64)</f>
        <v>34047</v>
      </c>
      <c r="D64">
        <f>SUM(Utah!D64,Idaho!D64,Wyoming!D64)</f>
        <v>538057</v>
      </c>
      <c r="E64">
        <f>SUM(Utah!E64,Idaho!E64,Wyoming!E64)</f>
        <v>792564</v>
      </c>
      <c r="F64">
        <f>SUM(Utah!F64,Idaho!F64,Wyoming!F64)</f>
        <v>36488</v>
      </c>
      <c r="G64">
        <f>SUM(Utah!G64,Idaho!G64,Wyoming!G64)</f>
        <v>662630</v>
      </c>
      <c r="H64">
        <f>SUM(Utah!H64,Idaho!H64,Wyoming!H64)</f>
        <v>101001</v>
      </c>
      <c r="I64">
        <f>SUM(Utah!I64,Idaho!I64,Wyoming!I64)</f>
        <v>49966</v>
      </c>
      <c r="J64">
        <f>SUM(Utah!J64,Idaho!J64,Wyoming!J64)</f>
        <v>1259866</v>
      </c>
      <c r="K64">
        <f>SUM(Utah!K64,Idaho!K64,Wyoming!K64)</f>
        <v>16412</v>
      </c>
      <c r="L64">
        <f>SUM(Utah!L64,Idaho!L64,Wyoming!L64)</f>
        <v>148</v>
      </c>
      <c r="M64">
        <f>SUM(Utah!M64,Idaho!M64,Wyoming!M64)</f>
        <v>2292</v>
      </c>
      <c r="N64">
        <f>SUM(Utah!N64,Idaho!N64,Wyoming!N64)</f>
        <v>4</v>
      </c>
      <c r="O64">
        <f>SUM(Utah!O64,Idaho!O64,Wyoming!O64)</f>
        <v>120649</v>
      </c>
      <c r="P64">
        <f>SUM(Utah!P64,Idaho!P64,Wyoming!P64)</f>
        <v>2462845</v>
      </c>
      <c r="Q64">
        <f>SUM(Utah!Q64,Idaho!Q64,Wyoming!Q64)</f>
        <v>909981</v>
      </c>
    </row>
    <row r="65" spans="1:17">
      <c r="A65">
        <v>2005</v>
      </c>
      <c r="B65">
        <v>3</v>
      </c>
      <c r="C65">
        <f>SUM(Utah!C65,Idaho!C65,Wyoming!C65)</f>
        <v>41449</v>
      </c>
      <c r="D65">
        <f>SUM(Utah!D65,Idaho!D65,Wyoming!D65)</f>
        <v>635053</v>
      </c>
      <c r="E65">
        <f>SUM(Utah!E65,Idaho!E65,Wyoming!E65)</f>
        <v>794091</v>
      </c>
      <c r="F65">
        <f>SUM(Utah!F65,Idaho!F65,Wyoming!F65)</f>
        <v>43646</v>
      </c>
      <c r="G65">
        <f>SUM(Utah!G65,Idaho!G65,Wyoming!G65)</f>
        <v>795787</v>
      </c>
      <c r="H65">
        <f>SUM(Utah!H65,Idaho!H65,Wyoming!H65)</f>
        <v>101144</v>
      </c>
      <c r="I65">
        <f>SUM(Utah!I65,Idaho!I65,Wyoming!I65)</f>
        <v>37394</v>
      </c>
      <c r="J65">
        <f>SUM(Utah!J65,Idaho!J65,Wyoming!J65)</f>
        <v>991882</v>
      </c>
      <c r="K65">
        <f>SUM(Utah!K65,Idaho!K65,Wyoming!K65)</f>
        <v>16383</v>
      </c>
      <c r="L65">
        <f>SUM(Utah!L65,Idaho!L65,Wyoming!L65)</f>
        <v>146</v>
      </c>
      <c r="M65">
        <f>SUM(Utah!M65,Idaho!M65,Wyoming!M65)</f>
        <v>2214</v>
      </c>
      <c r="N65">
        <f>SUM(Utah!N65,Idaho!N65,Wyoming!N65)</f>
        <v>4</v>
      </c>
      <c r="O65">
        <f>SUM(Utah!O65,Idaho!O65,Wyoming!O65)</f>
        <v>122635</v>
      </c>
      <c r="P65">
        <f>SUM(Utah!P65,Idaho!P65,Wyoming!P65)</f>
        <v>2424936</v>
      </c>
      <c r="Q65">
        <f>SUM(Utah!Q65,Idaho!Q65,Wyoming!Q65)</f>
        <v>911622</v>
      </c>
    </row>
    <row r="66" spans="1:17">
      <c r="A66">
        <v>2005</v>
      </c>
      <c r="B66">
        <v>4</v>
      </c>
      <c r="C66">
        <f>SUM(Utah!C66,Idaho!C66,Wyoming!C66)</f>
        <v>31553</v>
      </c>
      <c r="D66">
        <f>SUM(Utah!D66,Idaho!D66,Wyoming!D66)</f>
        <v>475240</v>
      </c>
      <c r="E66">
        <f>SUM(Utah!E66,Idaho!E66,Wyoming!E66)</f>
        <v>795091</v>
      </c>
      <c r="F66">
        <f>SUM(Utah!F66,Idaho!F66,Wyoming!F66)</f>
        <v>39708</v>
      </c>
      <c r="G66">
        <f>SUM(Utah!G66,Idaho!G66,Wyoming!G66)</f>
        <v>672326</v>
      </c>
      <c r="H66">
        <f>SUM(Utah!H66,Idaho!H66,Wyoming!H66)</f>
        <v>101294</v>
      </c>
      <c r="I66">
        <f>SUM(Utah!I66,Idaho!I66,Wyoming!I66)</f>
        <v>42890</v>
      </c>
      <c r="J66">
        <f>SUM(Utah!J66,Idaho!J66,Wyoming!J66)</f>
        <v>1135845</v>
      </c>
      <c r="K66">
        <f>SUM(Utah!K66,Idaho!K66,Wyoming!K66)</f>
        <v>16399</v>
      </c>
      <c r="L66">
        <f>SUM(Utah!L66,Idaho!L66,Wyoming!L66)</f>
        <v>154</v>
      </c>
      <c r="M66">
        <f>SUM(Utah!M66,Idaho!M66,Wyoming!M66)</f>
        <v>2261</v>
      </c>
      <c r="N66">
        <f>SUM(Utah!N66,Idaho!N66,Wyoming!N66)</f>
        <v>4</v>
      </c>
      <c r="O66">
        <f>SUM(Utah!O66,Idaho!O66,Wyoming!O66)</f>
        <v>114305</v>
      </c>
      <c r="P66">
        <f>SUM(Utah!P66,Idaho!P66,Wyoming!P66)</f>
        <v>2285672</v>
      </c>
      <c r="Q66">
        <f>SUM(Utah!Q66,Idaho!Q66,Wyoming!Q66)</f>
        <v>912788</v>
      </c>
    </row>
    <row r="67" spans="1:17">
      <c r="A67">
        <v>2005</v>
      </c>
      <c r="B67">
        <v>5</v>
      </c>
      <c r="C67">
        <f>SUM(Utah!C67,Idaho!C67,Wyoming!C67)</f>
        <v>37376</v>
      </c>
      <c r="D67">
        <f>SUM(Utah!D67,Idaho!D67,Wyoming!D67)</f>
        <v>524320</v>
      </c>
      <c r="E67">
        <f>SUM(Utah!E67,Idaho!E67,Wyoming!E67)</f>
        <v>795767</v>
      </c>
      <c r="F67">
        <f>SUM(Utah!F67,Idaho!F67,Wyoming!F67)</f>
        <v>46114</v>
      </c>
      <c r="G67">
        <f>SUM(Utah!G67,Idaho!G67,Wyoming!G67)</f>
        <v>735196</v>
      </c>
      <c r="H67">
        <f>SUM(Utah!H67,Idaho!H67,Wyoming!H67)</f>
        <v>101513</v>
      </c>
      <c r="I67">
        <f>SUM(Utah!I67,Idaho!I67,Wyoming!I67)</f>
        <v>48889</v>
      </c>
      <c r="J67">
        <f>SUM(Utah!J67,Idaho!J67,Wyoming!J67)</f>
        <v>1255075</v>
      </c>
      <c r="K67">
        <f>SUM(Utah!K67,Idaho!K67,Wyoming!K67)</f>
        <v>16421</v>
      </c>
      <c r="L67">
        <f>SUM(Utah!L67,Idaho!L67,Wyoming!L67)</f>
        <v>165</v>
      </c>
      <c r="M67">
        <f>SUM(Utah!M67,Idaho!M67,Wyoming!M67)</f>
        <v>2076</v>
      </c>
      <c r="N67">
        <f>SUM(Utah!N67,Idaho!N67,Wyoming!N67)</f>
        <v>4</v>
      </c>
      <c r="O67">
        <f>SUM(Utah!O67,Idaho!O67,Wyoming!O67)</f>
        <v>132544</v>
      </c>
      <c r="P67">
        <f>SUM(Utah!P67,Idaho!P67,Wyoming!P67)</f>
        <v>2516667</v>
      </c>
      <c r="Q67">
        <f>SUM(Utah!Q67,Idaho!Q67,Wyoming!Q67)</f>
        <v>913705</v>
      </c>
    </row>
    <row r="68" spans="1:17">
      <c r="A68">
        <v>2005</v>
      </c>
      <c r="B68">
        <v>6</v>
      </c>
      <c r="C68">
        <f>SUM(Utah!C68,Idaho!C68,Wyoming!C68)</f>
        <v>40514</v>
      </c>
      <c r="D68">
        <f>SUM(Utah!D68,Idaho!D68,Wyoming!D68)</f>
        <v>522369</v>
      </c>
      <c r="E68">
        <f>SUM(Utah!E68,Idaho!E68,Wyoming!E68)</f>
        <v>795732</v>
      </c>
      <c r="F68">
        <f>SUM(Utah!F68,Idaho!F68,Wyoming!F68)</f>
        <v>46450</v>
      </c>
      <c r="G68">
        <f>SUM(Utah!G68,Idaho!G68,Wyoming!G68)</f>
        <v>699454</v>
      </c>
      <c r="H68">
        <f>SUM(Utah!H68,Idaho!H68,Wyoming!H68)</f>
        <v>101504</v>
      </c>
      <c r="I68">
        <f>SUM(Utah!I68,Idaho!I68,Wyoming!I68)</f>
        <v>56329</v>
      </c>
      <c r="J68">
        <f>SUM(Utah!J68,Idaho!J68,Wyoming!J68)</f>
        <v>1369661</v>
      </c>
      <c r="K68">
        <f>SUM(Utah!K68,Idaho!K68,Wyoming!K68)</f>
        <v>16459</v>
      </c>
      <c r="L68">
        <f>SUM(Utah!L68,Idaho!L68,Wyoming!L68)</f>
        <v>175</v>
      </c>
      <c r="M68">
        <f>SUM(Utah!M68,Idaho!M68,Wyoming!M68)</f>
        <v>2198</v>
      </c>
      <c r="N68">
        <f>SUM(Utah!N68,Idaho!N68,Wyoming!N68)</f>
        <v>4</v>
      </c>
      <c r="O68">
        <f>SUM(Utah!O68,Idaho!O68,Wyoming!O68)</f>
        <v>143468</v>
      </c>
      <c r="P68">
        <f>SUM(Utah!P68,Idaho!P68,Wyoming!P68)</f>
        <v>2593682</v>
      </c>
      <c r="Q68">
        <f>SUM(Utah!Q68,Idaho!Q68,Wyoming!Q68)</f>
        <v>913699</v>
      </c>
    </row>
    <row r="69" spans="1:17">
      <c r="A69">
        <v>2005</v>
      </c>
      <c r="B69">
        <v>7</v>
      </c>
      <c r="C69">
        <f>SUM(Utah!C69,Idaho!C69,Wyoming!C69)</f>
        <v>66159</v>
      </c>
      <c r="D69">
        <f>SUM(Utah!D69,Idaho!D69,Wyoming!D69)</f>
        <v>839808</v>
      </c>
      <c r="E69">
        <f>SUM(Utah!E69,Idaho!E69,Wyoming!E69)</f>
        <v>798165</v>
      </c>
      <c r="F69">
        <f>SUM(Utah!F69,Idaho!F69,Wyoming!F69)</f>
        <v>53461</v>
      </c>
      <c r="G69">
        <f>SUM(Utah!G69,Idaho!G69,Wyoming!G69)</f>
        <v>869113</v>
      </c>
      <c r="H69">
        <f>SUM(Utah!H69,Idaho!H69,Wyoming!H69)</f>
        <v>101794</v>
      </c>
      <c r="I69">
        <f>SUM(Utah!I69,Idaho!I69,Wyoming!I69)</f>
        <v>60353</v>
      </c>
      <c r="J69">
        <f>SUM(Utah!J69,Idaho!J69,Wyoming!J69)</f>
        <v>1410595</v>
      </c>
      <c r="K69">
        <f>SUM(Utah!K69,Idaho!K69,Wyoming!K69)</f>
        <v>16504</v>
      </c>
      <c r="L69">
        <f>SUM(Utah!L69,Idaho!L69,Wyoming!L69)</f>
        <v>172</v>
      </c>
      <c r="M69">
        <f>SUM(Utah!M69,Idaho!M69,Wyoming!M69)</f>
        <v>2300</v>
      </c>
      <c r="N69">
        <f>SUM(Utah!N69,Idaho!N69,Wyoming!N69)</f>
        <v>4</v>
      </c>
      <c r="O69">
        <f>SUM(Utah!O69,Idaho!O69,Wyoming!O69)</f>
        <v>180145</v>
      </c>
      <c r="P69">
        <f>SUM(Utah!P69,Idaho!P69,Wyoming!P69)</f>
        <v>3121816</v>
      </c>
      <c r="Q69">
        <f>SUM(Utah!Q69,Idaho!Q69,Wyoming!Q69)</f>
        <v>916467</v>
      </c>
    </row>
    <row r="70" spans="1:17">
      <c r="A70">
        <v>2005</v>
      </c>
      <c r="B70">
        <v>8</v>
      </c>
      <c r="C70">
        <f>SUM(Utah!C70,Idaho!C70,Wyoming!C70)</f>
        <v>57673</v>
      </c>
      <c r="D70">
        <f>SUM(Utah!D70,Idaho!D70,Wyoming!D70)</f>
        <v>719499</v>
      </c>
      <c r="E70">
        <f>SUM(Utah!E70,Idaho!E70,Wyoming!E70)</f>
        <v>800269</v>
      </c>
      <c r="F70">
        <f>SUM(Utah!F70,Idaho!F70,Wyoming!F70)</f>
        <v>50433</v>
      </c>
      <c r="G70">
        <f>SUM(Utah!G70,Idaho!G70,Wyoming!G70)</f>
        <v>837302</v>
      </c>
      <c r="H70">
        <f>SUM(Utah!H70,Idaho!H70,Wyoming!H70)</f>
        <v>102026</v>
      </c>
      <c r="I70">
        <f>SUM(Utah!I70,Idaho!I70,Wyoming!I70)</f>
        <v>56764</v>
      </c>
      <c r="J70">
        <f>SUM(Utah!J70,Idaho!J70,Wyoming!J70)</f>
        <v>1404162</v>
      </c>
      <c r="K70">
        <f>SUM(Utah!K70,Idaho!K70,Wyoming!K70)</f>
        <v>16497</v>
      </c>
      <c r="L70">
        <f>SUM(Utah!L70,Idaho!L70,Wyoming!L70)</f>
        <v>177</v>
      </c>
      <c r="M70">
        <f>SUM(Utah!M70,Idaho!M70,Wyoming!M70)</f>
        <v>2355</v>
      </c>
      <c r="N70">
        <f>SUM(Utah!N70,Idaho!N70,Wyoming!N70)</f>
        <v>4</v>
      </c>
      <c r="O70">
        <f>SUM(Utah!O70,Idaho!O70,Wyoming!O70)</f>
        <v>165047</v>
      </c>
      <c r="P70">
        <f>SUM(Utah!P70,Idaho!P70,Wyoming!P70)</f>
        <v>2963318</v>
      </c>
      <c r="Q70">
        <f>SUM(Utah!Q70,Idaho!Q70,Wyoming!Q70)</f>
        <v>918796</v>
      </c>
    </row>
    <row r="71" spans="1:17">
      <c r="A71">
        <v>2005</v>
      </c>
      <c r="B71">
        <v>9</v>
      </c>
      <c r="C71">
        <f>SUM(Utah!C71,Idaho!C71,Wyoming!C71)</f>
        <v>38241</v>
      </c>
      <c r="D71">
        <f>SUM(Utah!D71,Idaho!D71,Wyoming!D71)</f>
        <v>495190</v>
      </c>
      <c r="E71">
        <f>SUM(Utah!E71,Idaho!E71,Wyoming!E71)</f>
        <v>801591</v>
      </c>
      <c r="F71">
        <f>SUM(Utah!F71,Idaho!F71,Wyoming!F71)</f>
        <v>44551</v>
      </c>
      <c r="G71">
        <f>SUM(Utah!G71,Idaho!G71,Wyoming!G71)</f>
        <v>714888</v>
      </c>
      <c r="H71">
        <f>SUM(Utah!H71,Idaho!H71,Wyoming!H71)</f>
        <v>102275</v>
      </c>
      <c r="I71">
        <f>SUM(Utah!I71,Idaho!I71,Wyoming!I71)</f>
        <v>52545</v>
      </c>
      <c r="J71">
        <f>SUM(Utah!J71,Idaho!J71,Wyoming!J71)</f>
        <v>1250723</v>
      </c>
      <c r="K71">
        <f>SUM(Utah!K71,Idaho!K71,Wyoming!K71)</f>
        <v>16464</v>
      </c>
      <c r="L71">
        <f>SUM(Utah!L71,Idaho!L71,Wyoming!L71)</f>
        <v>184</v>
      </c>
      <c r="M71">
        <f>SUM(Utah!M71,Idaho!M71,Wyoming!M71)</f>
        <v>2369</v>
      </c>
      <c r="N71">
        <f>SUM(Utah!N71,Idaho!N71,Wyoming!N71)</f>
        <v>4</v>
      </c>
      <c r="O71">
        <f>SUM(Utah!O71,Idaho!O71,Wyoming!O71)</f>
        <v>135521</v>
      </c>
      <c r="P71">
        <f>SUM(Utah!P71,Idaho!P71,Wyoming!P71)</f>
        <v>2463170</v>
      </c>
      <c r="Q71">
        <f>SUM(Utah!Q71,Idaho!Q71,Wyoming!Q71)</f>
        <v>920334</v>
      </c>
    </row>
    <row r="72" spans="1:17">
      <c r="A72">
        <v>2005</v>
      </c>
      <c r="B72">
        <v>10</v>
      </c>
      <c r="C72">
        <f>SUM(Utah!C72,Idaho!C72,Wyoming!C72)</f>
        <v>36615</v>
      </c>
      <c r="D72">
        <f>SUM(Utah!D72,Idaho!D72,Wyoming!D72)</f>
        <v>521944</v>
      </c>
      <c r="E72">
        <f>SUM(Utah!E72,Idaho!E72,Wyoming!E72)</f>
        <v>803779</v>
      </c>
      <c r="F72">
        <f>SUM(Utah!F72,Idaho!F72,Wyoming!F72)</f>
        <v>47342</v>
      </c>
      <c r="G72">
        <f>SUM(Utah!G72,Idaho!G72,Wyoming!G72)</f>
        <v>747569</v>
      </c>
      <c r="H72">
        <f>SUM(Utah!H72,Idaho!H72,Wyoming!H72)</f>
        <v>102496</v>
      </c>
      <c r="I72">
        <f>SUM(Utah!I72,Idaho!I72,Wyoming!I72)</f>
        <v>44636</v>
      </c>
      <c r="J72">
        <f>SUM(Utah!J72,Idaho!J72,Wyoming!J72)</f>
        <v>1138913</v>
      </c>
      <c r="K72">
        <f>SUM(Utah!K72,Idaho!K72,Wyoming!K72)</f>
        <v>16433</v>
      </c>
      <c r="L72">
        <f>SUM(Utah!L72,Idaho!L72,Wyoming!L72)</f>
        <v>168</v>
      </c>
      <c r="M72">
        <f>SUM(Utah!M72,Idaho!M72,Wyoming!M72)</f>
        <v>2311</v>
      </c>
      <c r="N72">
        <f>SUM(Utah!N72,Idaho!N72,Wyoming!N72)</f>
        <v>4</v>
      </c>
      <c r="O72">
        <f>SUM(Utah!O72,Idaho!O72,Wyoming!O72)</f>
        <v>128761</v>
      </c>
      <c r="P72">
        <f>SUM(Utah!P72,Idaho!P72,Wyoming!P72)</f>
        <v>2410737</v>
      </c>
      <c r="Q72">
        <f>SUM(Utah!Q72,Idaho!Q72,Wyoming!Q72)</f>
        <v>922712</v>
      </c>
    </row>
    <row r="73" spans="1:17">
      <c r="A73">
        <v>2005</v>
      </c>
      <c r="B73">
        <v>11</v>
      </c>
      <c r="C73">
        <f>SUM(Utah!C73,Idaho!C73,Wyoming!C73)</f>
        <v>35993</v>
      </c>
      <c r="D73">
        <f>SUM(Utah!D73,Idaho!D73,Wyoming!D73)</f>
        <v>547044</v>
      </c>
      <c r="E73">
        <f>SUM(Utah!E73,Idaho!E73,Wyoming!E73)</f>
        <v>806921</v>
      </c>
      <c r="F73">
        <f>SUM(Utah!F73,Idaho!F73,Wyoming!F73)</f>
        <v>40010</v>
      </c>
      <c r="G73">
        <f>SUM(Utah!G73,Idaho!G73,Wyoming!G73)</f>
        <v>723611</v>
      </c>
      <c r="H73">
        <f>SUM(Utah!H73,Idaho!H73,Wyoming!H73)</f>
        <v>102914</v>
      </c>
      <c r="I73">
        <f>SUM(Utah!I73,Idaho!I73,Wyoming!I73)</f>
        <v>44712</v>
      </c>
      <c r="J73">
        <f>SUM(Utah!J73,Idaho!J73,Wyoming!J73)</f>
        <v>1274342</v>
      </c>
      <c r="K73">
        <f>SUM(Utah!K73,Idaho!K73,Wyoming!K73)</f>
        <v>16404</v>
      </c>
      <c r="L73">
        <f>SUM(Utah!L73,Idaho!L73,Wyoming!L73)</f>
        <v>196</v>
      </c>
      <c r="M73">
        <f>SUM(Utah!M73,Idaho!M73,Wyoming!M73)</f>
        <v>2446</v>
      </c>
      <c r="N73">
        <f>SUM(Utah!N73,Idaho!N73,Wyoming!N73)</f>
        <v>4</v>
      </c>
      <c r="O73">
        <f>SUM(Utah!O73,Idaho!O73,Wyoming!O73)</f>
        <v>120911</v>
      </c>
      <c r="P73">
        <f>SUM(Utah!P73,Idaho!P73,Wyoming!P73)</f>
        <v>2547443</v>
      </c>
      <c r="Q73">
        <f>SUM(Utah!Q73,Idaho!Q73,Wyoming!Q73)</f>
        <v>926243</v>
      </c>
    </row>
    <row r="74" spans="1:17">
      <c r="A74">
        <v>2005</v>
      </c>
      <c r="B74">
        <v>12</v>
      </c>
      <c r="C74">
        <f>SUM(Utah!C74,Idaho!C74,Wyoming!C74)</f>
        <v>53997</v>
      </c>
      <c r="D74">
        <f>SUM(Utah!D74,Idaho!D74,Wyoming!D74)</f>
        <v>822815</v>
      </c>
      <c r="E74">
        <f>SUM(Utah!E74,Idaho!E74,Wyoming!E74)</f>
        <v>809293</v>
      </c>
      <c r="F74">
        <f>SUM(Utah!F74,Idaho!F74,Wyoming!F74)</f>
        <v>40887</v>
      </c>
      <c r="G74">
        <f>SUM(Utah!G74,Idaho!G74,Wyoming!G74)</f>
        <v>793396</v>
      </c>
      <c r="H74">
        <f>SUM(Utah!H74,Idaho!H74,Wyoming!H74)</f>
        <v>103214</v>
      </c>
      <c r="I74">
        <f>SUM(Utah!I74,Idaho!I74,Wyoming!I74)</f>
        <v>42719</v>
      </c>
      <c r="J74">
        <f>SUM(Utah!J74,Idaho!J74,Wyoming!J74)</f>
        <v>1213853</v>
      </c>
      <c r="K74">
        <f>SUM(Utah!K74,Idaho!K74,Wyoming!K74)</f>
        <v>16373</v>
      </c>
      <c r="L74">
        <f>SUM(Utah!L74,Idaho!L74,Wyoming!L74)</f>
        <v>162</v>
      </c>
      <c r="M74">
        <f>SUM(Utah!M74,Idaho!M74,Wyoming!M74)</f>
        <v>2533</v>
      </c>
      <c r="N74">
        <f>SUM(Utah!N74,Idaho!N74,Wyoming!N74)</f>
        <v>4</v>
      </c>
      <c r="O74">
        <f>SUM(Utah!O74,Idaho!O74,Wyoming!O74)</f>
        <v>137765</v>
      </c>
      <c r="P74">
        <f>SUM(Utah!P74,Idaho!P74,Wyoming!P74)</f>
        <v>2832597</v>
      </c>
      <c r="Q74">
        <f>SUM(Utah!Q74,Idaho!Q74,Wyoming!Q74)</f>
        <v>928884</v>
      </c>
    </row>
    <row r="75" spans="1:17">
      <c r="A75">
        <v>2006</v>
      </c>
      <c r="B75">
        <v>1</v>
      </c>
      <c r="C75">
        <f>SUM(Utah!C75,Idaho!C75,Wyoming!C75)</f>
        <v>44107</v>
      </c>
      <c r="D75">
        <f>SUM(Utah!D75,Idaho!D75,Wyoming!D75)</f>
        <v>670744</v>
      </c>
      <c r="E75">
        <f>SUM(Utah!E75,Idaho!E75,Wyoming!E75)</f>
        <v>811892</v>
      </c>
      <c r="F75">
        <f>SUM(Utah!F75,Idaho!F75,Wyoming!F75)</f>
        <v>41413</v>
      </c>
      <c r="G75">
        <f>SUM(Utah!G75,Idaho!G75,Wyoming!G75)</f>
        <v>749469</v>
      </c>
      <c r="H75">
        <f>SUM(Utah!H75,Idaho!H75,Wyoming!H75)</f>
        <v>103464</v>
      </c>
      <c r="I75">
        <f>SUM(Utah!I75,Idaho!I75,Wyoming!I75)</f>
        <v>49315</v>
      </c>
      <c r="J75">
        <f>SUM(Utah!J75,Idaho!J75,Wyoming!J75)</f>
        <v>1326466</v>
      </c>
      <c r="K75">
        <f>SUM(Utah!K75,Idaho!K75,Wyoming!K75)</f>
        <v>16357</v>
      </c>
      <c r="L75">
        <f>SUM(Utah!L75,Idaho!L75,Wyoming!L75)</f>
        <v>154</v>
      </c>
      <c r="M75">
        <f>SUM(Utah!M75,Idaho!M75,Wyoming!M75)</f>
        <v>2169</v>
      </c>
      <c r="N75">
        <f>SUM(Utah!N75,Idaho!N75,Wyoming!N75)</f>
        <v>4</v>
      </c>
      <c r="O75">
        <f>SUM(Utah!O75,Idaho!O75,Wyoming!O75)</f>
        <v>134989</v>
      </c>
      <c r="P75">
        <f>SUM(Utah!P75,Idaho!P75,Wyoming!P75)</f>
        <v>2748848</v>
      </c>
      <c r="Q75">
        <f>SUM(Utah!Q75,Idaho!Q75,Wyoming!Q75)</f>
        <v>931717</v>
      </c>
    </row>
    <row r="76" spans="1:17">
      <c r="A76">
        <v>2006</v>
      </c>
      <c r="B76">
        <v>2</v>
      </c>
      <c r="C76">
        <f>SUM(Utah!C76,Idaho!C76,Wyoming!C76)</f>
        <v>40989</v>
      </c>
      <c r="D76">
        <f>SUM(Utah!D76,Idaho!D76,Wyoming!D76)</f>
        <v>616422</v>
      </c>
      <c r="E76">
        <f>SUM(Utah!E76,Idaho!E76,Wyoming!E76)</f>
        <v>813880</v>
      </c>
      <c r="F76">
        <f>SUM(Utah!F76,Idaho!F76,Wyoming!F76)</f>
        <v>41035</v>
      </c>
      <c r="G76">
        <f>SUM(Utah!G76,Idaho!G76,Wyoming!G76)</f>
        <v>726278</v>
      </c>
      <c r="H76">
        <f>SUM(Utah!H76,Idaho!H76,Wyoming!H76)</f>
        <v>103739</v>
      </c>
      <c r="I76">
        <f>SUM(Utah!I76,Idaho!I76,Wyoming!I76)</f>
        <v>44772</v>
      </c>
      <c r="J76">
        <f>SUM(Utah!J76,Idaho!J76,Wyoming!J76)</f>
        <v>1215562</v>
      </c>
      <c r="K76">
        <f>SUM(Utah!K76,Idaho!K76,Wyoming!K76)</f>
        <v>16344</v>
      </c>
      <c r="L76">
        <f>SUM(Utah!L76,Idaho!L76,Wyoming!L76)</f>
        <v>155</v>
      </c>
      <c r="M76">
        <f>SUM(Utah!M76,Idaho!M76,Wyoming!M76)</f>
        <v>2343</v>
      </c>
      <c r="N76">
        <f>SUM(Utah!N76,Idaho!N76,Wyoming!N76)</f>
        <v>4</v>
      </c>
      <c r="O76">
        <f>SUM(Utah!O76,Idaho!O76,Wyoming!O76)</f>
        <v>126951</v>
      </c>
      <c r="P76">
        <f>SUM(Utah!P76,Idaho!P76,Wyoming!P76)</f>
        <v>2560605</v>
      </c>
      <c r="Q76">
        <f>SUM(Utah!Q76,Idaho!Q76,Wyoming!Q76)</f>
        <v>933967</v>
      </c>
    </row>
    <row r="77" spans="1:17">
      <c r="A77">
        <v>2006</v>
      </c>
      <c r="B77">
        <v>3</v>
      </c>
      <c r="C77">
        <f>SUM(Utah!C77,Idaho!C77,Wyoming!C77)</f>
        <v>41994</v>
      </c>
      <c r="D77">
        <f>SUM(Utah!D77,Idaho!D77,Wyoming!D77)</f>
        <v>632795</v>
      </c>
      <c r="E77">
        <f>SUM(Utah!E77,Idaho!E77,Wyoming!E77)</f>
        <v>815135</v>
      </c>
      <c r="F77">
        <f>SUM(Utah!F77,Idaho!F77,Wyoming!F77)</f>
        <v>41399</v>
      </c>
      <c r="G77">
        <f>SUM(Utah!G77,Idaho!G77,Wyoming!G77)</f>
        <v>718730</v>
      </c>
      <c r="H77">
        <f>SUM(Utah!H77,Idaho!H77,Wyoming!H77)</f>
        <v>104032</v>
      </c>
      <c r="I77">
        <f>SUM(Utah!I77,Idaho!I77,Wyoming!I77)</f>
        <v>43671</v>
      </c>
      <c r="J77">
        <f>SUM(Utah!J77,Idaho!J77,Wyoming!J77)</f>
        <v>1152037</v>
      </c>
      <c r="K77">
        <f>SUM(Utah!K77,Idaho!K77,Wyoming!K77)</f>
        <v>16349</v>
      </c>
      <c r="L77">
        <f>SUM(Utah!L77,Idaho!L77,Wyoming!L77)</f>
        <v>165</v>
      </c>
      <c r="M77">
        <f>SUM(Utah!M77,Idaho!M77,Wyoming!M77)</f>
        <v>2779</v>
      </c>
      <c r="N77">
        <f>SUM(Utah!N77,Idaho!N77,Wyoming!N77)</f>
        <v>4</v>
      </c>
      <c r="O77">
        <f>SUM(Utah!O77,Idaho!O77,Wyoming!O77)</f>
        <v>127229</v>
      </c>
      <c r="P77">
        <f>SUM(Utah!P77,Idaho!P77,Wyoming!P77)</f>
        <v>2506341</v>
      </c>
      <c r="Q77">
        <f>SUM(Utah!Q77,Idaho!Q77,Wyoming!Q77)</f>
        <v>935520</v>
      </c>
    </row>
    <row r="78" spans="1:17">
      <c r="A78">
        <v>2006</v>
      </c>
      <c r="B78">
        <v>4</v>
      </c>
      <c r="C78">
        <f>SUM(Utah!C78,Idaho!C78,Wyoming!C78)</f>
        <v>33436</v>
      </c>
      <c r="D78">
        <f>SUM(Utah!D78,Idaho!D78,Wyoming!D78)</f>
        <v>502658</v>
      </c>
      <c r="E78">
        <f>SUM(Utah!E78,Idaho!E78,Wyoming!E78)</f>
        <v>816040</v>
      </c>
      <c r="F78">
        <f>SUM(Utah!F78,Idaho!F78,Wyoming!F78)</f>
        <v>41220</v>
      </c>
      <c r="G78">
        <f>SUM(Utah!G78,Idaho!G78,Wyoming!G78)</f>
        <v>709265</v>
      </c>
      <c r="H78">
        <f>SUM(Utah!H78,Idaho!H78,Wyoming!H78)</f>
        <v>104198</v>
      </c>
      <c r="I78">
        <f>SUM(Utah!I78,Idaho!I78,Wyoming!I78)</f>
        <v>47257</v>
      </c>
      <c r="J78">
        <f>SUM(Utah!J78,Idaho!J78,Wyoming!J78)</f>
        <v>1200957</v>
      </c>
      <c r="K78">
        <f>SUM(Utah!K78,Idaho!K78,Wyoming!K78)</f>
        <v>16321</v>
      </c>
      <c r="L78">
        <f>SUM(Utah!L78,Idaho!L78,Wyoming!L78)</f>
        <v>150</v>
      </c>
      <c r="M78">
        <f>SUM(Utah!M78,Idaho!M78,Wyoming!M78)</f>
        <v>2068</v>
      </c>
      <c r="N78">
        <f>SUM(Utah!N78,Idaho!N78,Wyoming!N78)</f>
        <v>4</v>
      </c>
      <c r="O78">
        <f>SUM(Utah!O78,Idaho!O78,Wyoming!O78)</f>
        <v>122063</v>
      </c>
      <c r="P78">
        <f>SUM(Utah!P78,Idaho!P78,Wyoming!P78)</f>
        <v>2414948</v>
      </c>
      <c r="Q78">
        <f>SUM(Utah!Q78,Idaho!Q78,Wyoming!Q78)</f>
        <v>936563</v>
      </c>
    </row>
    <row r="79" spans="1:17">
      <c r="A79">
        <v>2006</v>
      </c>
      <c r="B79">
        <v>5</v>
      </c>
      <c r="C79">
        <f>SUM(Utah!C79,Idaho!C79,Wyoming!C79)</f>
        <v>38923</v>
      </c>
      <c r="D79">
        <f>SUM(Utah!D79,Idaho!D79,Wyoming!D79)</f>
        <v>532850</v>
      </c>
      <c r="E79">
        <f>SUM(Utah!E79,Idaho!E79,Wyoming!E79)</f>
        <v>816789</v>
      </c>
      <c r="F79">
        <f>SUM(Utah!F79,Idaho!F79,Wyoming!F79)</f>
        <v>50852</v>
      </c>
      <c r="G79">
        <f>SUM(Utah!G79,Idaho!G79,Wyoming!G79)</f>
        <v>781400</v>
      </c>
      <c r="H79">
        <f>SUM(Utah!H79,Idaho!H79,Wyoming!H79)</f>
        <v>104545</v>
      </c>
      <c r="I79">
        <f>SUM(Utah!I79,Idaho!I79,Wyoming!I79)</f>
        <v>49098</v>
      </c>
      <c r="J79">
        <f>SUM(Utah!J79,Idaho!J79,Wyoming!J79)</f>
        <v>1308679</v>
      </c>
      <c r="K79">
        <f>SUM(Utah!K79,Idaho!K79,Wyoming!K79)</f>
        <v>16398</v>
      </c>
      <c r="L79">
        <f>SUM(Utah!L79,Idaho!L79,Wyoming!L79)</f>
        <v>175</v>
      </c>
      <c r="M79">
        <f>SUM(Utah!M79,Idaho!M79,Wyoming!M79)</f>
        <v>2149</v>
      </c>
      <c r="N79">
        <f>SUM(Utah!N79,Idaho!N79,Wyoming!N79)</f>
        <v>4</v>
      </c>
      <c r="O79">
        <f>SUM(Utah!O79,Idaho!O79,Wyoming!O79)</f>
        <v>139048</v>
      </c>
      <c r="P79">
        <f>SUM(Utah!P79,Idaho!P79,Wyoming!P79)</f>
        <v>2625078</v>
      </c>
      <c r="Q79">
        <f>SUM(Utah!Q79,Idaho!Q79,Wyoming!Q79)</f>
        <v>937736</v>
      </c>
    </row>
    <row r="80" spans="1:17">
      <c r="A80">
        <v>2006</v>
      </c>
      <c r="B80">
        <v>6</v>
      </c>
      <c r="C80">
        <f>SUM(Utah!C80,Idaho!C80,Wyoming!C80)</f>
        <v>53039</v>
      </c>
      <c r="D80">
        <f>SUM(Utah!D80,Idaho!D80,Wyoming!D80)</f>
        <v>667227</v>
      </c>
      <c r="E80">
        <f>SUM(Utah!E80,Idaho!E80,Wyoming!E80)</f>
        <v>818018</v>
      </c>
      <c r="F80">
        <f>SUM(Utah!F80,Idaho!F80,Wyoming!F80)</f>
        <v>50898</v>
      </c>
      <c r="G80">
        <f>SUM(Utah!G80,Idaho!G80,Wyoming!G80)</f>
        <v>787773</v>
      </c>
      <c r="H80">
        <f>SUM(Utah!H80,Idaho!H80,Wyoming!H80)</f>
        <v>104816</v>
      </c>
      <c r="I80">
        <f>SUM(Utah!I80,Idaho!I80,Wyoming!I80)</f>
        <v>59427</v>
      </c>
      <c r="J80">
        <f>SUM(Utah!J80,Idaho!J80,Wyoming!J80)</f>
        <v>1375172</v>
      </c>
      <c r="K80">
        <f>SUM(Utah!K80,Idaho!K80,Wyoming!K80)</f>
        <v>16447</v>
      </c>
      <c r="L80">
        <f>SUM(Utah!L80,Idaho!L80,Wyoming!L80)</f>
        <v>186</v>
      </c>
      <c r="M80">
        <f>SUM(Utah!M80,Idaho!M80,Wyoming!M80)</f>
        <v>2434</v>
      </c>
      <c r="N80">
        <f>SUM(Utah!N80,Idaho!N80,Wyoming!N80)</f>
        <v>5</v>
      </c>
      <c r="O80">
        <f>SUM(Utah!O80,Idaho!O80,Wyoming!O80)</f>
        <v>163550</v>
      </c>
      <c r="P80">
        <f>SUM(Utah!P80,Idaho!P80,Wyoming!P80)</f>
        <v>2832606</v>
      </c>
      <c r="Q80">
        <f>SUM(Utah!Q80,Idaho!Q80,Wyoming!Q80)</f>
        <v>939286</v>
      </c>
    </row>
    <row r="81" spans="1:17">
      <c r="A81">
        <v>2006</v>
      </c>
      <c r="B81">
        <v>7</v>
      </c>
      <c r="C81">
        <f>SUM(Utah!C81,Idaho!C81,Wyoming!C81)</f>
        <v>72827</v>
      </c>
      <c r="D81">
        <f>SUM(Utah!D81,Idaho!D81,Wyoming!D81)</f>
        <v>907236</v>
      </c>
      <c r="E81">
        <f>SUM(Utah!E81,Idaho!E81,Wyoming!E81)</f>
        <v>819978</v>
      </c>
      <c r="F81">
        <f>SUM(Utah!F81,Idaho!F81,Wyoming!F81)</f>
        <v>57226</v>
      </c>
      <c r="G81">
        <f>SUM(Utah!G81,Idaho!G81,Wyoming!G81)</f>
        <v>932273</v>
      </c>
      <c r="H81">
        <f>SUM(Utah!H81,Idaho!H81,Wyoming!H81)</f>
        <v>105074</v>
      </c>
      <c r="I81">
        <f>SUM(Utah!I81,Idaho!I81,Wyoming!I81)</f>
        <v>63858</v>
      </c>
      <c r="J81">
        <f>SUM(Utah!J81,Idaho!J81,Wyoming!J81)</f>
        <v>1456477</v>
      </c>
      <c r="K81">
        <f>SUM(Utah!K81,Idaho!K81,Wyoming!K81)</f>
        <v>16468</v>
      </c>
      <c r="L81">
        <f>SUM(Utah!L81,Idaho!L81,Wyoming!L81)</f>
        <v>184</v>
      </c>
      <c r="M81">
        <f>SUM(Utah!M81,Idaho!M81,Wyoming!M81)</f>
        <v>2606</v>
      </c>
      <c r="N81">
        <f>SUM(Utah!N81,Idaho!N81,Wyoming!N81)</f>
        <v>5</v>
      </c>
      <c r="O81">
        <f>SUM(Utah!O81,Idaho!O81,Wyoming!O81)</f>
        <v>194095</v>
      </c>
      <c r="P81">
        <f>SUM(Utah!P81,Idaho!P81,Wyoming!P81)</f>
        <v>3298592</v>
      </c>
      <c r="Q81">
        <f>SUM(Utah!Q81,Idaho!Q81,Wyoming!Q81)</f>
        <v>941525</v>
      </c>
    </row>
    <row r="82" spans="1:17">
      <c r="A82">
        <v>2006</v>
      </c>
      <c r="B82">
        <v>8</v>
      </c>
      <c r="C82">
        <f>SUM(Utah!C82,Idaho!C82,Wyoming!C82)</f>
        <v>61367</v>
      </c>
      <c r="D82">
        <f>SUM(Utah!D82,Idaho!D82,Wyoming!D82)</f>
        <v>759859</v>
      </c>
      <c r="E82">
        <f>SUM(Utah!E82,Idaho!E82,Wyoming!E82)</f>
        <v>821549</v>
      </c>
      <c r="F82">
        <f>SUM(Utah!F82,Idaho!F82,Wyoming!F82)</f>
        <v>51985</v>
      </c>
      <c r="G82">
        <f>SUM(Utah!G82,Idaho!G82,Wyoming!G82)</f>
        <v>866915</v>
      </c>
      <c r="H82">
        <f>SUM(Utah!H82,Idaho!H82,Wyoming!H82)</f>
        <v>105221</v>
      </c>
      <c r="I82">
        <f>SUM(Utah!I82,Idaho!I82,Wyoming!I82)</f>
        <v>59557</v>
      </c>
      <c r="J82">
        <f>SUM(Utah!J82,Idaho!J82,Wyoming!J82)</f>
        <v>1442982</v>
      </c>
      <c r="K82">
        <f>SUM(Utah!K82,Idaho!K82,Wyoming!K82)</f>
        <v>16474</v>
      </c>
      <c r="L82">
        <f>SUM(Utah!L82,Idaho!L82,Wyoming!L82)</f>
        <v>203</v>
      </c>
      <c r="M82">
        <f>SUM(Utah!M82,Idaho!M82,Wyoming!M82)</f>
        <v>2534</v>
      </c>
      <c r="N82">
        <f>SUM(Utah!N82,Idaho!N82,Wyoming!N82)</f>
        <v>4</v>
      </c>
      <c r="O82">
        <f>SUM(Utah!O82,Idaho!O82,Wyoming!O82)</f>
        <v>173112</v>
      </c>
      <c r="P82">
        <f>SUM(Utah!P82,Idaho!P82,Wyoming!P82)</f>
        <v>3072290</v>
      </c>
      <c r="Q82">
        <f>SUM(Utah!Q82,Idaho!Q82,Wyoming!Q82)</f>
        <v>943248</v>
      </c>
    </row>
    <row r="83" spans="1:17">
      <c r="A83">
        <v>2006</v>
      </c>
      <c r="B83">
        <v>9</v>
      </c>
      <c r="C83">
        <f>SUM(Utah!C83,Idaho!C83,Wyoming!C83)</f>
        <v>40432</v>
      </c>
      <c r="D83">
        <f>SUM(Utah!D83,Idaho!D83,Wyoming!D83)</f>
        <v>525571</v>
      </c>
      <c r="E83">
        <f>SUM(Utah!E83,Idaho!E83,Wyoming!E83)</f>
        <v>823803</v>
      </c>
      <c r="F83">
        <f>SUM(Utah!F83,Idaho!F83,Wyoming!F83)</f>
        <v>49536</v>
      </c>
      <c r="G83">
        <f>SUM(Utah!G83,Idaho!G83,Wyoming!G83)</f>
        <v>771409</v>
      </c>
      <c r="H83">
        <f>SUM(Utah!H83,Idaho!H83,Wyoming!H83)</f>
        <v>105495</v>
      </c>
      <c r="I83">
        <f>SUM(Utah!I83,Idaho!I83,Wyoming!I83)</f>
        <v>52960</v>
      </c>
      <c r="J83">
        <f>SUM(Utah!J83,Idaho!J83,Wyoming!J83)</f>
        <v>1271144</v>
      </c>
      <c r="K83">
        <f>SUM(Utah!K83,Idaho!K83,Wyoming!K83)</f>
        <v>16484</v>
      </c>
      <c r="L83">
        <f>SUM(Utah!L83,Idaho!L83,Wyoming!L83)</f>
        <v>192</v>
      </c>
      <c r="M83">
        <f>SUM(Utah!M83,Idaho!M83,Wyoming!M83)</f>
        <v>2424</v>
      </c>
      <c r="N83">
        <f>SUM(Utah!N83,Idaho!N83,Wyoming!N83)</f>
        <v>4</v>
      </c>
      <c r="O83">
        <f>SUM(Utah!O83,Idaho!O83,Wyoming!O83)</f>
        <v>143120</v>
      </c>
      <c r="P83">
        <f>SUM(Utah!P83,Idaho!P83,Wyoming!P83)</f>
        <v>2570548</v>
      </c>
      <c r="Q83">
        <f>SUM(Utah!Q83,Idaho!Q83,Wyoming!Q83)</f>
        <v>945786</v>
      </c>
    </row>
    <row r="84" spans="1:17">
      <c r="A84">
        <v>2006</v>
      </c>
      <c r="B84">
        <v>10</v>
      </c>
      <c r="C84">
        <f>SUM(Utah!C84,Idaho!C84,Wyoming!C84)</f>
        <v>38836</v>
      </c>
      <c r="D84">
        <f>SUM(Utah!D84,Idaho!D84,Wyoming!D84)</f>
        <v>536221</v>
      </c>
      <c r="E84">
        <f>SUM(Utah!E84,Idaho!E84,Wyoming!E84)</f>
        <v>826243</v>
      </c>
      <c r="F84">
        <f>SUM(Utah!F84,Idaho!F84,Wyoming!F84)</f>
        <v>48688</v>
      </c>
      <c r="G84">
        <f>SUM(Utah!G84,Idaho!G84,Wyoming!G84)</f>
        <v>771774</v>
      </c>
      <c r="H84">
        <f>SUM(Utah!H84,Idaho!H84,Wyoming!H84)</f>
        <v>105827</v>
      </c>
      <c r="I84">
        <f>SUM(Utah!I84,Idaho!I84,Wyoming!I84)</f>
        <v>51309</v>
      </c>
      <c r="J84">
        <f>SUM(Utah!J84,Idaho!J84,Wyoming!J84)</f>
        <v>1258402</v>
      </c>
      <c r="K84">
        <f>SUM(Utah!K84,Idaho!K84,Wyoming!K84)</f>
        <v>16449</v>
      </c>
      <c r="L84">
        <f>SUM(Utah!L84,Idaho!L84,Wyoming!L84)</f>
        <v>175</v>
      </c>
      <c r="M84">
        <f>SUM(Utah!M84,Idaho!M84,Wyoming!M84)</f>
        <v>2436</v>
      </c>
      <c r="N84">
        <f>SUM(Utah!N84,Idaho!N84,Wyoming!N84)</f>
        <v>5</v>
      </c>
      <c r="O84">
        <f>SUM(Utah!O84,Idaho!O84,Wyoming!O84)</f>
        <v>139008</v>
      </c>
      <c r="P84">
        <f>SUM(Utah!P84,Idaho!P84,Wyoming!P84)</f>
        <v>2568833</v>
      </c>
      <c r="Q84">
        <f>SUM(Utah!Q84,Idaho!Q84,Wyoming!Q84)</f>
        <v>948524</v>
      </c>
    </row>
    <row r="85" spans="1:17">
      <c r="A85">
        <v>2006</v>
      </c>
      <c r="B85">
        <v>11</v>
      </c>
      <c r="C85">
        <f>SUM(Utah!C85,Idaho!C85,Wyoming!C85)</f>
        <v>43354</v>
      </c>
      <c r="D85">
        <f>SUM(Utah!D85,Idaho!D85,Wyoming!D85)</f>
        <v>630915</v>
      </c>
      <c r="E85">
        <f>SUM(Utah!E85,Idaho!E85,Wyoming!E85)</f>
        <v>829017</v>
      </c>
      <c r="F85">
        <f>SUM(Utah!F85,Idaho!F85,Wyoming!F85)</f>
        <v>40359</v>
      </c>
      <c r="G85">
        <f>SUM(Utah!G85,Idaho!G85,Wyoming!G85)</f>
        <v>744808</v>
      </c>
      <c r="H85">
        <f>SUM(Utah!H85,Idaho!H85,Wyoming!H85)</f>
        <v>106212</v>
      </c>
      <c r="I85">
        <f>SUM(Utah!I85,Idaho!I85,Wyoming!I85)</f>
        <v>45808</v>
      </c>
      <c r="J85">
        <f>SUM(Utah!J85,Idaho!J85,Wyoming!J85)</f>
        <v>1267695</v>
      </c>
      <c r="K85">
        <f>SUM(Utah!K85,Idaho!K85,Wyoming!K85)</f>
        <v>16428</v>
      </c>
      <c r="L85">
        <f>SUM(Utah!L85,Idaho!L85,Wyoming!L85)</f>
        <v>168</v>
      </c>
      <c r="M85">
        <f>SUM(Utah!M85,Idaho!M85,Wyoming!M85)</f>
        <v>2377</v>
      </c>
      <c r="N85">
        <f>SUM(Utah!N85,Idaho!N85,Wyoming!N85)</f>
        <v>4</v>
      </c>
      <c r="O85">
        <f>SUM(Utah!O85,Idaho!O85,Wyoming!O85)</f>
        <v>129689</v>
      </c>
      <c r="P85">
        <f>SUM(Utah!P85,Idaho!P85,Wyoming!P85)</f>
        <v>2645795</v>
      </c>
      <c r="Q85">
        <f>SUM(Utah!Q85,Idaho!Q85,Wyoming!Q85)</f>
        <v>951661</v>
      </c>
    </row>
    <row r="86" spans="1:17">
      <c r="A86">
        <v>2006</v>
      </c>
      <c r="B86">
        <v>12</v>
      </c>
      <c r="C86">
        <f>SUM(Utah!C86,Idaho!C86,Wyoming!C86)</f>
        <v>55752</v>
      </c>
      <c r="D86">
        <f>SUM(Utah!D86,Idaho!D86,Wyoming!D86)</f>
        <v>804464</v>
      </c>
      <c r="E86">
        <f>SUM(Utah!E86,Idaho!E86,Wyoming!E86)</f>
        <v>831628</v>
      </c>
      <c r="F86">
        <f>SUM(Utah!F86,Idaho!F86,Wyoming!F86)</f>
        <v>43965</v>
      </c>
      <c r="G86">
        <f>SUM(Utah!G86,Idaho!G86,Wyoming!G86)</f>
        <v>795448</v>
      </c>
      <c r="H86">
        <f>SUM(Utah!H86,Idaho!H86,Wyoming!H86)</f>
        <v>106544</v>
      </c>
      <c r="I86">
        <f>SUM(Utah!I86,Idaho!I86,Wyoming!I86)</f>
        <v>53523</v>
      </c>
      <c r="J86">
        <f>SUM(Utah!J86,Idaho!J86,Wyoming!J86)</f>
        <v>1417798</v>
      </c>
      <c r="K86">
        <f>SUM(Utah!K86,Idaho!K86,Wyoming!K86)</f>
        <v>16429</v>
      </c>
      <c r="L86">
        <f>SUM(Utah!L86,Idaho!L86,Wyoming!L86)</f>
        <v>193</v>
      </c>
      <c r="M86">
        <f>SUM(Utah!M86,Idaho!M86,Wyoming!M86)</f>
        <v>2886</v>
      </c>
      <c r="N86">
        <f>SUM(Utah!N86,Idaho!N86,Wyoming!N86)</f>
        <v>5</v>
      </c>
      <c r="O86">
        <f>SUM(Utah!O86,Idaho!O86,Wyoming!O86)</f>
        <v>153433</v>
      </c>
      <c r="P86">
        <f>SUM(Utah!P86,Idaho!P86,Wyoming!P86)</f>
        <v>3020596</v>
      </c>
      <c r="Q86">
        <f>SUM(Utah!Q86,Idaho!Q86,Wyoming!Q86)</f>
        <v>954606</v>
      </c>
    </row>
    <row r="87" spans="1:17">
      <c r="A87">
        <v>2007</v>
      </c>
      <c r="B87">
        <v>1</v>
      </c>
      <c r="C87">
        <f>SUM(Utah!C87,Idaho!C87,Wyoming!C87)</f>
        <v>59569</v>
      </c>
      <c r="D87">
        <f>SUM(Utah!D87,Idaho!D87,Wyoming!D87)</f>
        <v>829168</v>
      </c>
      <c r="E87">
        <f>SUM(Utah!E87,Idaho!E87,Wyoming!E87)</f>
        <v>834172</v>
      </c>
      <c r="F87">
        <f>SUM(Utah!F87,Idaho!F87,Wyoming!F87)</f>
        <v>44423</v>
      </c>
      <c r="G87">
        <f>SUM(Utah!G87,Idaho!G87,Wyoming!G87)</f>
        <v>786658</v>
      </c>
      <c r="H87">
        <f>SUM(Utah!H87,Idaho!H87,Wyoming!H87)</f>
        <v>106776</v>
      </c>
      <c r="I87">
        <f>SUM(Utah!I87,Idaho!I87,Wyoming!I87)</f>
        <v>51542</v>
      </c>
      <c r="J87">
        <f>SUM(Utah!J87,Idaho!J87,Wyoming!J87)</f>
        <v>1336902</v>
      </c>
      <c r="K87">
        <f>SUM(Utah!K87,Idaho!K87,Wyoming!K87)</f>
        <v>16410</v>
      </c>
      <c r="L87">
        <f>SUM(Utah!L87,Idaho!L87,Wyoming!L87)</f>
        <v>205</v>
      </c>
      <c r="M87">
        <f>SUM(Utah!M87,Idaho!M87,Wyoming!M87)</f>
        <v>2982</v>
      </c>
      <c r="N87">
        <f>SUM(Utah!N87,Idaho!N87,Wyoming!N87)</f>
        <v>5</v>
      </c>
      <c r="O87">
        <f>SUM(Utah!O87,Idaho!O87,Wyoming!O87)</f>
        <v>155739</v>
      </c>
      <c r="P87">
        <f>SUM(Utah!P87,Idaho!P87,Wyoming!P87)</f>
        <v>2955710</v>
      </c>
      <c r="Q87">
        <f>SUM(Utah!Q87,Idaho!Q87,Wyoming!Q87)</f>
        <v>957363</v>
      </c>
    </row>
    <row r="88" spans="1:17">
      <c r="A88">
        <v>2007</v>
      </c>
      <c r="B88">
        <v>2</v>
      </c>
      <c r="C88">
        <f>SUM(Utah!C88,Idaho!C88,Wyoming!C88)</f>
        <v>43062</v>
      </c>
      <c r="D88">
        <f>SUM(Utah!D88,Idaho!D88,Wyoming!D88)</f>
        <v>572341</v>
      </c>
      <c r="E88">
        <f>SUM(Utah!E88,Idaho!E88,Wyoming!E88)</f>
        <v>835878</v>
      </c>
      <c r="F88">
        <f>SUM(Utah!F88,Idaho!F88,Wyoming!F88)</f>
        <v>42522</v>
      </c>
      <c r="G88">
        <f>SUM(Utah!G88,Idaho!G88,Wyoming!G88)</f>
        <v>691001</v>
      </c>
      <c r="H88">
        <f>SUM(Utah!H88,Idaho!H88,Wyoming!H88)</f>
        <v>106956</v>
      </c>
      <c r="I88">
        <f>SUM(Utah!I88,Idaho!I88,Wyoming!I88)</f>
        <v>50557</v>
      </c>
      <c r="J88">
        <f>SUM(Utah!J88,Idaho!J88,Wyoming!J88)</f>
        <v>1271776</v>
      </c>
      <c r="K88">
        <f>SUM(Utah!K88,Idaho!K88,Wyoming!K88)</f>
        <v>16394</v>
      </c>
      <c r="L88">
        <f>SUM(Utah!L88,Idaho!L88,Wyoming!L88)</f>
        <v>221</v>
      </c>
      <c r="M88">
        <f>SUM(Utah!M88,Idaho!M88,Wyoming!M88)</f>
        <v>3243</v>
      </c>
      <c r="N88">
        <f>SUM(Utah!N88,Idaho!N88,Wyoming!N88)</f>
        <v>5</v>
      </c>
      <c r="O88">
        <f>SUM(Utah!O88,Idaho!O88,Wyoming!O88)</f>
        <v>136362</v>
      </c>
      <c r="P88">
        <f>SUM(Utah!P88,Idaho!P88,Wyoming!P88)</f>
        <v>2538361</v>
      </c>
      <c r="Q88">
        <f>SUM(Utah!Q88,Idaho!Q88,Wyoming!Q88)</f>
        <v>959233</v>
      </c>
    </row>
    <row r="89" spans="1:17">
      <c r="A89">
        <v>2007</v>
      </c>
      <c r="B89">
        <v>3</v>
      </c>
      <c r="C89">
        <f>SUM(Utah!C89,Idaho!C89,Wyoming!C89)</f>
        <v>44723</v>
      </c>
      <c r="D89">
        <f>SUM(Utah!D89,Idaho!D89,Wyoming!D89)</f>
        <v>605857</v>
      </c>
      <c r="E89">
        <f>SUM(Utah!E89,Idaho!E89,Wyoming!E89)</f>
        <v>837061</v>
      </c>
      <c r="F89">
        <f>SUM(Utah!F89,Idaho!F89,Wyoming!F89)</f>
        <v>48221</v>
      </c>
      <c r="G89">
        <f>SUM(Utah!G89,Idaho!G89,Wyoming!G89)</f>
        <v>789835</v>
      </c>
      <c r="H89">
        <f>SUM(Utah!H89,Idaho!H89,Wyoming!H89)</f>
        <v>107171</v>
      </c>
      <c r="I89">
        <f>SUM(Utah!I89,Idaho!I89,Wyoming!I89)</f>
        <v>47841</v>
      </c>
      <c r="J89">
        <f>SUM(Utah!J89,Idaho!J89,Wyoming!J89)</f>
        <v>1146355</v>
      </c>
      <c r="K89">
        <f>SUM(Utah!K89,Idaho!K89,Wyoming!K89)</f>
        <v>16401</v>
      </c>
      <c r="L89">
        <f>SUM(Utah!L89,Idaho!L89,Wyoming!L89)</f>
        <v>218</v>
      </c>
      <c r="M89">
        <f>SUM(Utah!M89,Idaho!M89,Wyoming!M89)</f>
        <v>3209</v>
      </c>
      <c r="N89">
        <f>SUM(Utah!N89,Idaho!N89,Wyoming!N89)</f>
        <v>5</v>
      </c>
      <c r="O89">
        <f>SUM(Utah!O89,Idaho!O89,Wyoming!O89)</f>
        <v>141003</v>
      </c>
      <c r="P89">
        <f>SUM(Utah!P89,Idaho!P89,Wyoming!P89)</f>
        <v>2545256</v>
      </c>
      <c r="Q89">
        <f>SUM(Utah!Q89,Idaho!Q89,Wyoming!Q89)</f>
        <v>960638</v>
      </c>
    </row>
    <row r="90" spans="1:17">
      <c r="A90">
        <v>2007</v>
      </c>
      <c r="B90">
        <v>4</v>
      </c>
      <c r="C90">
        <f>SUM(Utah!C90,Idaho!C90,Wyoming!C90)</f>
        <v>39831</v>
      </c>
      <c r="D90">
        <f>SUM(Utah!D90,Idaho!D90,Wyoming!D90)</f>
        <v>529862</v>
      </c>
      <c r="E90">
        <f>SUM(Utah!E90,Idaho!E90,Wyoming!E90)</f>
        <v>838162</v>
      </c>
      <c r="F90">
        <f>SUM(Utah!F90,Idaho!F90,Wyoming!F90)</f>
        <v>43754</v>
      </c>
      <c r="G90">
        <f>SUM(Utah!G90,Idaho!G90,Wyoming!G90)</f>
        <v>711328</v>
      </c>
      <c r="H90">
        <f>SUM(Utah!H90,Idaho!H90,Wyoming!H90)</f>
        <v>107399</v>
      </c>
      <c r="I90">
        <f>SUM(Utah!I90,Idaho!I90,Wyoming!I90)</f>
        <v>49593</v>
      </c>
      <c r="J90">
        <f>SUM(Utah!J90,Idaho!J90,Wyoming!J90)</f>
        <v>1266306</v>
      </c>
      <c r="K90">
        <f>SUM(Utah!K90,Idaho!K90,Wyoming!K90)</f>
        <v>16379</v>
      </c>
      <c r="L90">
        <f>SUM(Utah!L90,Idaho!L90,Wyoming!L90)</f>
        <v>200</v>
      </c>
      <c r="M90">
        <f>SUM(Utah!M90,Idaho!M90,Wyoming!M90)</f>
        <v>2883</v>
      </c>
      <c r="N90">
        <f>SUM(Utah!N90,Idaho!N90,Wyoming!N90)</f>
        <v>5</v>
      </c>
      <c r="O90">
        <f>SUM(Utah!O90,Idaho!O90,Wyoming!O90)</f>
        <v>133378</v>
      </c>
      <c r="P90">
        <f>SUM(Utah!P90,Idaho!P90,Wyoming!P90)</f>
        <v>2510379</v>
      </c>
      <c r="Q90">
        <f>SUM(Utah!Q90,Idaho!Q90,Wyoming!Q90)</f>
        <v>961945</v>
      </c>
    </row>
    <row r="91" spans="1:17">
      <c r="A91">
        <v>2007</v>
      </c>
      <c r="B91">
        <v>5</v>
      </c>
      <c r="C91">
        <f>SUM(Utah!C91,Idaho!C91,Wyoming!C91)</f>
        <v>47541</v>
      </c>
      <c r="D91">
        <f>SUM(Utah!D91,Idaho!D91,Wyoming!D91)</f>
        <v>597515</v>
      </c>
      <c r="E91">
        <f>SUM(Utah!E91,Idaho!E91,Wyoming!E91)</f>
        <v>838707</v>
      </c>
      <c r="F91">
        <f>SUM(Utah!F91,Idaho!F91,Wyoming!F91)</f>
        <v>56966</v>
      </c>
      <c r="G91">
        <f>SUM(Utah!G91,Idaho!G91,Wyoming!G91)</f>
        <v>832383</v>
      </c>
      <c r="H91">
        <f>SUM(Utah!H91,Idaho!H91,Wyoming!H91)</f>
        <v>107607</v>
      </c>
      <c r="I91">
        <f>SUM(Utah!I91,Idaho!I91,Wyoming!I91)</f>
        <v>60372</v>
      </c>
      <c r="J91">
        <f>SUM(Utah!J91,Idaho!J91,Wyoming!J91)</f>
        <v>1423483</v>
      </c>
      <c r="K91">
        <f>SUM(Utah!K91,Idaho!K91,Wyoming!K91)</f>
        <v>16471</v>
      </c>
      <c r="L91">
        <f>SUM(Utah!L91,Idaho!L91,Wyoming!L91)</f>
        <v>204</v>
      </c>
      <c r="M91">
        <f>SUM(Utah!M91,Idaho!M91,Wyoming!M91)</f>
        <v>2654</v>
      </c>
      <c r="N91">
        <f>SUM(Utah!N91,Idaho!N91,Wyoming!N91)</f>
        <v>5</v>
      </c>
      <c r="O91">
        <f>SUM(Utah!O91,Idaho!O91,Wyoming!O91)</f>
        <v>165083</v>
      </c>
      <c r="P91">
        <f>SUM(Utah!P91,Idaho!P91,Wyoming!P91)</f>
        <v>2856035</v>
      </c>
      <c r="Q91">
        <f>SUM(Utah!Q91,Idaho!Q91,Wyoming!Q91)</f>
        <v>962790</v>
      </c>
    </row>
    <row r="92" spans="1:17">
      <c r="A92">
        <v>2007</v>
      </c>
      <c r="B92">
        <v>6</v>
      </c>
      <c r="C92">
        <f>SUM(Utah!C92,Idaho!C92,Wyoming!C92)</f>
        <v>60185</v>
      </c>
      <c r="D92">
        <f>SUM(Utah!D92,Idaho!D92,Wyoming!D92)</f>
        <v>695177</v>
      </c>
      <c r="E92">
        <f>SUM(Utah!E92,Idaho!E92,Wyoming!E92)</f>
        <v>839577</v>
      </c>
      <c r="F92">
        <f>SUM(Utah!F92,Idaho!F92,Wyoming!F92)</f>
        <v>59754</v>
      </c>
      <c r="G92">
        <f>SUM(Utah!G92,Idaho!G92,Wyoming!G92)</f>
        <v>850546</v>
      </c>
      <c r="H92">
        <f>SUM(Utah!H92,Idaho!H92,Wyoming!H92)</f>
        <v>107712</v>
      </c>
      <c r="I92">
        <f>SUM(Utah!I92,Idaho!I92,Wyoming!I92)</f>
        <v>68139</v>
      </c>
      <c r="J92">
        <f>SUM(Utah!J92,Idaho!J92,Wyoming!J92)</f>
        <v>1521767</v>
      </c>
      <c r="K92">
        <f>SUM(Utah!K92,Idaho!K92,Wyoming!K92)</f>
        <v>16515</v>
      </c>
      <c r="L92">
        <f>SUM(Utah!L92,Idaho!L92,Wyoming!L92)</f>
        <v>210</v>
      </c>
      <c r="M92">
        <f>SUM(Utah!M92,Idaho!M92,Wyoming!M92)</f>
        <v>2639</v>
      </c>
      <c r="N92">
        <f>SUM(Utah!N92,Idaho!N92,Wyoming!N92)</f>
        <v>5</v>
      </c>
      <c r="O92">
        <f>SUM(Utah!O92,Idaho!O92,Wyoming!O92)</f>
        <v>188288</v>
      </c>
      <c r="P92">
        <f>SUM(Utah!P92,Idaho!P92,Wyoming!P92)</f>
        <v>3070129</v>
      </c>
      <c r="Q92">
        <f>SUM(Utah!Q92,Idaho!Q92,Wyoming!Q92)</f>
        <v>963809</v>
      </c>
    </row>
    <row r="93" spans="1:17">
      <c r="A93">
        <v>2007</v>
      </c>
      <c r="B93">
        <v>7</v>
      </c>
      <c r="C93">
        <f>SUM(Utah!C93,Idaho!C93,Wyoming!C93)</f>
        <v>88861</v>
      </c>
      <c r="D93">
        <f>SUM(Utah!D93,Idaho!D93,Wyoming!D93)</f>
        <v>999116</v>
      </c>
      <c r="E93">
        <f>SUM(Utah!E93,Idaho!E93,Wyoming!E93)</f>
        <v>841382</v>
      </c>
      <c r="F93">
        <f>SUM(Utah!F93,Idaho!F93,Wyoming!F93)</f>
        <v>63995</v>
      </c>
      <c r="G93">
        <f>SUM(Utah!G93,Idaho!G93,Wyoming!G93)</f>
        <v>961530</v>
      </c>
      <c r="H93">
        <f>SUM(Utah!H93,Idaho!H93,Wyoming!H93)</f>
        <v>108016</v>
      </c>
      <c r="I93">
        <f>SUM(Utah!I93,Idaho!I93,Wyoming!I93)</f>
        <v>69793</v>
      </c>
      <c r="J93">
        <f>SUM(Utah!J93,Idaho!J93,Wyoming!J93)</f>
        <v>1489912</v>
      </c>
      <c r="K93">
        <f>SUM(Utah!K93,Idaho!K93,Wyoming!K93)</f>
        <v>16534</v>
      </c>
      <c r="L93">
        <f>SUM(Utah!L93,Idaho!L93,Wyoming!L93)</f>
        <v>214</v>
      </c>
      <c r="M93">
        <f>SUM(Utah!M93,Idaho!M93,Wyoming!M93)</f>
        <v>2668</v>
      </c>
      <c r="N93">
        <f>SUM(Utah!N93,Idaho!N93,Wyoming!N93)</f>
        <v>5</v>
      </c>
      <c r="O93">
        <f>SUM(Utah!O93,Idaho!O93,Wyoming!O93)</f>
        <v>222863</v>
      </c>
      <c r="P93">
        <f>SUM(Utah!P93,Idaho!P93,Wyoming!P93)</f>
        <v>3453226</v>
      </c>
      <c r="Q93">
        <f>SUM(Utah!Q93,Idaho!Q93,Wyoming!Q93)</f>
        <v>965937</v>
      </c>
    </row>
    <row r="94" spans="1:17">
      <c r="A94">
        <v>2007</v>
      </c>
      <c r="B94">
        <v>8</v>
      </c>
      <c r="C94">
        <f>SUM(Utah!C94,Idaho!C94,Wyoming!C94)</f>
        <v>77954</v>
      </c>
      <c r="D94">
        <f>SUM(Utah!D94,Idaho!D94,Wyoming!D94)</f>
        <v>881161</v>
      </c>
      <c r="E94">
        <f>SUM(Utah!E94,Idaho!E94,Wyoming!E94)</f>
        <v>842803</v>
      </c>
      <c r="F94">
        <f>SUM(Utah!F94,Idaho!F94,Wyoming!F94)</f>
        <v>59463</v>
      </c>
      <c r="G94">
        <f>SUM(Utah!G94,Idaho!G94,Wyoming!G94)</f>
        <v>927082</v>
      </c>
      <c r="H94">
        <f>SUM(Utah!H94,Idaho!H94,Wyoming!H94)</f>
        <v>108341</v>
      </c>
      <c r="I94">
        <f>SUM(Utah!I94,Idaho!I94,Wyoming!I94)</f>
        <v>70342</v>
      </c>
      <c r="J94">
        <f>SUM(Utah!J94,Idaho!J94,Wyoming!J94)</f>
        <v>1506744</v>
      </c>
      <c r="K94">
        <f>SUM(Utah!K94,Idaho!K94,Wyoming!K94)</f>
        <v>16519</v>
      </c>
      <c r="L94">
        <f>SUM(Utah!L94,Idaho!L94,Wyoming!L94)</f>
        <v>218</v>
      </c>
      <c r="M94">
        <f>SUM(Utah!M94,Idaho!M94,Wyoming!M94)</f>
        <v>2760</v>
      </c>
      <c r="N94">
        <f>SUM(Utah!N94,Idaho!N94,Wyoming!N94)</f>
        <v>5</v>
      </c>
      <c r="O94">
        <f>SUM(Utah!O94,Idaho!O94,Wyoming!O94)</f>
        <v>207977</v>
      </c>
      <c r="P94">
        <f>SUM(Utah!P94,Idaho!P94,Wyoming!P94)</f>
        <v>3317747</v>
      </c>
      <c r="Q94">
        <f>SUM(Utah!Q94,Idaho!Q94,Wyoming!Q94)</f>
        <v>967668</v>
      </c>
    </row>
    <row r="95" spans="1:17">
      <c r="A95">
        <v>2007</v>
      </c>
      <c r="B95">
        <v>9</v>
      </c>
      <c r="C95">
        <f>SUM(Utah!C95,Idaho!C95,Wyoming!C95)</f>
        <v>49876</v>
      </c>
      <c r="D95">
        <f>SUM(Utah!D95,Idaho!D95,Wyoming!D95)</f>
        <v>583536</v>
      </c>
      <c r="E95">
        <f>SUM(Utah!E95,Idaho!E95,Wyoming!E95)</f>
        <v>844142</v>
      </c>
      <c r="F95">
        <f>SUM(Utah!F95,Idaho!F95,Wyoming!F95)</f>
        <v>56367</v>
      </c>
      <c r="G95">
        <f>SUM(Utah!G95,Idaho!G95,Wyoming!G95)</f>
        <v>801224</v>
      </c>
      <c r="H95">
        <f>SUM(Utah!H95,Idaho!H95,Wyoming!H95)</f>
        <v>109031</v>
      </c>
      <c r="I95">
        <f>SUM(Utah!I95,Idaho!I95,Wyoming!I95)</f>
        <v>61368</v>
      </c>
      <c r="J95">
        <f>SUM(Utah!J95,Idaho!J95,Wyoming!J95)</f>
        <v>1300651</v>
      </c>
      <c r="K95">
        <f>SUM(Utah!K95,Idaho!K95,Wyoming!K95)</f>
        <v>16516</v>
      </c>
      <c r="L95">
        <f>SUM(Utah!L95,Idaho!L95,Wyoming!L95)</f>
        <v>218</v>
      </c>
      <c r="M95">
        <f>SUM(Utah!M95,Idaho!M95,Wyoming!M95)</f>
        <v>2796</v>
      </c>
      <c r="N95">
        <f>SUM(Utah!N95,Idaho!N95,Wyoming!N95)</f>
        <v>5</v>
      </c>
      <c r="O95">
        <f>SUM(Utah!O95,Idaho!O95,Wyoming!O95)</f>
        <v>167829</v>
      </c>
      <c r="P95">
        <f>SUM(Utah!P95,Idaho!P95,Wyoming!P95)</f>
        <v>2688207</v>
      </c>
      <c r="Q95">
        <f>SUM(Utah!Q95,Idaho!Q95,Wyoming!Q95)</f>
        <v>969694</v>
      </c>
    </row>
    <row r="96" spans="1:17">
      <c r="A96">
        <v>2007</v>
      </c>
      <c r="B96">
        <v>10</v>
      </c>
      <c r="C96">
        <f>SUM(Utah!C96,Idaho!C96,Wyoming!C96)</f>
        <v>42113</v>
      </c>
      <c r="D96">
        <f>SUM(Utah!D96,Idaho!D96,Wyoming!D96)</f>
        <v>529961</v>
      </c>
      <c r="E96">
        <f>SUM(Utah!E96,Idaho!E96,Wyoming!E96)</f>
        <v>844965</v>
      </c>
      <c r="F96">
        <f>SUM(Utah!F96,Idaho!F96,Wyoming!F96)</f>
        <v>54755</v>
      </c>
      <c r="G96">
        <f>SUM(Utah!G96,Idaho!G96,Wyoming!G96)</f>
        <v>811634</v>
      </c>
      <c r="H96">
        <f>SUM(Utah!H96,Idaho!H96,Wyoming!H96)</f>
        <v>110362</v>
      </c>
      <c r="I96">
        <f>SUM(Utah!I96,Idaho!I96,Wyoming!I96)</f>
        <v>53588</v>
      </c>
      <c r="J96">
        <f>SUM(Utah!J96,Idaho!J96,Wyoming!J96)</f>
        <v>1245147</v>
      </c>
      <c r="K96">
        <f>SUM(Utah!K96,Idaho!K96,Wyoming!K96)</f>
        <v>16493</v>
      </c>
      <c r="L96">
        <f>SUM(Utah!L96,Idaho!L96,Wyoming!L96)</f>
        <v>201.28100000000001</v>
      </c>
      <c r="M96">
        <f>SUM(Utah!M96,Idaho!M96,Wyoming!M96)</f>
        <v>2540.759</v>
      </c>
      <c r="N96">
        <f>SUM(Utah!N96,Idaho!N96,Wyoming!N96)</f>
        <v>5</v>
      </c>
      <c r="O96">
        <f>SUM(Utah!O96,Idaho!O96,Wyoming!O96)</f>
        <v>150657</v>
      </c>
      <c r="P96">
        <f>SUM(Utah!P96,Idaho!P96,Wyoming!P96)</f>
        <v>2589284</v>
      </c>
      <c r="Q96">
        <f>SUM(Utah!Q96,Idaho!Q96,Wyoming!Q96)</f>
        <v>971825</v>
      </c>
    </row>
    <row r="97" spans="1:17">
      <c r="A97">
        <v>2007</v>
      </c>
      <c r="B97">
        <v>11</v>
      </c>
      <c r="C97">
        <f>SUM(Utah!C97,Idaho!C97,Wyoming!C97)</f>
        <v>50782</v>
      </c>
      <c r="D97">
        <f>SUM(Utah!D97,Idaho!D97,Wyoming!D97)</f>
        <v>666898</v>
      </c>
      <c r="E97">
        <f>SUM(Utah!E97,Idaho!E97,Wyoming!E97)</f>
        <v>846733</v>
      </c>
      <c r="F97">
        <f>SUM(Utah!F97,Idaho!F97,Wyoming!F97)</f>
        <v>45142</v>
      </c>
      <c r="G97">
        <f>SUM(Utah!G97,Idaho!G97,Wyoming!G97)</f>
        <v>775386</v>
      </c>
      <c r="H97">
        <f>SUM(Utah!H97,Idaho!H97,Wyoming!H97)</f>
        <v>110834</v>
      </c>
      <c r="I97">
        <f>SUM(Utah!I97,Idaho!I97,Wyoming!I97)</f>
        <v>49830</v>
      </c>
      <c r="J97">
        <f>SUM(Utah!J97,Idaho!J97,Wyoming!J97)</f>
        <v>1311149</v>
      </c>
      <c r="K97">
        <f>SUM(Utah!K97,Idaho!K97,Wyoming!K97)</f>
        <v>16473</v>
      </c>
      <c r="L97">
        <f>SUM(Utah!L97,Idaho!L97,Wyoming!L97)</f>
        <v>202.078</v>
      </c>
      <c r="M97">
        <f>SUM(Utah!M97,Idaho!M97,Wyoming!M97)</f>
        <v>2638.85</v>
      </c>
      <c r="N97">
        <f>SUM(Utah!N97,Idaho!N97,Wyoming!N97)</f>
        <v>5</v>
      </c>
      <c r="O97">
        <f>SUM(Utah!O97,Idaho!O97,Wyoming!O97)</f>
        <v>145959</v>
      </c>
      <c r="P97">
        <f>SUM(Utah!P97,Idaho!P97,Wyoming!P97)</f>
        <v>2756071</v>
      </c>
      <c r="Q97">
        <f>SUM(Utah!Q97,Idaho!Q97,Wyoming!Q97)</f>
        <v>974045</v>
      </c>
    </row>
    <row r="98" spans="1:17">
      <c r="A98">
        <v>2007</v>
      </c>
      <c r="B98">
        <v>12</v>
      </c>
      <c r="C98">
        <f>SUM(Utah!C98,Idaho!C98,Wyoming!C98)</f>
        <v>60390</v>
      </c>
      <c r="D98">
        <f>SUM(Utah!D98,Idaho!D98,Wyoming!D98)</f>
        <v>804696</v>
      </c>
      <c r="E98">
        <f>SUM(Utah!E98,Idaho!E98,Wyoming!E98)</f>
        <v>848438</v>
      </c>
      <c r="F98">
        <f>SUM(Utah!F98,Idaho!F98,Wyoming!F98)</f>
        <v>47677</v>
      </c>
      <c r="G98">
        <f>SUM(Utah!G98,Idaho!G98,Wyoming!G98)</f>
        <v>828588</v>
      </c>
      <c r="H98">
        <f>SUM(Utah!H98,Idaho!H98,Wyoming!H98)</f>
        <v>111300</v>
      </c>
      <c r="I98">
        <f>SUM(Utah!I98,Idaho!I98,Wyoming!I98)</f>
        <v>54043</v>
      </c>
      <c r="J98">
        <f>SUM(Utah!J98,Idaho!J98,Wyoming!J98)</f>
        <v>1433255</v>
      </c>
      <c r="K98">
        <f>SUM(Utah!K98,Idaho!K98,Wyoming!K98)</f>
        <v>16459</v>
      </c>
      <c r="L98">
        <f>SUM(Utah!L98,Idaho!L98,Wyoming!L98)</f>
        <v>216.86500000000001</v>
      </c>
      <c r="M98">
        <f>SUM(Utah!M98,Idaho!M98,Wyoming!M98)</f>
        <v>2943.1779999999999</v>
      </c>
      <c r="N98">
        <f>SUM(Utah!N98,Idaho!N98,Wyoming!N98)</f>
        <v>6</v>
      </c>
      <c r="O98">
        <f>SUM(Utah!O98,Idaho!O98,Wyoming!O98)</f>
        <v>162328</v>
      </c>
      <c r="P98">
        <f>SUM(Utah!P98,Idaho!P98,Wyoming!P98)</f>
        <v>3069482</v>
      </c>
      <c r="Q98">
        <f>SUM(Utah!Q98,Idaho!Q98,Wyoming!Q98)</f>
        <v>976203</v>
      </c>
    </row>
    <row r="99" spans="1:17">
      <c r="A99">
        <v>2008</v>
      </c>
      <c r="B99">
        <v>1</v>
      </c>
      <c r="C99">
        <f>SUM(Utah!C99,Idaho!C99,Wyoming!C99)</f>
        <v>65542.065000000002</v>
      </c>
      <c r="D99">
        <f>SUM(Utah!D99,Idaho!D99,Wyoming!D99)</f>
        <v>864573.39</v>
      </c>
      <c r="E99">
        <f>SUM(Utah!E99,Idaho!E99,Wyoming!E99)</f>
        <v>850135</v>
      </c>
      <c r="F99">
        <f>SUM(Utah!F99,Idaho!F99,Wyoming!F99)</f>
        <v>48008.959999999999</v>
      </c>
      <c r="G99">
        <f>SUM(Utah!G99,Idaho!G99,Wyoming!G99)</f>
        <v>828962.95299999998</v>
      </c>
      <c r="H99">
        <f>SUM(Utah!H99,Idaho!H99,Wyoming!H99)</f>
        <v>111525</v>
      </c>
      <c r="I99">
        <f>SUM(Utah!I99,Idaho!I99,Wyoming!I99)</f>
        <v>54875.590000000004</v>
      </c>
      <c r="J99">
        <f>SUM(Utah!J99,Idaho!J99,Wyoming!J99)</f>
        <v>1366033.09</v>
      </c>
      <c r="K99">
        <f>SUM(Utah!K99,Idaho!K99,Wyoming!K99)</f>
        <v>16447</v>
      </c>
      <c r="L99">
        <f>SUM(Utah!L99,Idaho!L99,Wyoming!L99)</f>
        <v>220.358</v>
      </c>
      <c r="M99">
        <f>SUM(Utah!M99,Idaho!M99,Wyoming!M99)</f>
        <v>3095.529</v>
      </c>
      <c r="N99">
        <f>SUM(Utah!N99,Idaho!N99,Wyoming!N99)</f>
        <v>8</v>
      </c>
      <c r="O99">
        <f>SUM(Utah!O99,Idaho!O99,Wyoming!O99)</f>
        <v>168646.973</v>
      </c>
      <c r="P99">
        <f>SUM(Utah!P99,Idaho!P99,Wyoming!P99)</f>
        <v>3062664.9620000003</v>
      </c>
      <c r="Q99">
        <f>SUM(Utah!Q99,Idaho!Q99,Wyoming!Q99)</f>
        <v>978115</v>
      </c>
    </row>
    <row r="100" spans="1:17">
      <c r="A100">
        <v>2008</v>
      </c>
      <c r="B100">
        <v>2</v>
      </c>
      <c r="C100">
        <f>SUM(Utah!C100,Idaho!C100,Wyoming!C100)</f>
        <v>48253.207000000002</v>
      </c>
      <c r="D100">
        <f>SUM(Utah!D100,Idaho!D100,Wyoming!D100)</f>
        <v>627106.50200000009</v>
      </c>
      <c r="E100">
        <f>SUM(Utah!E100,Idaho!E100,Wyoming!E100)</f>
        <v>850941</v>
      </c>
      <c r="F100">
        <f>SUM(Utah!F100,Idaho!F100,Wyoming!F100)</f>
        <v>48050.15</v>
      </c>
      <c r="G100">
        <f>SUM(Utah!G100,Idaho!G100,Wyoming!G100)</f>
        <v>781986.42699999991</v>
      </c>
      <c r="H100">
        <f>SUM(Utah!H100,Idaho!H100,Wyoming!H100)</f>
        <v>111654</v>
      </c>
      <c r="I100">
        <f>SUM(Utah!I100,Idaho!I100,Wyoming!I100)</f>
        <v>54794.319000000003</v>
      </c>
      <c r="J100">
        <f>SUM(Utah!J100,Idaho!J100,Wyoming!J100)</f>
        <v>1359973.077</v>
      </c>
      <c r="K100">
        <f>SUM(Utah!K100,Idaho!K100,Wyoming!K100)</f>
        <v>16460</v>
      </c>
      <c r="L100">
        <f>SUM(Utah!L100,Idaho!L100,Wyoming!L100)</f>
        <v>218.61800000000002</v>
      </c>
      <c r="M100">
        <f>SUM(Utah!M100,Idaho!M100,Wyoming!M100)</f>
        <v>2897.4430000000002</v>
      </c>
      <c r="N100">
        <f>SUM(Utah!N100,Idaho!N100,Wyoming!N100)</f>
        <v>8</v>
      </c>
      <c r="O100">
        <f>SUM(Utah!O100,Idaho!O100,Wyoming!O100)</f>
        <v>151316.29399999999</v>
      </c>
      <c r="P100">
        <f>SUM(Utah!P100,Idaho!P100,Wyoming!P100)</f>
        <v>2771963.449</v>
      </c>
      <c r="Q100">
        <f>SUM(Utah!Q100,Idaho!Q100,Wyoming!Q100)</f>
        <v>979063</v>
      </c>
    </row>
    <row r="101" spans="1:17">
      <c r="A101">
        <v>2008</v>
      </c>
      <c r="B101">
        <v>3</v>
      </c>
      <c r="C101">
        <f>SUM(Utah!C101,Idaho!C101,Wyoming!C101)</f>
        <v>50533.957000000002</v>
      </c>
      <c r="D101">
        <f>SUM(Utah!D101,Idaho!D101,Wyoming!D101)</f>
        <v>651265.76399999997</v>
      </c>
      <c r="E101">
        <f>SUM(Utah!E101,Idaho!E101,Wyoming!E101)</f>
        <v>851594</v>
      </c>
      <c r="F101">
        <f>SUM(Utah!F101,Idaho!F101,Wyoming!F101)</f>
        <v>44707.360999999997</v>
      </c>
      <c r="G101">
        <f>SUM(Utah!G101,Idaho!G101,Wyoming!G101)</f>
        <v>725391.90100000007</v>
      </c>
      <c r="H101">
        <f>SUM(Utah!H101,Idaho!H101,Wyoming!H101)</f>
        <v>111738</v>
      </c>
      <c r="I101">
        <f>SUM(Utah!I101,Idaho!I101,Wyoming!I101)</f>
        <v>55997.760000000002</v>
      </c>
      <c r="J101">
        <f>SUM(Utah!J101,Idaho!J101,Wyoming!J101)</f>
        <v>1378496.486</v>
      </c>
      <c r="K101">
        <f>SUM(Utah!K101,Idaho!K101,Wyoming!K101)</f>
        <v>16449</v>
      </c>
      <c r="L101">
        <f>SUM(Utah!L101,Idaho!L101,Wyoming!L101)</f>
        <v>224.88499999999999</v>
      </c>
      <c r="M101">
        <f>SUM(Utah!M101,Idaho!M101,Wyoming!M101)</f>
        <v>2881.7510000000002</v>
      </c>
      <c r="N101">
        <f>SUM(Utah!N101,Idaho!N101,Wyoming!N101)</f>
        <v>8</v>
      </c>
      <c r="O101">
        <f>SUM(Utah!O101,Idaho!O101,Wyoming!O101)</f>
        <v>151463.96300000002</v>
      </c>
      <c r="P101">
        <f>SUM(Utah!P101,Idaho!P101,Wyoming!P101)</f>
        <v>2758035.9020000002</v>
      </c>
      <c r="Q101">
        <f>SUM(Utah!Q101,Idaho!Q101,Wyoming!Q101)</f>
        <v>979789</v>
      </c>
    </row>
    <row r="102" spans="1:17">
      <c r="A102">
        <v>2008</v>
      </c>
      <c r="B102">
        <v>4</v>
      </c>
      <c r="C102">
        <f>SUM(Utah!C102,Idaho!C102,Wyoming!C102)</f>
        <v>47945.146000000008</v>
      </c>
      <c r="D102">
        <f>SUM(Utah!D102,Idaho!D102,Wyoming!D102)</f>
        <v>613428.99200000009</v>
      </c>
      <c r="E102">
        <f>SUM(Utah!E102,Idaho!E102,Wyoming!E102)</f>
        <v>851837</v>
      </c>
      <c r="F102">
        <f>SUM(Utah!F102,Idaho!F102,Wyoming!F102)</f>
        <v>48941.089</v>
      </c>
      <c r="G102">
        <f>SUM(Utah!G102,Idaho!G102,Wyoming!G102)</f>
        <v>778737.3629999999</v>
      </c>
      <c r="H102">
        <f>SUM(Utah!H102,Idaho!H102,Wyoming!H102)</f>
        <v>111883</v>
      </c>
      <c r="I102">
        <f>SUM(Utah!I102,Idaho!I102,Wyoming!I102)</f>
        <v>53503.957000000002</v>
      </c>
      <c r="J102">
        <f>SUM(Utah!J102,Idaho!J102,Wyoming!J102)</f>
        <v>1259664</v>
      </c>
      <c r="K102">
        <f>SUM(Utah!K102,Idaho!K102,Wyoming!K102)</f>
        <v>16459</v>
      </c>
      <c r="L102">
        <f>SUM(Utah!L102,Idaho!L102,Wyoming!L102)</f>
        <v>205.55800000000002</v>
      </c>
      <c r="M102">
        <f>SUM(Utah!M102,Idaho!M102,Wyoming!M102)</f>
        <v>2608.3589999999999</v>
      </c>
      <c r="N102">
        <f>SUM(Utah!N102,Idaho!N102,Wyoming!N102)</f>
        <v>8</v>
      </c>
      <c r="O102">
        <f>SUM(Utah!O102,Idaho!O102,Wyoming!O102)</f>
        <v>150595.75</v>
      </c>
      <c r="P102">
        <f>SUM(Utah!P102,Idaho!P102,Wyoming!P102)</f>
        <v>2654438.7139999997</v>
      </c>
      <c r="Q102">
        <f>SUM(Utah!Q102,Idaho!Q102,Wyoming!Q102)</f>
        <v>980187</v>
      </c>
    </row>
    <row r="103" spans="1:17">
      <c r="A103">
        <v>2008</v>
      </c>
      <c r="B103">
        <v>5</v>
      </c>
      <c r="C103">
        <f>SUM(Utah!C103,Idaho!C103,Wyoming!C103)</f>
        <v>45015.155999999995</v>
      </c>
      <c r="D103">
        <f>SUM(Utah!D103,Idaho!D103,Wyoming!D103)</f>
        <v>536011.77</v>
      </c>
      <c r="E103">
        <f>SUM(Utah!E103,Idaho!E103,Wyoming!E103)</f>
        <v>851721</v>
      </c>
      <c r="F103">
        <f>SUM(Utah!F103,Idaho!F103,Wyoming!F103)</f>
        <v>54365.177000000003</v>
      </c>
      <c r="G103">
        <f>SUM(Utah!G103,Idaho!G103,Wyoming!G103)</f>
        <v>777119.45799999998</v>
      </c>
      <c r="H103">
        <f>SUM(Utah!H103,Idaho!H103,Wyoming!H103)</f>
        <v>112077</v>
      </c>
      <c r="I103">
        <f>SUM(Utah!I103,Idaho!I103,Wyoming!I103)</f>
        <v>66555.81</v>
      </c>
      <c r="J103">
        <f>SUM(Utah!J103,Idaho!J103,Wyoming!J103)</f>
        <v>1463121.9780000001</v>
      </c>
      <c r="K103">
        <f>SUM(Utah!K103,Idaho!K103,Wyoming!K103)</f>
        <v>16490</v>
      </c>
      <c r="L103">
        <f>SUM(Utah!L103,Idaho!L103,Wyoming!L103)</f>
        <v>217.315</v>
      </c>
      <c r="M103">
        <f>SUM(Utah!M103,Idaho!M103,Wyoming!M103)</f>
        <v>2561.462</v>
      </c>
      <c r="N103">
        <f>SUM(Utah!N103,Idaho!N103,Wyoming!N103)</f>
        <v>9</v>
      </c>
      <c r="O103">
        <f>SUM(Utah!O103,Idaho!O103,Wyoming!O103)</f>
        <v>166153.45800000001</v>
      </c>
      <c r="P103">
        <f>SUM(Utah!P103,Idaho!P103,Wyoming!P103)</f>
        <v>2778814.6680000001</v>
      </c>
      <c r="Q103">
        <f>SUM(Utah!Q103,Idaho!Q103,Wyoming!Q103)</f>
        <v>980297</v>
      </c>
    </row>
    <row r="104" spans="1:17">
      <c r="A104">
        <v>2008</v>
      </c>
      <c r="B104">
        <v>6</v>
      </c>
      <c r="C104">
        <f>SUM(Utah!C104,Idaho!C104,Wyoming!C104)</f>
        <v>57798.281999999992</v>
      </c>
      <c r="D104">
        <f>SUM(Utah!D104,Idaho!D104,Wyoming!D104)</f>
        <v>656390.66500000004</v>
      </c>
      <c r="E104">
        <f>SUM(Utah!E104,Idaho!E104,Wyoming!E104)</f>
        <v>851947</v>
      </c>
      <c r="F104">
        <f>SUM(Utah!F104,Idaho!F104,Wyoming!F104)</f>
        <v>61758.941999999995</v>
      </c>
      <c r="G104">
        <f>SUM(Utah!G104,Idaho!G104,Wyoming!G104)</f>
        <v>835680.21200000006</v>
      </c>
      <c r="H104">
        <f>SUM(Utah!H104,Idaho!H104,Wyoming!H104)</f>
        <v>112323</v>
      </c>
      <c r="I104">
        <f>SUM(Utah!I104,Idaho!I104,Wyoming!I104)</f>
        <v>79299.009999999995</v>
      </c>
      <c r="J104">
        <f>SUM(Utah!J104,Idaho!J104,Wyoming!J104)</f>
        <v>1581319.497</v>
      </c>
      <c r="K104">
        <f>SUM(Utah!K104,Idaho!K104,Wyoming!K104)</f>
        <v>16535</v>
      </c>
      <c r="L104">
        <f>SUM(Utah!L104,Idaho!L104,Wyoming!L104)</f>
        <v>210.81900000000002</v>
      </c>
      <c r="M104">
        <f>SUM(Utah!M104,Idaho!M104,Wyoming!M104)</f>
        <v>2671.7510000000002</v>
      </c>
      <c r="N104">
        <f>SUM(Utah!N104,Idaho!N104,Wyoming!N104)</f>
        <v>8</v>
      </c>
      <c r="O104">
        <f>SUM(Utah!O104,Idaho!O104,Wyoming!O104)</f>
        <v>199067.05299999999</v>
      </c>
      <c r="P104">
        <f>SUM(Utah!P104,Idaho!P104,Wyoming!P104)</f>
        <v>3076062.125</v>
      </c>
      <c r="Q104">
        <f>SUM(Utah!Q104,Idaho!Q104,Wyoming!Q104)</f>
        <v>980813</v>
      </c>
    </row>
    <row r="105" spans="1:17">
      <c r="A105">
        <v>2008</v>
      </c>
      <c r="B105">
        <v>7</v>
      </c>
      <c r="C105">
        <f>SUM(Utah!C105,Idaho!C105,Wyoming!C105)</f>
        <v>88099.444000000003</v>
      </c>
      <c r="D105">
        <f>SUM(Utah!D105,Idaho!D105,Wyoming!D105)</f>
        <v>990065.326</v>
      </c>
      <c r="E105">
        <f>SUM(Utah!E105,Idaho!E105,Wyoming!E105)</f>
        <v>852599</v>
      </c>
      <c r="F105">
        <f>SUM(Utah!F105,Idaho!F105,Wyoming!F105)</f>
        <v>62885.056000000004</v>
      </c>
      <c r="G105">
        <f>SUM(Utah!G105,Idaho!G105,Wyoming!G105)</f>
        <v>947117.97399999993</v>
      </c>
      <c r="H105">
        <f>SUM(Utah!H105,Idaho!H105,Wyoming!H105)</f>
        <v>112564</v>
      </c>
      <c r="I105">
        <f>SUM(Utah!I105,Idaho!I105,Wyoming!I105)</f>
        <v>81110.425000000003</v>
      </c>
      <c r="J105">
        <f>SUM(Utah!J105,Idaho!J105,Wyoming!J105)</f>
        <v>1589755.5660000001</v>
      </c>
      <c r="K105">
        <f>SUM(Utah!K105,Idaho!K105,Wyoming!K105)</f>
        <v>16566</v>
      </c>
      <c r="L105">
        <f>SUM(Utah!L105,Idaho!L105,Wyoming!L105)</f>
        <v>216.65300000000002</v>
      </c>
      <c r="M105">
        <f>SUM(Utah!M105,Idaho!M105,Wyoming!M105)</f>
        <v>2700.241</v>
      </c>
      <c r="N105">
        <f>SUM(Utah!N105,Idaho!N105,Wyoming!N105)</f>
        <v>8</v>
      </c>
      <c r="O105">
        <f>SUM(Utah!O105,Idaho!O105,Wyoming!O105)</f>
        <v>232311.57799999998</v>
      </c>
      <c r="P105">
        <f>SUM(Utah!P105,Idaho!P105,Wyoming!P105)</f>
        <v>3529639.1069999998</v>
      </c>
      <c r="Q105">
        <f>SUM(Utah!Q105,Idaho!Q105,Wyoming!Q105)</f>
        <v>981737</v>
      </c>
    </row>
    <row r="106" spans="1:17">
      <c r="A106">
        <v>2008</v>
      </c>
      <c r="B106">
        <v>8</v>
      </c>
      <c r="C106">
        <f>SUM(Utah!C106,Idaho!C106,Wyoming!C106)</f>
        <v>74826.519</v>
      </c>
      <c r="D106">
        <f>SUM(Utah!D106,Idaho!D106,Wyoming!D106)</f>
        <v>831212.91700000002</v>
      </c>
      <c r="E106">
        <f>SUM(Utah!E106,Idaho!E106,Wyoming!E106)</f>
        <v>853884</v>
      </c>
      <c r="F106">
        <f>SUM(Utah!F106,Idaho!F106,Wyoming!F106)</f>
        <v>64414.116000000002</v>
      </c>
      <c r="G106">
        <f>SUM(Utah!G106,Idaho!G106,Wyoming!G106)</f>
        <v>958108.91500000004</v>
      </c>
      <c r="H106">
        <f>SUM(Utah!H106,Idaho!H106,Wyoming!H106)</f>
        <v>112797</v>
      </c>
      <c r="I106">
        <f>SUM(Utah!I106,Idaho!I106,Wyoming!I106)</f>
        <v>75537.622999999992</v>
      </c>
      <c r="J106">
        <f>SUM(Utah!J106,Idaho!J106,Wyoming!J106)</f>
        <v>1517335.473</v>
      </c>
      <c r="K106">
        <f>SUM(Utah!K106,Idaho!K106,Wyoming!K106)</f>
        <v>16579</v>
      </c>
      <c r="L106">
        <f>SUM(Utah!L106,Idaho!L106,Wyoming!L106)</f>
        <v>221.27800000000002</v>
      </c>
      <c r="M106">
        <f>SUM(Utah!M106,Idaho!M106,Wyoming!M106)</f>
        <v>2785.5750000000003</v>
      </c>
      <c r="N106">
        <f>SUM(Utah!N106,Idaho!N106,Wyoming!N106)</f>
        <v>8</v>
      </c>
      <c r="O106">
        <f>SUM(Utah!O106,Idaho!O106,Wyoming!O106)</f>
        <v>214999.53600000002</v>
      </c>
      <c r="P106">
        <f>SUM(Utah!P106,Idaho!P106,Wyoming!P106)</f>
        <v>3309442.88</v>
      </c>
      <c r="Q106">
        <f>SUM(Utah!Q106,Idaho!Q106,Wyoming!Q106)</f>
        <v>983268</v>
      </c>
    </row>
    <row r="107" spans="1:17">
      <c r="A107">
        <v>2008</v>
      </c>
      <c r="B107">
        <v>9</v>
      </c>
      <c r="C107">
        <f>SUM(Utah!C107,Idaho!C107,Wyoming!C107)</f>
        <v>46736.252999999997</v>
      </c>
      <c r="D107">
        <f>SUM(Utah!D107,Idaho!D107,Wyoming!D107)</f>
        <v>529982.75399999996</v>
      </c>
      <c r="E107">
        <f>SUM(Utah!E107,Idaho!E107,Wyoming!E107)</f>
        <v>854728</v>
      </c>
      <c r="F107">
        <f>SUM(Utah!F107,Idaho!F107,Wyoming!F107)</f>
        <v>56534.171000000002</v>
      </c>
      <c r="G107">
        <f>SUM(Utah!G107,Idaho!G107,Wyoming!G107)</f>
        <v>775010.196</v>
      </c>
      <c r="H107">
        <f>SUM(Utah!H107,Idaho!H107,Wyoming!H107)</f>
        <v>112982</v>
      </c>
      <c r="I107">
        <f>SUM(Utah!I107,Idaho!I107,Wyoming!I107)</f>
        <v>67994.554999999993</v>
      </c>
      <c r="J107">
        <f>SUM(Utah!J107,Idaho!J107,Wyoming!J107)</f>
        <v>1373211.94</v>
      </c>
      <c r="K107">
        <f>SUM(Utah!K107,Idaho!K107,Wyoming!K107)</f>
        <v>16549</v>
      </c>
      <c r="L107">
        <f>SUM(Utah!L107,Idaho!L107,Wyoming!L107)</f>
        <v>209.53</v>
      </c>
      <c r="M107">
        <f>SUM(Utah!M107,Idaho!M107,Wyoming!M107)</f>
        <v>2499.0460000000003</v>
      </c>
      <c r="N107">
        <f>SUM(Utah!N107,Idaho!N107,Wyoming!N107)</f>
        <v>8</v>
      </c>
      <c r="O107">
        <f>SUM(Utah!O107,Idaho!O107,Wyoming!O107)</f>
        <v>171474.50900000002</v>
      </c>
      <c r="P107">
        <f>SUM(Utah!P107,Idaho!P107,Wyoming!P107)</f>
        <v>2680703.9359999998</v>
      </c>
      <c r="Q107">
        <f>SUM(Utah!Q107,Idaho!Q107,Wyoming!Q107)</f>
        <v>984267</v>
      </c>
    </row>
    <row r="108" spans="1:17">
      <c r="A108">
        <v>2008</v>
      </c>
      <c r="B108">
        <v>10</v>
      </c>
      <c r="C108">
        <f>SUM(Utah!C108,Idaho!C108,Wyoming!C108)</f>
        <v>49162.603999999992</v>
      </c>
      <c r="D108">
        <f>SUM(Utah!D108,Idaho!D108,Wyoming!D108)</f>
        <v>587303.08299999998</v>
      </c>
      <c r="E108">
        <f>SUM(Utah!E108,Idaho!E108,Wyoming!E108)</f>
        <v>855956</v>
      </c>
      <c r="F108">
        <f>SUM(Utah!F108,Idaho!F108,Wyoming!F108)</f>
        <v>59751.27</v>
      </c>
      <c r="G108">
        <f>SUM(Utah!G108,Idaho!G108,Wyoming!G108)</f>
        <v>858018.38599999994</v>
      </c>
      <c r="H108">
        <f>SUM(Utah!H108,Idaho!H108,Wyoming!H108)</f>
        <v>113210</v>
      </c>
      <c r="I108">
        <f>SUM(Utah!I108,Idaho!I108,Wyoming!I108)</f>
        <v>68359.28899999999</v>
      </c>
      <c r="J108">
        <f>SUM(Utah!J108,Idaho!J108,Wyoming!J108)</f>
        <v>1402445.655</v>
      </c>
      <c r="K108">
        <f>SUM(Utah!K108,Idaho!K108,Wyoming!K108)</f>
        <v>16527</v>
      </c>
      <c r="L108">
        <f>SUM(Utah!L108,Idaho!L108,Wyoming!L108)</f>
        <v>222.85900000000001</v>
      </c>
      <c r="M108">
        <f>SUM(Utah!M108,Idaho!M108,Wyoming!M108)</f>
        <v>2730.3870000000002</v>
      </c>
      <c r="N108">
        <f>SUM(Utah!N108,Idaho!N108,Wyoming!N108)</f>
        <v>8</v>
      </c>
      <c r="O108">
        <f>SUM(Utah!O108,Idaho!O108,Wyoming!O108)</f>
        <v>177496.022</v>
      </c>
      <c r="P108">
        <f>SUM(Utah!P108,Idaho!P108,Wyoming!P108)</f>
        <v>2850497.5109999999</v>
      </c>
      <c r="Q108">
        <f>SUM(Utah!Q108,Idaho!Q108,Wyoming!Q108)</f>
        <v>985701</v>
      </c>
    </row>
    <row r="109" spans="1:17">
      <c r="A109">
        <v>2008</v>
      </c>
      <c r="B109">
        <v>11</v>
      </c>
      <c r="C109">
        <f>SUM(Utah!C109,Idaho!C109,Wyoming!C109)</f>
        <v>49253.752</v>
      </c>
      <c r="D109">
        <f>SUM(Utah!D109,Idaho!D109,Wyoming!D109)</f>
        <v>622046.59400000004</v>
      </c>
      <c r="E109">
        <f>SUM(Utah!E109,Idaho!E109,Wyoming!E109)</f>
        <v>856635</v>
      </c>
      <c r="F109">
        <f>SUM(Utah!F109,Idaho!F109,Wyoming!F109)</f>
        <v>52108.491000000009</v>
      </c>
      <c r="G109">
        <f>SUM(Utah!G109,Idaho!G109,Wyoming!G109)</f>
        <v>835492.25</v>
      </c>
      <c r="H109">
        <f>SUM(Utah!H109,Idaho!H109,Wyoming!H109)</f>
        <v>113618</v>
      </c>
      <c r="I109">
        <f>SUM(Utah!I109,Idaho!I109,Wyoming!I109)</f>
        <v>53087.911</v>
      </c>
      <c r="J109">
        <f>SUM(Utah!J109,Idaho!J109,Wyoming!J109)</f>
        <v>1322225.7139999999</v>
      </c>
      <c r="K109">
        <f>SUM(Utah!K109,Idaho!K109,Wyoming!K109)</f>
        <v>16507</v>
      </c>
      <c r="L109">
        <f>SUM(Utah!L109,Idaho!L109,Wyoming!L109)</f>
        <v>200.82400000000001</v>
      </c>
      <c r="M109">
        <f>SUM(Utah!M109,Idaho!M109,Wyoming!M109)</f>
        <v>2536.998</v>
      </c>
      <c r="N109">
        <f>SUM(Utah!N109,Idaho!N109,Wyoming!N109)</f>
        <v>8</v>
      </c>
      <c r="O109">
        <f>SUM(Utah!O109,Idaho!O109,Wyoming!O109)</f>
        <v>154650.978</v>
      </c>
      <c r="P109">
        <f>SUM(Utah!P109,Idaho!P109,Wyoming!P109)</f>
        <v>2782301.5559999999</v>
      </c>
      <c r="Q109">
        <f>SUM(Utah!Q109,Idaho!Q109,Wyoming!Q109)</f>
        <v>986768</v>
      </c>
    </row>
    <row r="110" spans="1:17">
      <c r="A110">
        <v>2008</v>
      </c>
      <c r="B110">
        <v>12</v>
      </c>
      <c r="C110">
        <f>SUM(Utah!C110,Idaho!C110,Wyoming!C110)</f>
        <v>67273.57699999999</v>
      </c>
      <c r="D110">
        <f>SUM(Utah!D110,Idaho!D110,Wyoming!D110)</f>
        <v>861187.8189999999</v>
      </c>
      <c r="E110">
        <f>SUM(Utah!E110,Idaho!E110,Wyoming!E110)</f>
        <v>857369</v>
      </c>
      <c r="F110">
        <f>SUM(Utah!F110,Idaho!F110,Wyoming!F110)</f>
        <v>43450.710000000006</v>
      </c>
      <c r="G110">
        <f>SUM(Utah!G110,Idaho!G110,Wyoming!G110)</f>
        <v>754803.75600000005</v>
      </c>
      <c r="H110">
        <f>SUM(Utah!H110,Idaho!H110,Wyoming!H110)</f>
        <v>113841</v>
      </c>
      <c r="I110">
        <f>SUM(Utah!I110,Idaho!I110,Wyoming!I110)</f>
        <v>62558.199000000001</v>
      </c>
      <c r="J110">
        <f>SUM(Utah!J110,Idaho!J110,Wyoming!J110)</f>
        <v>1509121.6359999999</v>
      </c>
      <c r="K110">
        <f>SUM(Utah!K110,Idaho!K110,Wyoming!K110)</f>
        <v>16480</v>
      </c>
      <c r="L110">
        <f>SUM(Utah!L110,Idaho!L110,Wyoming!L110)</f>
        <v>218.67400000000001</v>
      </c>
      <c r="M110">
        <f>SUM(Utah!M110,Idaho!M110,Wyoming!M110)</f>
        <v>3005.53</v>
      </c>
      <c r="N110">
        <f>SUM(Utah!N110,Idaho!N110,Wyoming!N110)</f>
        <v>8</v>
      </c>
      <c r="O110">
        <f>SUM(Utah!O110,Idaho!O110,Wyoming!O110)</f>
        <v>173501.16</v>
      </c>
      <c r="P110">
        <f>SUM(Utah!P110,Idaho!P110,Wyoming!P110)</f>
        <v>3128118.7410000004</v>
      </c>
      <c r="Q110">
        <f>SUM(Utah!Q110,Idaho!Q110,Wyoming!Q110)</f>
        <v>987698</v>
      </c>
    </row>
    <row r="111" spans="1:17">
      <c r="A111">
        <v>2009</v>
      </c>
      <c r="B111">
        <v>1</v>
      </c>
      <c r="C111">
        <f>SUM(Utah!C111,Idaho!C111,Wyoming!C111)</f>
        <v>63400.821000000004</v>
      </c>
      <c r="D111">
        <f>SUM(Utah!D111,Idaho!D111,Wyoming!D111)</f>
        <v>808484.13699999999</v>
      </c>
      <c r="E111">
        <f>SUM(Utah!E111,Idaho!E111,Wyoming!E111)</f>
        <v>858482</v>
      </c>
      <c r="F111">
        <f>SUM(Utah!F111,Idaho!F111,Wyoming!F111)</f>
        <v>50637.756000000001</v>
      </c>
      <c r="G111">
        <f>SUM(Utah!G111,Idaho!G111,Wyoming!G111)</f>
        <v>833193.77500000002</v>
      </c>
      <c r="H111">
        <f>SUM(Utah!H111,Idaho!H111,Wyoming!H111)</f>
        <v>113988</v>
      </c>
      <c r="I111">
        <f>SUM(Utah!I111,Idaho!I111,Wyoming!I111)</f>
        <v>56498.275999999998</v>
      </c>
      <c r="J111">
        <f>SUM(Utah!J111,Idaho!J111,Wyoming!J111)</f>
        <v>1343876.14</v>
      </c>
      <c r="K111">
        <f>SUM(Utah!K111,Idaho!K111,Wyoming!K111)</f>
        <v>16466</v>
      </c>
      <c r="L111">
        <f>SUM(Utah!L111,Idaho!L111,Wyoming!L111)</f>
        <v>225.648</v>
      </c>
      <c r="M111">
        <f>SUM(Utah!M111,Idaho!M111,Wyoming!M111)</f>
        <v>2958.87</v>
      </c>
      <c r="N111">
        <f>SUM(Utah!N111,Idaho!N111,Wyoming!N111)</f>
        <v>8</v>
      </c>
      <c r="O111">
        <f>SUM(Utah!O111,Idaho!O111,Wyoming!O111)</f>
        <v>170762.50099999999</v>
      </c>
      <c r="P111">
        <f>SUM(Utah!P111,Idaho!P111,Wyoming!P111)</f>
        <v>2988512.9220000003</v>
      </c>
      <c r="Q111">
        <f>SUM(Utah!Q111,Idaho!Q111,Wyoming!Q111)</f>
        <v>988944</v>
      </c>
    </row>
    <row r="112" spans="1:17">
      <c r="A112">
        <v>2009</v>
      </c>
      <c r="B112">
        <v>2</v>
      </c>
      <c r="C112">
        <f>SUM(Utah!C112,Idaho!C112,Wyoming!C112)</f>
        <v>50868.740000000005</v>
      </c>
      <c r="D112">
        <f>SUM(Utah!D112,Idaho!D112,Wyoming!D112)</f>
        <v>636660.13199999998</v>
      </c>
      <c r="E112">
        <f>SUM(Utah!E112,Idaho!E112,Wyoming!E112)</f>
        <v>858979</v>
      </c>
      <c r="F112">
        <f>SUM(Utah!F112,Idaho!F112,Wyoming!F112)</f>
        <v>46186.324000000001</v>
      </c>
      <c r="G112">
        <f>SUM(Utah!G112,Idaho!G112,Wyoming!G112)</f>
        <v>725046.81</v>
      </c>
      <c r="H112">
        <f>SUM(Utah!H112,Idaho!H112,Wyoming!H112)</f>
        <v>114164</v>
      </c>
      <c r="I112">
        <f>SUM(Utah!I112,Idaho!I112,Wyoming!I112)</f>
        <v>56445.350000000006</v>
      </c>
      <c r="J112">
        <f>SUM(Utah!J112,Idaho!J112,Wyoming!J112)</f>
        <v>1315670.17</v>
      </c>
      <c r="K112">
        <f>SUM(Utah!K112,Idaho!K112,Wyoming!K112)</f>
        <v>16452</v>
      </c>
      <c r="L112">
        <f>SUM(Utah!L112,Idaho!L112,Wyoming!L112)</f>
        <v>225.42400000000001</v>
      </c>
      <c r="M112">
        <f>SUM(Utah!M112,Idaho!M112,Wyoming!M112)</f>
        <v>2668.5129999999999</v>
      </c>
      <c r="N112">
        <f>SUM(Utah!N112,Idaho!N112,Wyoming!N112)</f>
        <v>8</v>
      </c>
      <c r="O112">
        <f>SUM(Utah!O112,Idaho!O112,Wyoming!O112)</f>
        <v>153725.83799999999</v>
      </c>
      <c r="P112">
        <f>SUM(Utah!P112,Idaho!P112,Wyoming!P112)</f>
        <v>2680045.625</v>
      </c>
      <c r="Q112">
        <f>SUM(Utah!Q112,Idaho!Q112,Wyoming!Q112)</f>
        <v>989603</v>
      </c>
    </row>
    <row r="113" spans="1:17">
      <c r="A113">
        <v>2009</v>
      </c>
      <c r="B113">
        <v>3</v>
      </c>
      <c r="C113">
        <f>SUM(Utah!C113,Idaho!C113,Wyoming!C113)</f>
        <v>52127.268000000004</v>
      </c>
      <c r="D113">
        <f>SUM(Utah!D113,Idaho!D113,Wyoming!D113)</f>
        <v>651175.78299999994</v>
      </c>
      <c r="E113">
        <f>SUM(Utah!E113,Idaho!E113,Wyoming!E113)</f>
        <v>858999</v>
      </c>
      <c r="F113">
        <f>SUM(Utah!F113,Idaho!F113,Wyoming!F113)</f>
        <v>53209.051000000007</v>
      </c>
      <c r="G113">
        <f>SUM(Utah!G113,Idaho!G113,Wyoming!G113)</f>
        <v>825727.39599999995</v>
      </c>
      <c r="H113">
        <f>SUM(Utah!H113,Idaho!H113,Wyoming!H113)</f>
        <v>114292</v>
      </c>
      <c r="I113">
        <f>SUM(Utah!I113,Idaho!I113,Wyoming!I113)</f>
        <v>57289.317999999999</v>
      </c>
      <c r="J113">
        <f>SUM(Utah!J113,Idaho!J113,Wyoming!J113)</f>
        <v>1278226.625</v>
      </c>
      <c r="K113">
        <f>SUM(Utah!K113,Idaho!K113,Wyoming!K113)</f>
        <v>16427</v>
      </c>
      <c r="L113">
        <f>SUM(Utah!L113,Idaho!L113,Wyoming!L113)</f>
        <v>230.12</v>
      </c>
      <c r="M113">
        <f>SUM(Utah!M113,Idaho!M113,Wyoming!M113)</f>
        <v>2842.8180000000002</v>
      </c>
      <c r="N113">
        <f>SUM(Utah!N113,Idaho!N113,Wyoming!N113)</f>
        <v>8</v>
      </c>
      <c r="O113">
        <f>SUM(Utah!O113,Idaho!O113,Wyoming!O113)</f>
        <v>162855.75700000001</v>
      </c>
      <c r="P113">
        <f>SUM(Utah!P113,Idaho!P113,Wyoming!P113)</f>
        <v>2757972.622</v>
      </c>
      <c r="Q113">
        <f>SUM(Utah!Q113,Idaho!Q113,Wyoming!Q113)</f>
        <v>989726</v>
      </c>
    </row>
    <row r="114" spans="1:17">
      <c r="A114">
        <v>2009</v>
      </c>
      <c r="B114">
        <v>4</v>
      </c>
      <c r="C114">
        <f>SUM(Utah!C114,Idaho!C114,Wyoming!C114)</f>
        <v>48656.450000000004</v>
      </c>
      <c r="D114">
        <f>SUM(Utah!D114,Idaho!D114,Wyoming!D114)</f>
        <v>601962.44500000007</v>
      </c>
      <c r="E114">
        <f>SUM(Utah!E114,Idaho!E114,Wyoming!E114)</f>
        <v>859135</v>
      </c>
      <c r="F114">
        <f>SUM(Utah!F114,Idaho!F114,Wyoming!F114)</f>
        <v>50458.578000000001</v>
      </c>
      <c r="G114">
        <f>SUM(Utah!G114,Idaho!G114,Wyoming!G114)</f>
        <v>765907.48399999994</v>
      </c>
      <c r="H114">
        <f>SUM(Utah!H114,Idaho!H114,Wyoming!H114)</f>
        <v>114322</v>
      </c>
      <c r="I114">
        <f>SUM(Utah!I114,Idaho!I114,Wyoming!I114)</f>
        <v>53080.229999999996</v>
      </c>
      <c r="J114">
        <f>SUM(Utah!J114,Idaho!J114,Wyoming!J114)</f>
        <v>1170820.1269999999</v>
      </c>
      <c r="K114">
        <f>SUM(Utah!K114,Idaho!K114,Wyoming!K114)</f>
        <v>16432</v>
      </c>
      <c r="L114">
        <f>SUM(Utah!L114,Idaho!L114,Wyoming!L114)</f>
        <v>202.56299999999999</v>
      </c>
      <c r="M114">
        <f>SUM(Utah!M114,Idaho!M114,Wyoming!M114)</f>
        <v>2596.1460000000002</v>
      </c>
      <c r="N114">
        <f>SUM(Utah!N114,Idaho!N114,Wyoming!N114)</f>
        <v>8</v>
      </c>
      <c r="O114">
        <f>SUM(Utah!O114,Idaho!O114,Wyoming!O114)</f>
        <v>152397.821</v>
      </c>
      <c r="P114">
        <f>SUM(Utah!P114,Idaho!P114,Wyoming!P114)</f>
        <v>2541286.202</v>
      </c>
      <c r="Q114">
        <f>SUM(Utah!Q114,Idaho!Q114,Wyoming!Q114)</f>
        <v>989897</v>
      </c>
    </row>
    <row r="115" spans="1:17">
      <c r="A115">
        <v>2009</v>
      </c>
      <c r="B115">
        <v>5</v>
      </c>
      <c r="C115">
        <f>SUM(Utah!C115,Idaho!C115,Wyoming!C115)</f>
        <v>47344.764000000003</v>
      </c>
      <c r="D115">
        <f>SUM(Utah!D115,Idaho!D115,Wyoming!D115)</f>
        <v>544564.40300000005</v>
      </c>
      <c r="E115">
        <f>SUM(Utah!E115,Idaho!E115,Wyoming!E115)</f>
        <v>858843</v>
      </c>
      <c r="F115">
        <f>SUM(Utah!F115,Idaho!F115,Wyoming!F115)</f>
        <v>59163.543999999994</v>
      </c>
      <c r="G115">
        <f>SUM(Utah!G115,Idaho!G115,Wyoming!G115)</f>
        <v>804860.01600000006</v>
      </c>
      <c r="H115">
        <f>SUM(Utah!H115,Idaho!H115,Wyoming!H115)</f>
        <v>114625</v>
      </c>
      <c r="I115">
        <f>SUM(Utah!I115,Idaho!I115,Wyoming!I115)</f>
        <v>64876.298999999999</v>
      </c>
      <c r="J115">
        <f>SUM(Utah!J115,Idaho!J115,Wyoming!J115)</f>
        <v>1360458.6239999998</v>
      </c>
      <c r="K115">
        <f>SUM(Utah!K115,Idaho!K115,Wyoming!K115)</f>
        <v>16485</v>
      </c>
      <c r="L115">
        <f>SUM(Utah!L115,Idaho!L115,Wyoming!L115)</f>
        <v>214.51</v>
      </c>
      <c r="M115">
        <f>SUM(Utah!M115,Idaho!M115,Wyoming!M115)</f>
        <v>2425.4380000000001</v>
      </c>
      <c r="N115">
        <f>SUM(Utah!N115,Idaho!N115,Wyoming!N115)</f>
        <v>8</v>
      </c>
      <c r="O115">
        <f>SUM(Utah!O115,Idaho!O115,Wyoming!O115)</f>
        <v>171599.117</v>
      </c>
      <c r="P115">
        <f>SUM(Utah!P115,Idaho!P115,Wyoming!P115)</f>
        <v>2712308.4809999997</v>
      </c>
      <c r="Q115">
        <f>SUM(Utah!Q115,Idaho!Q115,Wyoming!Q115)</f>
        <v>989961</v>
      </c>
    </row>
    <row r="116" spans="1:17">
      <c r="A116">
        <v>2009</v>
      </c>
      <c r="B116">
        <v>6</v>
      </c>
      <c r="C116">
        <f>SUM(Utah!C116,Idaho!C116,Wyoming!C116)</f>
        <v>51646.135000000002</v>
      </c>
      <c r="D116">
        <f>SUM(Utah!D116,Idaho!D116,Wyoming!D116)</f>
        <v>553492.47600000002</v>
      </c>
      <c r="E116">
        <f>SUM(Utah!E116,Idaho!E116,Wyoming!E116)</f>
        <v>858765</v>
      </c>
      <c r="F116">
        <f>SUM(Utah!F116,Idaho!F116,Wyoming!F116)</f>
        <v>61861.64899999999</v>
      </c>
      <c r="G116">
        <f>SUM(Utah!G116,Idaho!G116,Wyoming!G116)</f>
        <v>788885.03700000001</v>
      </c>
      <c r="H116">
        <f>SUM(Utah!H116,Idaho!H116,Wyoming!H116)</f>
        <v>114783</v>
      </c>
      <c r="I116">
        <f>SUM(Utah!I116,Idaho!I116,Wyoming!I116)</f>
        <v>69022.388999999996</v>
      </c>
      <c r="J116">
        <f>SUM(Utah!J116,Idaho!J116,Wyoming!J116)</f>
        <v>1311607.7999999998</v>
      </c>
      <c r="K116">
        <f>SUM(Utah!K116,Idaho!K116,Wyoming!K116)</f>
        <v>16514</v>
      </c>
      <c r="L116">
        <f>SUM(Utah!L116,Idaho!L116,Wyoming!L116)</f>
        <v>223.90199999999999</v>
      </c>
      <c r="M116">
        <f>SUM(Utah!M116,Idaho!M116,Wyoming!M116)</f>
        <v>2478.1550000000002</v>
      </c>
      <c r="N116">
        <f>SUM(Utah!N116,Idaho!N116,Wyoming!N116)</f>
        <v>8</v>
      </c>
      <c r="O116">
        <f>SUM(Utah!O116,Idaho!O116,Wyoming!O116)</f>
        <v>182754.07500000001</v>
      </c>
      <c r="P116">
        <f>SUM(Utah!P116,Idaho!P116,Wyoming!P116)</f>
        <v>2656463.4680000003</v>
      </c>
      <c r="Q116">
        <f>SUM(Utah!Q116,Idaho!Q116,Wyoming!Q116)</f>
        <v>990070</v>
      </c>
    </row>
    <row r="117" spans="1:17">
      <c r="A117">
        <v>2009</v>
      </c>
      <c r="B117">
        <v>7</v>
      </c>
      <c r="C117">
        <f>SUM(Utah!C117,Idaho!C117,Wyoming!C117)</f>
        <v>86806.131999999983</v>
      </c>
      <c r="D117">
        <f>SUM(Utah!D117,Idaho!D117,Wyoming!D117)</f>
        <v>946837.72</v>
      </c>
      <c r="E117">
        <f>SUM(Utah!E117,Idaho!E117,Wyoming!E117)</f>
        <v>859097</v>
      </c>
      <c r="F117">
        <f>SUM(Utah!F117,Idaho!F117,Wyoming!F117)</f>
        <v>70312.31700000001</v>
      </c>
      <c r="G117">
        <f>SUM(Utah!G117,Idaho!G117,Wyoming!G117)</f>
        <v>950460.23900000006</v>
      </c>
      <c r="H117">
        <f>SUM(Utah!H117,Idaho!H117,Wyoming!H117)</f>
        <v>114922</v>
      </c>
      <c r="I117">
        <f>SUM(Utah!I117,Idaho!I117,Wyoming!I117)</f>
        <v>77763.838000000003</v>
      </c>
      <c r="J117">
        <f>SUM(Utah!J117,Idaho!J117,Wyoming!J117)</f>
        <v>1402938.787</v>
      </c>
      <c r="K117">
        <f>SUM(Utah!K117,Idaho!K117,Wyoming!K117)</f>
        <v>16518</v>
      </c>
      <c r="L117">
        <f>SUM(Utah!L117,Idaho!L117,Wyoming!L117)</f>
        <v>236.29300000000001</v>
      </c>
      <c r="M117">
        <f>SUM(Utah!M117,Idaho!M117,Wyoming!M117)</f>
        <v>2718.288</v>
      </c>
      <c r="N117">
        <f>SUM(Utah!N117,Idaho!N117,Wyoming!N117)</f>
        <v>8</v>
      </c>
      <c r="O117">
        <f>SUM(Utah!O117,Idaho!O117,Wyoming!O117)</f>
        <v>235118.58</v>
      </c>
      <c r="P117">
        <f>SUM(Utah!P117,Idaho!P117,Wyoming!P117)</f>
        <v>3302955.034</v>
      </c>
      <c r="Q117">
        <f>SUM(Utah!Q117,Idaho!Q117,Wyoming!Q117)</f>
        <v>990545</v>
      </c>
    </row>
    <row r="118" spans="1:17">
      <c r="A118">
        <v>2009</v>
      </c>
      <c r="B118">
        <v>8</v>
      </c>
      <c r="C118">
        <f>SUM(Utah!C118,Idaho!C118,Wyoming!C118)</f>
        <v>75009.249999999985</v>
      </c>
      <c r="D118">
        <f>SUM(Utah!D118,Idaho!D118,Wyoming!D118)</f>
        <v>796360.82</v>
      </c>
      <c r="E118">
        <f>SUM(Utah!E118,Idaho!E118,Wyoming!E118)</f>
        <v>859822</v>
      </c>
      <c r="F118">
        <f>SUM(Utah!F118,Idaho!F118,Wyoming!F118)</f>
        <v>60527.877000000008</v>
      </c>
      <c r="G118">
        <f>SUM(Utah!G118,Idaho!G118,Wyoming!G118)</f>
        <v>839962.28099999996</v>
      </c>
      <c r="H118">
        <f>SUM(Utah!H118,Idaho!H118,Wyoming!H118)</f>
        <v>115074</v>
      </c>
      <c r="I118">
        <f>SUM(Utah!I118,Idaho!I118,Wyoming!I118)</f>
        <v>72107.849000000002</v>
      </c>
      <c r="J118">
        <f>SUM(Utah!J118,Idaho!J118,Wyoming!J118)</f>
        <v>1392166.3770000001</v>
      </c>
      <c r="K118">
        <f>SUM(Utah!K118,Idaho!K118,Wyoming!K118)</f>
        <v>16501</v>
      </c>
      <c r="L118">
        <f>SUM(Utah!L118,Idaho!L118,Wyoming!L118)</f>
        <v>230.727</v>
      </c>
      <c r="M118">
        <f>SUM(Utah!M118,Idaho!M118,Wyoming!M118)</f>
        <v>2689.6329999999998</v>
      </c>
      <c r="N118">
        <f>SUM(Utah!N118,Idaho!N118,Wyoming!N118)</f>
        <v>8</v>
      </c>
      <c r="O118">
        <f>SUM(Utah!O118,Idaho!O118,Wyoming!O118)</f>
        <v>207875.70300000001</v>
      </c>
      <c r="P118">
        <f>SUM(Utah!P118,Idaho!P118,Wyoming!P118)</f>
        <v>3031179.1109999996</v>
      </c>
      <c r="Q118">
        <f>SUM(Utah!Q118,Idaho!Q118,Wyoming!Q118)</f>
        <v>991405</v>
      </c>
    </row>
    <row r="119" spans="1:17">
      <c r="A119">
        <v>2009</v>
      </c>
      <c r="B119">
        <v>9</v>
      </c>
      <c r="C119">
        <f>SUM(Utah!C119,Idaho!C119,Wyoming!C119)</f>
        <v>59166.471999999994</v>
      </c>
      <c r="D119">
        <f>SUM(Utah!D119,Idaho!D119,Wyoming!D119)</f>
        <v>656963.84200000006</v>
      </c>
      <c r="E119">
        <f>SUM(Utah!E119,Idaho!E119,Wyoming!E119)</f>
        <v>860657</v>
      </c>
      <c r="F119">
        <f>SUM(Utah!F119,Idaho!F119,Wyoming!F119)</f>
        <v>67150.986000000004</v>
      </c>
      <c r="G119">
        <f>SUM(Utah!G119,Idaho!G119,Wyoming!G119)</f>
        <v>893529.59700000007</v>
      </c>
      <c r="H119">
        <f>SUM(Utah!H119,Idaho!H119,Wyoming!H119)</f>
        <v>115135</v>
      </c>
      <c r="I119">
        <f>SUM(Utah!I119,Idaho!I119,Wyoming!I119)</f>
        <v>65086.360999999997</v>
      </c>
      <c r="J119">
        <f>SUM(Utah!J119,Idaho!J119,Wyoming!J119)</f>
        <v>1274309.895</v>
      </c>
      <c r="K119">
        <f>SUM(Utah!K119,Idaho!K119,Wyoming!K119)</f>
        <v>16488</v>
      </c>
      <c r="L119">
        <f>SUM(Utah!L119,Idaho!L119,Wyoming!L119)</f>
        <v>235.49799999999999</v>
      </c>
      <c r="M119">
        <f>SUM(Utah!M119,Idaho!M119,Wyoming!M119)</f>
        <v>2739.299</v>
      </c>
      <c r="N119">
        <f>SUM(Utah!N119,Idaho!N119,Wyoming!N119)</f>
        <v>9</v>
      </c>
      <c r="O119">
        <f>SUM(Utah!O119,Idaho!O119,Wyoming!O119)</f>
        <v>191639.31699999998</v>
      </c>
      <c r="P119">
        <f>SUM(Utah!P119,Idaho!P119,Wyoming!P119)</f>
        <v>2827542.6329999999</v>
      </c>
      <c r="Q119">
        <f>SUM(Utah!Q119,Idaho!Q119,Wyoming!Q119)</f>
        <v>992289</v>
      </c>
    </row>
    <row r="120" spans="1:17">
      <c r="A120">
        <v>2009</v>
      </c>
      <c r="B120">
        <v>10</v>
      </c>
      <c r="C120">
        <f>SUM(Utah!C120,Idaho!C120,Wyoming!C120)</f>
        <v>49145.854999999996</v>
      </c>
      <c r="D120">
        <f>SUM(Utah!D120,Idaho!D120,Wyoming!D120)</f>
        <v>583551.14799999993</v>
      </c>
      <c r="E120">
        <f>SUM(Utah!E120,Idaho!E120,Wyoming!E120)</f>
        <v>861761</v>
      </c>
      <c r="F120">
        <f>SUM(Utah!F120,Idaho!F120,Wyoming!F120)</f>
        <v>58116.514999999999</v>
      </c>
      <c r="G120">
        <f>SUM(Utah!G120,Idaho!G120,Wyoming!G120)</f>
        <v>798931.88799999992</v>
      </c>
      <c r="H120">
        <f>SUM(Utah!H120,Idaho!H120,Wyoming!H120)</f>
        <v>115428</v>
      </c>
      <c r="I120">
        <f>SUM(Utah!I120,Idaho!I120,Wyoming!I120)</f>
        <v>64549.864999999998</v>
      </c>
      <c r="J120">
        <f>SUM(Utah!J120,Idaho!J120,Wyoming!J120)</f>
        <v>1343571.023</v>
      </c>
      <c r="K120">
        <f>SUM(Utah!K120,Idaho!K120,Wyoming!K120)</f>
        <v>16449</v>
      </c>
      <c r="L120">
        <f>SUM(Utah!L120,Idaho!L120,Wyoming!L120)</f>
        <v>210.25200000000001</v>
      </c>
      <c r="M120">
        <f>SUM(Utah!M120,Idaho!M120,Wyoming!M120)</f>
        <v>2489.0909999999999</v>
      </c>
      <c r="N120">
        <f>SUM(Utah!N120,Idaho!N120,Wyoming!N120)</f>
        <v>10</v>
      </c>
      <c r="O120">
        <f>SUM(Utah!O120,Idaho!O120,Wyoming!O120)</f>
        <v>172022.48700000002</v>
      </c>
      <c r="P120">
        <f>SUM(Utah!P120,Idaho!P120,Wyoming!P120)</f>
        <v>2728543.15</v>
      </c>
      <c r="Q120">
        <f>SUM(Utah!Q120,Idaho!Q120,Wyoming!Q120)</f>
        <v>993648</v>
      </c>
    </row>
    <row r="121" spans="1:17">
      <c r="A121">
        <v>2009</v>
      </c>
      <c r="B121">
        <v>11</v>
      </c>
      <c r="C121">
        <f>SUM(Utah!C121,Idaho!C121,Wyoming!C121)</f>
        <v>49570.251999999993</v>
      </c>
      <c r="D121">
        <f>SUM(Utah!D121,Idaho!D121,Wyoming!D121)</f>
        <v>615136.28</v>
      </c>
      <c r="E121">
        <f>SUM(Utah!E121,Idaho!E121,Wyoming!E121)</f>
        <v>863111</v>
      </c>
      <c r="F121">
        <f>SUM(Utah!F121,Idaho!F121,Wyoming!F121)</f>
        <v>49771.948000000004</v>
      </c>
      <c r="G121">
        <f>SUM(Utah!G121,Idaho!G121,Wyoming!G121)</f>
        <v>783965.848</v>
      </c>
      <c r="H121">
        <f>SUM(Utah!H121,Idaho!H121,Wyoming!H121)</f>
        <v>116152</v>
      </c>
      <c r="I121">
        <f>SUM(Utah!I121,Idaho!I121,Wyoming!I121)</f>
        <v>60233.178</v>
      </c>
      <c r="J121">
        <f>SUM(Utah!J121,Idaho!J121,Wyoming!J121)</f>
        <v>1396985.5379999999</v>
      </c>
      <c r="K121">
        <f>SUM(Utah!K121,Idaho!K121,Wyoming!K121)</f>
        <v>16400</v>
      </c>
      <c r="L121">
        <f>SUM(Utah!L121,Idaho!L121,Wyoming!L121)</f>
        <v>218.85599999999999</v>
      </c>
      <c r="M121">
        <f>SUM(Utah!M121,Idaho!M121,Wyoming!M121)</f>
        <v>2769.3490000000002</v>
      </c>
      <c r="N121">
        <f>SUM(Utah!N121,Idaho!N121,Wyoming!N121)</f>
        <v>10</v>
      </c>
      <c r="O121">
        <f>SUM(Utah!O121,Idaho!O121,Wyoming!O121)</f>
        <v>159794.234</v>
      </c>
      <c r="P121">
        <f>SUM(Utah!P121,Idaho!P121,Wyoming!P121)</f>
        <v>2798857.0149999997</v>
      </c>
      <c r="Q121">
        <f>SUM(Utah!Q121,Idaho!Q121,Wyoming!Q121)</f>
        <v>995673</v>
      </c>
    </row>
    <row r="122" spans="1:17">
      <c r="A122">
        <v>2009</v>
      </c>
      <c r="B122">
        <v>12</v>
      </c>
      <c r="C122">
        <f>SUM(Utah!C122,Idaho!C122,Wyoming!C122)</f>
        <v>69181.073000000004</v>
      </c>
      <c r="D122">
        <f>SUM(Utah!D122,Idaho!D122,Wyoming!D122)</f>
        <v>870118.32700000005</v>
      </c>
      <c r="E122">
        <f>SUM(Utah!E122,Idaho!E122,Wyoming!E122)</f>
        <v>864254</v>
      </c>
      <c r="F122">
        <f>SUM(Utah!F122,Idaho!F122,Wyoming!F122)</f>
        <v>54196.991999999998</v>
      </c>
      <c r="G122">
        <f>SUM(Utah!G122,Idaho!G122,Wyoming!G122)</f>
        <v>892072.70900000003</v>
      </c>
      <c r="H122">
        <f>SUM(Utah!H122,Idaho!H122,Wyoming!H122)</f>
        <v>116808</v>
      </c>
      <c r="I122">
        <f>SUM(Utah!I122,Idaho!I122,Wyoming!I122)</f>
        <v>61771.285000000003</v>
      </c>
      <c r="J122">
        <f>SUM(Utah!J122,Idaho!J122,Wyoming!J122)</f>
        <v>1464685.3629999999</v>
      </c>
      <c r="K122">
        <f>SUM(Utah!K122,Idaho!K122,Wyoming!K122)</f>
        <v>16378</v>
      </c>
      <c r="L122">
        <f>SUM(Utah!L122,Idaho!L122,Wyoming!L122)</f>
        <v>232.39699999999999</v>
      </c>
      <c r="M122">
        <f>SUM(Utah!M122,Idaho!M122,Wyoming!M122)</f>
        <v>2966.38</v>
      </c>
      <c r="N122">
        <f>SUM(Utah!N122,Idaho!N122,Wyoming!N122)</f>
        <v>10</v>
      </c>
      <c r="O122">
        <f>SUM(Utah!O122,Idaho!O122,Wyoming!O122)</f>
        <v>185381.747</v>
      </c>
      <c r="P122">
        <f>SUM(Utah!P122,Idaho!P122,Wyoming!P122)</f>
        <v>3229842.7790000001</v>
      </c>
      <c r="Q122">
        <f>SUM(Utah!Q122,Idaho!Q122,Wyoming!Q122)</f>
        <v>997450</v>
      </c>
    </row>
    <row r="123" spans="1:17">
      <c r="A123">
        <v>2010</v>
      </c>
      <c r="B123">
        <v>1</v>
      </c>
      <c r="C123">
        <f>SUM(Utah!C123,Idaho!C123,Wyoming!C123)</f>
        <v>68171.448999999993</v>
      </c>
      <c r="D123">
        <f>SUM(Utah!D123,Idaho!D123,Wyoming!D123)</f>
        <v>847629.90899999999</v>
      </c>
      <c r="E123">
        <f>SUM(Utah!E123,Idaho!E123,Wyoming!E123)</f>
        <v>865581</v>
      </c>
      <c r="F123">
        <f>SUM(Utah!F123,Idaho!F123,Wyoming!F123)</f>
        <v>52636.800999999999</v>
      </c>
      <c r="G123">
        <f>SUM(Utah!G123,Idaho!G123,Wyoming!G123)</f>
        <v>829686.29200000002</v>
      </c>
      <c r="H123">
        <f>SUM(Utah!H123,Idaho!H123,Wyoming!H123)</f>
        <v>117057</v>
      </c>
      <c r="I123">
        <f>SUM(Utah!I123,Idaho!I123,Wyoming!I123)</f>
        <v>61516.743000000002</v>
      </c>
      <c r="J123">
        <f>SUM(Utah!J123,Idaho!J123,Wyoming!J123)</f>
        <v>1362561.6810000001</v>
      </c>
      <c r="K123">
        <f>SUM(Utah!K123,Idaho!K123,Wyoming!K123)</f>
        <v>16349</v>
      </c>
      <c r="L123">
        <f>SUM(Utah!L123,Idaho!L123,Wyoming!L123)</f>
        <v>236.86799999999999</v>
      </c>
      <c r="M123">
        <f>SUM(Utah!M123,Idaho!M123,Wyoming!M123)</f>
        <v>3257.4169999999999</v>
      </c>
      <c r="N123">
        <f>SUM(Utah!N123,Idaho!N123,Wyoming!N123)</f>
        <v>10</v>
      </c>
      <c r="O123">
        <f>SUM(Utah!O123,Idaho!O123,Wyoming!O123)</f>
        <v>182561.86099999998</v>
      </c>
      <c r="P123">
        <f>SUM(Utah!P123,Idaho!P123,Wyoming!P123)</f>
        <v>3043135.2989999996</v>
      </c>
      <c r="Q123">
        <f>SUM(Utah!Q123,Idaho!Q123,Wyoming!Q123)</f>
        <v>998997</v>
      </c>
    </row>
    <row r="124" spans="1:17">
      <c r="A124">
        <v>2010</v>
      </c>
      <c r="B124">
        <v>2</v>
      </c>
      <c r="C124">
        <f>SUM(Utah!C124,Idaho!C124,Wyoming!C124)</f>
        <v>54732.992999999995</v>
      </c>
      <c r="D124">
        <f>SUM(Utah!D124,Idaho!D124,Wyoming!D124)</f>
        <v>665765.59</v>
      </c>
      <c r="E124">
        <f>SUM(Utah!E124,Idaho!E124,Wyoming!E124)</f>
        <v>865354</v>
      </c>
      <c r="F124">
        <f>SUM(Utah!F124,Idaho!F124,Wyoming!F124)</f>
        <v>48058.678000000007</v>
      </c>
      <c r="G124">
        <f>SUM(Utah!G124,Idaho!G124,Wyoming!G124)</f>
        <v>719001.32000000007</v>
      </c>
      <c r="H124">
        <f>SUM(Utah!H124,Idaho!H124,Wyoming!H124)</f>
        <v>118144</v>
      </c>
      <c r="I124">
        <f>SUM(Utah!I124,Idaho!I124,Wyoming!I124)</f>
        <v>60897.572</v>
      </c>
      <c r="J124">
        <f>SUM(Utah!J124,Idaho!J124,Wyoming!J124)</f>
        <v>1379476.2480000001</v>
      </c>
      <c r="K124">
        <f>SUM(Utah!K124,Idaho!K124,Wyoming!K124)</f>
        <v>16345</v>
      </c>
      <c r="L124">
        <f>SUM(Utah!L124,Idaho!L124,Wyoming!L124)</f>
        <v>238.48099999999999</v>
      </c>
      <c r="M124">
        <f>SUM(Utah!M124,Idaho!M124,Wyoming!M124)</f>
        <v>3089.779</v>
      </c>
      <c r="N124">
        <f>SUM(Utah!N124,Idaho!N124,Wyoming!N124)</f>
        <v>10</v>
      </c>
      <c r="O124">
        <f>SUM(Utah!O124,Idaho!O124,Wyoming!O124)</f>
        <v>163927.72399999999</v>
      </c>
      <c r="P124">
        <f>SUM(Utah!P124,Idaho!P124,Wyoming!P124)</f>
        <v>2767332.9369999999</v>
      </c>
      <c r="Q124">
        <f>SUM(Utah!Q124,Idaho!Q124,Wyoming!Q124)</f>
        <v>999853</v>
      </c>
    </row>
    <row r="125" spans="1:17">
      <c r="A125">
        <v>2010</v>
      </c>
      <c r="B125">
        <v>3</v>
      </c>
      <c r="C125">
        <f>SUM(Utah!C125,Idaho!C125,Wyoming!C125)</f>
        <v>52052.216</v>
      </c>
      <c r="D125">
        <f>SUM(Utah!D125,Idaho!D125,Wyoming!D125)</f>
        <v>623425.03399999999</v>
      </c>
      <c r="E125">
        <f>SUM(Utah!E125,Idaho!E125,Wyoming!E125)</f>
        <v>864497</v>
      </c>
      <c r="F125">
        <f>SUM(Utah!F125,Idaho!F125,Wyoming!F125)</f>
        <v>56220.41</v>
      </c>
      <c r="G125">
        <f>SUM(Utah!G125,Idaho!G125,Wyoming!G125)</f>
        <v>828703.84700000007</v>
      </c>
      <c r="H125">
        <f>SUM(Utah!H125,Idaho!H125,Wyoming!H125)</f>
        <v>119629</v>
      </c>
      <c r="I125">
        <f>SUM(Utah!I125,Idaho!I125,Wyoming!I125)</f>
        <v>62931.28</v>
      </c>
      <c r="J125">
        <f>SUM(Utah!J125,Idaho!J125,Wyoming!J125)</f>
        <v>1340182.0020000001</v>
      </c>
      <c r="K125">
        <f>SUM(Utah!K125,Idaho!K125,Wyoming!K125)</f>
        <v>16325</v>
      </c>
      <c r="L125">
        <f>SUM(Utah!L125,Idaho!L125,Wyoming!L125)</f>
        <v>234.904</v>
      </c>
      <c r="M125">
        <f>SUM(Utah!M125,Idaho!M125,Wyoming!M125)</f>
        <v>2907.01</v>
      </c>
      <c r="N125">
        <f>SUM(Utah!N125,Idaho!N125,Wyoming!N125)</f>
        <v>10</v>
      </c>
      <c r="O125">
        <f>SUM(Utah!O125,Idaho!O125,Wyoming!O125)</f>
        <v>171438.81</v>
      </c>
      <c r="P125">
        <f>SUM(Utah!P125,Idaho!P125,Wyoming!P125)</f>
        <v>2795217.8930000002</v>
      </c>
      <c r="Q125">
        <f>SUM(Utah!Q125,Idaho!Q125,Wyoming!Q125)</f>
        <v>1000461</v>
      </c>
    </row>
    <row r="126" spans="1:17">
      <c r="A126">
        <v>2010</v>
      </c>
      <c r="B126">
        <v>4</v>
      </c>
      <c r="C126">
        <f>SUM(Utah!C126,Idaho!C126,Wyoming!C126)</f>
        <v>48091.442000000003</v>
      </c>
      <c r="D126">
        <f>SUM(Utah!D126,Idaho!D126,Wyoming!D126)</f>
        <v>573442.603</v>
      </c>
      <c r="E126">
        <f>SUM(Utah!E126,Idaho!E126,Wyoming!E126)</f>
        <v>864980</v>
      </c>
      <c r="F126">
        <f>SUM(Utah!F126,Idaho!F126,Wyoming!F126)</f>
        <v>52888.288</v>
      </c>
      <c r="G126">
        <f>SUM(Utah!G126,Idaho!G126,Wyoming!G126)</f>
        <v>760597.174</v>
      </c>
      <c r="H126">
        <f>SUM(Utah!H126,Idaho!H126,Wyoming!H126)</f>
        <v>119712</v>
      </c>
      <c r="I126">
        <f>SUM(Utah!I126,Idaho!I126,Wyoming!I126)</f>
        <v>59903.656000000003</v>
      </c>
      <c r="J126">
        <f>SUM(Utah!J126,Idaho!J126,Wyoming!J126)</f>
        <v>1319599.4010000001</v>
      </c>
      <c r="K126">
        <f>SUM(Utah!K126,Idaho!K126,Wyoming!K126)</f>
        <v>16339</v>
      </c>
      <c r="L126">
        <f>SUM(Utah!L126,Idaho!L126,Wyoming!L126)</f>
        <v>225.875</v>
      </c>
      <c r="M126">
        <f>SUM(Utah!M126,Idaho!M126,Wyoming!M126)</f>
        <v>2709.7939999999999</v>
      </c>
      <c r="N126">
        <f>SUM(Utah!N126,Idaho!N126,Wyoming!N126)</f>
        <v>10</v>
      </c>
      <c r="O126">
        <f>SUM(Utah!O126,Idaho!O126,Wyoming!O126)</f>
        <v>161109.261</v>
      </c>
      <c r="P126">
        <f>SUM(Utah!P126,Idaho!P126,Wyoming!P126)</f>
        <v>2656348.9720000001</v>
      </c>
      <c r="Q126">
        <f>SUM(Utah!Q126,Idaho!Q126,Wyoming!Q126)</f>
        <v>1001041</v>
      </c>
    </row>
    <row r="127" spans="1:17">
      <c r="A127">
        <v>2010</v>
      </c>
      <c r="B127">
        <v>5</v>
      </c>
      <c r="C127">
        <f>SUM(Utah!C127,Idaho!C127,Wyoming!C127)</f>
        <v>49438.307000000001</v>
      </c>
      <c r="D127">
        <f>SUM(Utah!D127,Idaho!D127,Wyoming!D127)</f>
        <v>560746.26899999997</v>
      </c>
      <c r="E127">
        <f>SUM(Utah!E127,Idaho!E127,Wyoming!E127)</f>
        <v>864940</v>
      </c>
      <c r="F127">
        <f>SUM(Utah!F127,Idaho!F127,Wyoming!F127)</f>
        <v>60291.578999999998</v>
      </c>
      <c r="G127">
        <f>SUM(Utah!G127,Idaho!G127,Wyoming!G127)</f>
        <v>792975.84</v>
      </c>
      <c r="H127">
        <f>SUM(Utah!H127,Idaho!H127,Wyoming!H127)</f>
        <v>119912</v>
      </c>
      <c r="I127">
        <f>SUM(Utah!I127,Idaho!I127,Wyoming!I127)</f>
        <v>65218.633000000002</v>
      </c>
      <c r="J127">
        <f>SUM(Utah!J127,Idaho!J127,Wyoming!J127)</f>
        <v>1373626.108</v>
      </c>
      <c r="K127">
        <f>SUM(Utah!K127,Idaho!K127,Wyoming!K127)</f>
        <v>16363</v>
      </c>
      <c r="L127">
        <f>SUM(Utah!L127,Idaho!L127,Wyoming!L127)</f>
        <v>250.529</v>
      </c>
      <c r="M127">
        <f>SUM(Utah!M127,Idaho!M127,Wyoming!M127)</f>
        <v>2587.4290000000001</v>
      </c>
      <c r="N127">
        <f>SUM(Utah!N127,Idaho!N127,Wyoming!N127)</f>
        <v>10</v>
      </c>
      <c r="O127">
        <f>SUM(Utah!O127,Idaho!O127,Wyoming!O127)</f>
        <v>175199.04800000001</v>
      </c>
      <c r="P127">
        <f>SUM(Utah!P127,Idaho!P127,Wyoming!P127)</f>
        <v>2729935.6460000002</v>
      </c>
      <c r="Q127">
        <f>SUM(Utah!Q127,Idaho!Q127,Wyoming!Q127)</f>
        <v>1001225</v>
      </c>
    </row>
    <row r="128" spans="1:17">
      <c r="A128">
        <v>2010</v>
      </c>
      <c r="B128">
        <v>6</v>
      </c>
      <c r="C128">
        <f>SUM(Utah!C128,Idaho!C128,Wyoming!C128)</f>
        <v>57671.139000000003</v>
      </c>
      <c r="D128">
        <f>SUM(Utah!D128,Idaho!D128,Wyoming!D128)</f>
        <v>621474.321</v>
      </c>
      <c r="E128">
        <f>SUM(Utah!E128,Idaho!E128,Wyoming!E128)</f>
        <v>865101</v>
      </c>
      <c r="F128">
        <f>SUM(Utah!F128,Idaho!F128,Wyoming!F128)</f>
        <v>66158.861000000004</v>
      </c>
      <c r="G128">
        <f>SUM(Utah!G128,Idaho!G128,Wyoming!G128)</f>
        <v>833732.46099999989</v>
      </c>
      <c r="H128">
        <f>SUM(Utah!H128,Idaho!H128,Wyoming!H128)</f>
        <v>120050</v>
      </c>
      <c r="I128">
        <f>SUM(Utah!I128,Idaho!I128,Wyoming!I128)</f>
        <v>78975.888000000006</v>
      </c>
      <c r="J128">
        <f>SUM(Utah!J128,Idaho!J128,Wyoming!J128)</f>
        <v>1518733.7319999998</v>
      </c>
      <c r="K128">
        <f>SUM(Utah!K128,Idaho!K128,Wyoming!K128)</f>
        <v>16411</v>
      </c>
      <c r="L128">
        <f>SUM(Utah!L128,Idaho!L128,Wyoming!L128)</f>
        <v>235.92400000000001</v>
      </c>
      <c r="M128">
        <f>SUM(Utah!M128,Idaho!M128,Wyoming!M128)</f>
        <v>2505.942</v>
      </c>
      <c r="N128">
        <f>SUM(Utah!N128,Idaho!N128,Wyoming!N128)</f>
        <v>10</v>
      </c>
      <c r="O128">
        <f>SUM(Utah!O128,Idaho!O128,Wyoming!O128)</f>
        <v>203041.81200000003</v>
      </c>
      <c r="P128">
        <f>SUM(Utah!P128,Idaho!P128,Wyoming!P128)</f>
        <v>2976446.4560000002</v>
      </c>
      <c r="Q128">
        <f>SUM(Utah!Q128,Idaho!Q128,Wyoming!Q128)</f>
        <v>1001572</v>
      </c>
    </row>
    <row r="129" spans="1:17">
      <c r="A129">
        <v>2010</v>
      </c>
      <c r="B129">
        <v>7</v>
      </c>
      <c r="C129">
        <f>SUM(Utah!C129,Idaho!C129,Wyoming!C129)</f>
        <v>91706.669000000009</v>
      </c>
      <c r="D129">
        <f>SUM(Utah!D129,Idaho!D129,Wyoming!D129)</f>
        <v>958756.93400000012</v>
      </c>
      <c r="E129">
        <f>SUM(Utah!E129,Idaho!E129,Wyoming!E129)</f>
        <v>865695</v>
      </c>
      <c r="F129">
        <f>SUM(Utah!F129,Idaho!F129,Wyoming!F129)</f>
        <v>72345.595000000001</v>
      </c>
      <c r="G129">
        <f>SUM(Utah!G129,Idaho!G129,Wyoming!G129)</f>
        <v>981940.66899999999</v>
      </c>
      <c r="H129">
        <f>SUM(Utah!H129,Idaho!H129,Wyoming!H129)</f>
        <v>120209</v>
      </c>
      <c r="I129">
        <f>SUM(Utah!I129,Idaho!I129,Wyoming!I129)</f>
        <v>83457.91</v>
      </c>
      <c r="J129">
        <f>SUM(Utah!J129,Idaho!J129,Wyoming!J129)</f>
        <v>1570473.456</v>
      </c>
      <c r="K129">
        <f>SUM(Utah!K129,Idaho!K129,Wyoming!K129)</f>
        <v>16447</v>
      </c>
      <c r="L129">
        <f>SUM(Utah!L129,Idaho!L129,Wyoming!L129)</f>
        <v>235.30099999999999</v>
      </c>
      <c r="M129">
        <f>SUM(Utah!M129,Idaho!M129,Wyoming!M129)</f>
        <v>2573.5039999999999</v>
      </c>
      <c r="N129">
        <f>SUM(Utah!N129,Idaho!N129,Wyoming!N129)</f>
        <v>10</v>
      </c>
      <c r="O129">
        <f>SUM(Utah!O129,Idaho!O129,Wyoming!O129)</f>
        <v>247745.47500000001</v>
      </c>
      <c r="P129">
        <f>SUM(Utah!P129,Idaho!P129,Wyoming!P129)</f>
        <v>3513744.5630000001</v>
      </c>
      <c r="Q129">
        <f>SUM(Utah!Q129,Idaho!Q129,Wyoming!Q129)</f>
        <v>1002361</v>
      </c>
    </row>
    <row r="130" spans="1:17">
      <c r="A130">
        <v>2010</v>
      </c>
      <c r="B130">
        <v>8</v>
      </c>
      <c r="C130">
        <f>SUM(Utah!C130,Idaho!C130,Wyoming!C130)</f>
        <v>82111.501999999993</v>
      </c>
      <c r="D130">
        <f>SUM(Utah!D130,Idaho!D130,Wyoming!D130)</f>
        <v>841860.48800000001</v>
      </c>
      <c r="E130">
        <f>SUM(Utah!E130,Idaho!E130,Wyoming!E130)</f>
        <v>866137</v>
      </c>
      <c r="F130">
        <f>SUM(Utah!F130,Idaho!F130,Wyoming!F130)</f>
        <v>60804.405999999995</v>
      </c>
      <c r="G130">
        <f>SUM(Utah!G130,Idaho!G130,Wyoming!G130)</f>
        <v>845370.75300000003</v>
      </c>
      <c r="H130">
        <f>SUM(Utah!H130,Idaho!H130,Wyoming!H130)</f>
        <v>120699</v>
      </c>
      <c r="I130">
        <f>SUM(Utah!I130,Idaho!I130,Wyoming!I130)</f>
        <v>80850.144</v>
      </c>
      <c r="J130">
        <f>SUM(Utah!J130,Idaho!J130,Wyoming!J130)</f>
        <v>1559667.6979999999</v>
      </c>
      <c r="K130">
        <f>SUM(Utah!K130,Idaho!K130,Wyoming!K130)</f>
        <v>16454</v>
      </c>
      <c r="L130">
        <f>SUM(Utah!L130,Idaho!L130,Wyoming!L130)</f>
        <v>252.13900000000001</v>
      </c>
      <c r="M130">
        <f>SUM(Utah!M130,Idaho!M130,Wyoming!M130)</f>
        <v>2831.337</v>
      </c>
      <c r="N130">
        <f>SUM(Utah!N130,Idaho!N130,Wyoming!N130)</f>
        <v>10</v>
      </c>
      <c r="O130">
        <f>SUM(Utah!O130,Idaho!O130,Wyoming!O130)</f>
        <v>224018.19099999999</v>
      </c>
      <c r="P130">
        <f>SUM(Utah!P130,Idaho!P130,Wyoming!P130)</f>
        <v>3249730.2760000001</v>
      </c>
      <c r="Q130">
        <f>SUM(Utah!Q130,Idaho!Q130,Wyoming!Q130)</f>
        <v>1003300</v>
      </c>
    </row>
    <row r="131" spans="1:17">
      <c r="A131">
        <v>2010</v>
      </c>
      <c r="B131">
        <v>9</v>
      </c>
      <c r="C131">
        <f>SUM(Utah!C131,Idaho!C131,Wyoming!C131)</f>
        <v>55076.375999999997</v>
      </c>
      <c r="D131">
        <f>SUM(Utah!D131,Idaho!D131,Wyoming!D131)</f>
        <v>602684.29299999995</v>
      </c>
      <c r="E131">
        <f>SUM(Utah!E131,Idaho!E131,Wyoming!E131)</f>
        <v>866779</v>
      </c>
      <c r="F131">
        <f>SUM(Utah!F131,Idaho!F131,Wyoming!F131)</f>
        <v>66892.006999999998</v>
      </c>
      <c r="G131">
        <f>SUM(Utah!G131,Idaho!G131,Wyoming!G131)</f>
        <v>870380.75</v>
      </c>
      <c r="H131">
        <f>SUM(Utah!H131,Idaho!H131,Wyoming!H131)</f>
        <v>120874</v>
      </c>
      <c r="I131">
        <f>SUM(Utah!I131,Idaho!I131,Wyoming!I131)</f>
        <v>72816.650999999998</v>
      </c>
      <c r="J131">
        <f>SUM(Utah!J131,Idaho!J131,Wyoming!J131)</f>
        <v>1386877.8739999998</v>
      </c>
      <c r="K131">
        <f>SUM(Utah!K131,Idaho!K131,Wyoming!K131)</f>
        <v>16409</v>
      </c>
      <c r="L131">
        <f>SUM(Utah!L131,Idaho!L131,Wyoming!L131)</f>
        <v>259.565</v>
      </c>
      <c r="M131">
        <f>SUM(Utah!M131,Idaho!M131,Wyoming!M131)</f>
        <v>2676.5770000000002</v>
      </c>
      <c r="N131">
        <f>SUM(Utah!N131,Idaho!N131,Wyoming!N131)</f>
        <v>10</v>
      </c>
      <c r="O131">
        <f>SUM(Utah!O131,Idaho!O131,Wyoming!O131)</f>
        <v>195044.59899999999</v>
      </c>
      <c r="P131">
        <f>SUM(Utah!P131,Idaho!P131,Wyoming!P131)</f>
        <v>2862619.4940000004</v>
      </c>
      <c r="Q131">
        <f>SUM(Utah!Q131,Idaho!Q131,Wyoming!Q131)</f>
        <v>1004072</v>
      </c>
    </row>
    <row r="132" spans="1:17">
      <c r="A132">
        <v>2010</v>
      </c>
      <c r="B132">
        <v>10</v>
      </c>
      <c r="C132">
        <f>SUM(Utah!C132,Idaho!C132,Wyoming!C132)</f>
        <v>47717.614999999998</v>
      </c>
      <c r="D132">
        <f>SUM(Utah!D132,Idaho!D132,Wyoming!D132)</f>
        <v>555809.41799999995</v>
      </c>
      <c r="E132">
        <f>SUM(Utah!E132,Idaho!E132,Wyoming!E132)</f>
        <v>867660</v>
      </c>
      <c r="F132">
        <f>SUM(Utah!F132,Idaho!F132,Wyoming!F132)</f>
        <v>63315.346999999994</v>
      </c>
      <c r="G132">
        <f>SUM(Utah!G132,Idaho!G132,Wyoming!G132)</f>
        <v>869232.8330000001</v>
      </c>
      <c r="H132">
        <f>SUM(Utah!H132,Idaho!H132,Wyoming!H132)</f>
        <v>121065</v>
      </c>
      <c r="I132">
        <f>SUM(Utah!I132,Idaho!I132,Wyoming!I132)</f>
        <v>68555.528999999995</v>
      </c>
      <c r="J132">
        <f>SUM(Utah!J132,Idaho!J132,Wyoming!J132)</f>
        <v>1386617.253</v>
      </c>
      <c r="K132">
        <f>SUM(Utah!K132,Idaho!K132,Wyoming!K132)</f>
        <v>16367</v>
      </c>
      <c r="L132">
        <f>SUM(Utah!L132,Idaho!L132,Wyoming!L132)</f>
        <v>254.999</v>
      </c>
      <c r="M132">
        <f>SUM(Utah!M132,Idaho!M132,Wyoming!M132)</f>
        <v>2565.7020000000002</v>
      </c>
      <c r="N132">
        <f>SUM(Utah!N132,Idaho!N132,Wyoming!N132)</f>
        <v>10</v>
      </c>
      <c r="O132">
        <f>SUM(Utah!O132,Idaho!O132,Wyoming!O132)</f>
        <v>179843.49</v>
      </c>
      <c r="P132">
        <f>SUM(Utah!P132,Idaho!P132,Wyoming!P132)</f>
        <v>2814225.2059999998</v>
      </c>
      <c r="Q132">
        <f>SUM(Utah!Q132,Idaho!Q132,Wyoming!Q132)</f>
        <v>1005102</v>
      </c>
    </row>
    <row r="133" spans="1:17">
      <c r="A133">
        <v>2010</v>
      </c>
      <c r="B133">
        <v>11</v>
      </c>
      <c r="C133">
        <f>SUM(Utah!C133,Idaho!C133,Wyoming!C133)</f>
        <v>52715.967999999993</v>
      </c>
      <c r="D133">
        <f>SUM(Utah!D133,Idaho!D133,Wyoming!D133)</f>
        <v>647299.48600000003</v>
      </c>
      <c r="E133">
        <f>SUM(Utah!E133,Idaho!E133,Wyoming!E133)</f>
        <v>868852</v>
      </c>
      <c r="F133">
        <f>SUM(Utah!F133,Idaho!F133,Wyoming!F133)</f>
        <v>52555.558000000005</v>
      </c>
      <c r="G133">
        <f>SUM(Utah!G133,Idaho!G133,Wyoming!G133)</f>
        <v>795637.10800000001</v>
      </c>
      <c r="H133">
        <f>SUM(Utah!H133,Idaho!H133,Wyoming!H133)</f>
        <v>121410</v>
      </c>
      <c r="I133">
        <f>SUM(Utah!I133,Idaho!I133,Wyoming!I133)</f>
        <v>64096.133000000002</v>
      </c>
      <c r="J133">
        <f>SUM(Utah!J133,Idaho!J133,Wyoming!J133)</f>
        <v>1468213.4450000001</v>
      </c>
      <c r="K133">
        <f>SUM(Utah!K133,Idaho!K133,Wyoming!K133)</f>
        <v>16344</v>
      </c>
      <c r="L133">
        <f>SUM(Utah!L133,Idaho!L133,Wyoming!L133)</f>
        <v>245.43100000000001</v>
      </c>
      <c r="M133">
        <f>SUM(Utah!M133,Idaho!M133,Wyoming!M133)</f>
        <v>2836.9989999999998</v>
      </c>
      <c r="N133">
        <f>SUM(Utah!N133,Idaho!N133,Wyoming!N133)</f>
        <v>11</v>
      </c>
      <c r="O133">
        <f>SUM(Utah!O133,Idaho!O133,Wyoming!O133)</f>
        <v>169613.09</v>
      </c>
      <c r="P133">
        <f>SUM(Utah!P133,Idaho!P133,Wyoming!P133)</f>
        <v>2913987.0380000002</v>
      </c>
      <c r="Q133">
        <f>SUM(Utah!Q133,Idaho!Q133,Wyoming!Q133)</f>
        <v>1006617</v>
      </c>
    </row>
    <row r="134" spans="1:17">
      <c r="A134">
        <v>2010</v>
      </c>
      <c r="B134">
        <v>12</v>
      </c>
      <c r="C134">
        <f>SUM(Utah!C134,Idaho!C134,Wyoming!C134)</f>
        <v>65982.728999999992</v>
      </c>
      <c r="D134">
        <f>SUM(Utah!D134,Idaho!D134,Wyoming!D134)</f>
        <v>818971.69699999993</v>
      </c>
      <c r="E134">
        <f>SUM(Utah!E134,Idaho!E134,Wyoming!E134)</f>
        <v>869766</v>
      </c>
      <c r="F134">
        <f>SUM(Utah!F134,Idaho!F134,Wyoming!F134)</f>
        <v>52338.714</v>
      </c>
      <c r="G134">
        <f>SUM(Utah!G134,Idaho!G134,Wyoming!G134)</f>
        <v>849611.59000000008</v>
      </c>
      <c r="H134">
        <f>SUM(Utah!H134,Idaho!H134,Wyoming!H134)</f>
        <v>121560</v>
      </c>
      <c r="I134">
        <f>SUM(Utah!I134,Idaho!I134,Wyoming!I134)</f>
        <v>65449.654999999999</v>
      </c>
      <c r="J134">
        <f>SUM(Utah!J134,Idaho!J134,Wyoming!J134)</f>
        <v>1488609.1460000002</v>
      </c>
      <c r="K134">
        <f>SUM(Utah!K134,Idaho!K134,Wyoming!K134)</f>
        <v>16326</v>
      </c>
      <c r="L134">
        <f>SUM(Utah!L134,Idaho!L134,Wyoming!L134)</f>
        <v>258</v>
      </c>
      <c r="M134">
        <f>SUM(Utah!M134,Idaho!M134,Wyoming!M134)</f>
        <v>3172.0010000000002</v>
      </c>
      <c r="N134">
        <f>SUM(Utah!N134,Idaho!N134,Wyoming!N134)</f>
        <v>11</v>
      </c>
      <c r="O134">
        <f>SUM(Utah!O134,Idaho!O134,Wyoming!O134)</f>
        <v>184029.098</v>
      </c>
      <c r="P134">
        <f>SUM(Utah!P134,Idaho!P134,Wyoming!P134)</f>
        <v>3160364.4340000004</v>
      </c>
      <c r="Q134">
        <f>SUM(Utah!Q134,Idaho!Q134,Wyoming!Q134)</f>
        <v>1007663</v>
      </c>
    </row>
    <row r="135" spans="1:17" s="8" customFormat="1">
      <c r="A135" s="8">
        <v>2011</v>
      </c>
      <c r="B135" s="8">
        <v>1</v>
      </c>
      <c r="C135" s="8">
        <f>SUM(Utah!C135,Idaho!C135,Wyoming!C135)</f>
        <v>70121.277000000002</v>
      </c>
      <c r="D135" s="8">
        <f>SUM(Utah!D135,Idaho!D135,Wyoming!D135)</f>
        <v>860804.19799999997</v>
      </c>
      <c r="E135" s="8">
        <f>SUM(Utah!E135,Idaho!E135,Wyoming!E135)</f>
        <v>870712</v>
      </c>
      <c r="F135" s="8">
        <f>SUM(Utah!F135,Idaho!F135,Wyoming!F135)</f>
        <v>56215.316000000006</v>
      </c>
      <c r="G135" s="8">
        <f>SUM(Utah!G135,Idaho!G135,Wyoming!G135)</f>
        <v>878756.70900000003</v>
      </c>
      <c r="H135" s="8">
        <f>SUM(Utah!H135,Idaho!H135,Wyoming!H135)</f>
        <v>121721</v>
      </c>
      <c r="I135" s="8">
        <f>SUM(Utah!I135,Idaho!I135,Wyoming!I135)</f>
        <v>62252.644</v>
      </c>
      <c r="J135" s="8">
        <f>SUM(Utah!J135,Idaho!J135,Wyoming!J135)</f>
        <v>1384900.1060000001</v>
      </c>
      <c r="K135" s="8">
        <f>SUM(Utah!K135,Idaho!K135,Wyoming!K135)</f>
        <v>16311</v>
      </c>
      <c r="L135" s="8">
        <f>SUM(Utah!L135,Idaho!L135,Wyoming!L135)</f>
        <v>249.02600000000001</v>
      </c>
      <c r="M135" s="8">
        <f>SUM(Utah!M135,Idaho!M135,Wyoming!M135)</f>
        <v>3154.886</v>
      </c>
      <c r="N135" s="8">
        <f>SUM(Utah!N135,Idaho!N135,Wyoming!N135)</f>
        <v>11</v>
      </c>
      <c r="O135" s="8">
        <f>SUM(Utah!O135,Idaho!O135,Wyoming!O135)</f>
        <v>188838.26299999998</v>
      </c>
      <c r="P135" s="8">
        <f>SUM(Utah!P135,Idaho!P135,Wyoming!P135)</f>
        <v>3127615.8990000002</v>
      </c>
      <c r="Q135" s="8">
        <f>SUM(Utah!Q135,Idaho!Q135,Wyoming!Q135)</f>
        <v>1008755</v>
      </c>
    </row>
    <row r="136" spans="1:17" s="8" customFormat="1">
      <c r="A136" s="8">
        <v>2011</v>
      </c>
      <c r="B136" s="8">
        <v>2</v>
      </c>
      <c r="C136" s="8">
        <f>SUM(Utah!C136,Idaho!C136,Wyoming!C136)</f>
        <v>56394.908000000003</v>
      </c>
      <c r="D136" s="8">
        <f>SUM(Utah!D136,Idaho!D136,Wyoming!D136)</f>
        <v>672805.0149999999</v>
      </c>
      <c r="E136" s="8">
        <f>SUM(Utah!E136,Idaho!E136,Wyoming!E136)</f>
        <v>871306</v>
      </c>
      <c r="F136" s="8">
        <f>SUM(Utah!F136,Idaho!F136,Wyoming!F136)</f>
        <v>51824.028999999995</v>
      </c>
      <c r="G136" s="8">
        <f>SUM(Utah!G136,Idaho!G136,Wyoming!G136)</f>
        <v>761059.98400000005</v>
      </c>
      <c r="H136" s="8">
        <f>SUM(Utah!H136,Idaho!H136,Wyoming!H136)</f>
        <v>121784</v>
      </c>
      <c r="I136" s="8">
        <f>SUM(Utah!I136,Idaho!I136,Wyoming!I136)</f>
        <v>65150.771999999997</v>
      </c>
      <c r="J136" s="8">
        <f>SUM(Utah!J136,Idaho!J136,Wyoming!J136)</f>
        <v>1383287.7459999998</v>
      </c>
      <c r="K136" s="8">
        <f>SUM(Utah!K136,Idaho!K136,Wyoming!K136)</f>
        <v>16290</v>
      </c>
      <c r="L136" s="8">
        <f>SUM(Utah!L136,Idaho!L136,Wyoming!L136)</f>
        <v>235.35400000000001</v>
      </c>
      <c r="M136" s="8">
        <f>SUM(Utah!M136,Idaho!M136,Wyoming!M136)</f>
        <v>2668.8409999999999</v>
      </c>
      <c r="N136" s="8">
        <f>SUM(Utah!N136,Idaho!N136,Wyoming!N136)</f>
        <v>11</v>
      </c>
      <c r="O136" s="8">
        <f>SUM(Utah!O136,Idaho!O136,Wyoming!O136)</f>
        <v>173605.06299999999</v>
      </c>
      <c r="P136" s="8">
        <f>SUM(Utah!P136,Idaho!P136,Wyoming!P136)</f>
        <v>2819821.5860000001</v>
      </c>
      <c r="Q136" s="8">
        <f>SUM(Utah!Q136,Idaho!Q136,Wyoming!Q136)</f>
        <v>1009391</v>
      </c>
    </row>
    <row r="137" spans="1:17" s="8" customFormat="1">
      <c r="A137" s="8">
        <v>2011</v>
      </c>
      <c r="B137" s="8">
        <v>3</v>
      </c>
      <c r="C137" s="8">
        <f>SUM(Utah!C137,Idaho!C137,Wyoming!C137)</f>
        <v>54484.307999999997</v>
      </c>
      <c r="D137" s="8">
        <f>SUM(Utah!D137,Idaho!D137,Wyoming!D137)</f>
        <v>651176.57900000003</v>
      </c>
      <c r="E137" s="8">
        <f>SUM(Utah!E137,Idaho!E137,Wyoming!E137)</f>
        <v>871587</v>
      </c>
      <c r="F137" s="8">
        <f>SUM(Utah!F137,Idaho!F137,Wyoming!F137)</f>
        <v>59287.173999999999</v>
      </c>
      <c r="G137" s="8">
        <f>SUM(Utah!G137,Idaho!G137,Wyoming!G137)</f>
        <v>871886.62</v>
      </c>
      <c r="H137" s="8">
        <f>SUM(Utah!H137,Idaho!H137,Wyoming!H137)</f>
        <v>121974</v>
      </c>
      <c r="I137" s="8">
        <f>SUM(Utah!I137,Idaho!I137,Wyoming!I137)</f>
        <v>71234.407999999996</v>
      </c>
      <c r="J137" s="8">
        <f>SUM(Utah!J137,Idaho!J137,Wyoming!J137)</f>
        <v>1448166.361</v>
      </c>
      <c r="K137" s="8">
        <f>SUM(Utah!K137,Idaho!K137,Wyoming!K137)</f>
        <v>16285</v>
      </c>
      <c r="L137" s="8">
        <f>SUM(Utah!L137,Idaho!L137,Wyoming!L137)</f>
        <v>222.25200000000001</v>
      </c>
      <c r="M137" s="8">
        <f>SUM(Utah!M137,Idaho!M137,Wyoming!M137)</f>
        <v>2539.8739999999998</v>
      </c>
      <c r="N137" s="8">
        <f>SUM(Utah!N137,Idaho!N137,Wyoming!N137)</f>
        <v>11</v>
      </c>
      <c r="O137" s="8">
        <f>SUM(Utah!O137,Idaho!O137,Wyoming!O137)</f>
        <v>185228.14200000002</v>
      </c>
      <c r="P137" s="8">
        <f>SUM(Utah!P137,Idaho!P137,Wyoming!P137)</f>
        <v>2973769.4340000004</v>
      </c>
      <c r="Q137" s="8">
        <f>SUM(Utah!Q137,Idaho!Q137,Wyoming!Q137)</f>
        <v>1009857</v>
      </c>
    </row>
    <row r="138" spans="1:17" s="8" customFormat="1">
      <c r="A138" s="8">
        <v>2011</v>
      </c>
      <c r="B138" s="8">
        <v>4</v>
      </c>
      <c r="C138" s="8">
        <f>SUM(Utah!C138,Idaho!C138,Wyoming!C138)</f>
        <v>51180.154999999999</v>
      </c>
      <c r="D138" s="8">
        <f>SUM(Utah!D138,Idaho!D138,Wyoming!D138)</f>
        <v>603058.13800000004</v>
      </c>
      <c r="E138" s="8">
        <f>SUM(Utah!E138,Idaho!E138,Wyoming!E138)</f>
        <v>871459</v>
      </c>
      <c r="F138" s="8">
        <f>SUM(Utah!F138,Idaho!F138,Wyoming!F138)</f>
        <v>54025.675000000003</v>
      </c>
      <c r="G138" s="8">
        <f>SUM(Utah!G138,Idaho!G138,Wyoming!G138)</f>
        <v>779631.87699999998</v>
      </c>
      <c r="H138" s="8">
        <f>SUM(Utah!H138,Idaho!H138,Wyoming!H138)</f>
        <v>122182</v>
      </c>
      <c r="I138" s="8">
        <f>SUM(Utah!I138,Idaho!I138,Wyoming!I138)</f>
        <v>64329.298999999999</v>
      </c>
      <c r="J138" s="8">
        <f>SUM(Utah!J138,Idaho!J138,Wyoming!J138)</f>
        <v>1352629.9709999999</v>
      </c>
      <c r="K138" s="8">
        <f>SUM(Utah!K138,Idaho!K138,Wyoming!K138)</f>
        <v>16281</v>
      </c>
      <c r="L138" s="8">
        <f>SUM(Utah!L138,Idaho!L138,Wyoming!L138)</f>
        <v>214.791</v>
      </c>
      <c r="M138" s="8">
        <f>SUM(Utah!M138,Idaho!M138,Wyoming!M138)</f>
        <v>2407.2539999999999</v>
      </c>
      <c r="N138" s="8">
        <f>SUM(Utah!N138,Idaho!N138,Wyoming!N138)</f>
        <v>11</v>
      </c>
      <c r="O138" s="8">
        <f>SUM(Utah!O138,Idaho!O138,Wyoming!O138)</f>
        <v>169749.91999999998</v>
      </c>
      <c r="P138" s="8">
        <f>SUM(Utah!P138,Idaho!P138,Wyoming!P138)</f>
        <v>2737727.24</v>
      </c>
      <c r="Q138" s="8">
        <f>SUM(Utah!Q138,Idaho!Q138,Wyoming!Q138)</f>
        <v>1009933</v>
      </c>
    </row>
    <row r="139" spans="1:17" s="8" customFormat="1">
      <c r="A139" s="8">
        <v>2011</v>
      </c>
      <c r="B139" s="8">
        <v>5</v>
      </c>
      <c r="C139" s="8">
        <f>SUM(Utah!C139,Idaho!C139,Wyoming!C139)</f>
        <v>49110.536</v>
      </c>
      <c r="D139" s="8">
        <f>SUM(Utah!D139,Idaho!D139,Wyoming!D139)</f>
        <v>540533.04599999997</v>
      </c>
      <c r="E139" s="8">
        <f>SUM(Utah!E139,Idaho!E139,Wyoming!E139)</f>
        <v>871234</v>
      </c>
      <c r="F139" s="8">
        <f>SUM(Utah!F139,Idaho!F139,Wyoming!F139)</f>
        <v>61037.648000000001</v>
      </c>
      <c r="G139" s="8">
        <f>SUM(Utah!G139,Idaho!G139,Wyoming!G139)</f>
        <v>804677.13500000001</v>
      </c>
      <c r="H139" s="8">
        <f>SUM(Utah!H139,Idaho!H139,Wyoming!H139)</f>
        <v>122280</v>
      </c>
      <c r="I139" s="8">
        <f>SUM(Utah!I139,Idaho!I139,Wyoming!I139)</f>
        <v>73949.771999999997</v>
      </c>
      <c r="J139" s="8">
        <f>SUM(Utah!J139,Idaho!J139,Wyoming!J139)</f>
        <v>1487792.6439999999</v>
      </c>
      <c r="K139" s="8">
        <f>SUM(Utah!K139,Idaho!K139,Wyoming!K139)</f>
        <v>16302</v>
      </c>
      <c r="L139" s="8">
        <f>SUM(Utah!L139,Idaho!L139,Wyoming!L139)</f>
        <v>230.37299999999999</v>
      </c>
      <c r="M139" s="8">
        <f>SUM(Utah!M139,Idaho!M139,Wyoming!M139)</f>
        <v>2221.73</v>
      </c>
      <c r="N139" s="8">
        <f>SUM(Utah!N139,Idaho!N139,Wyoming!N139)</f>
        <v>11</v>
      </c>
      <c r="O139" s="8">
        <f>SUM(Utah!O139,Idaho!O139,Wyoming!O139)</f>
        <v>184328.32899999997</v>
      </c>
      <c r="P139" s="8">
        <f>SUM(Utah!P139,Idaho!P139,Wyoming!P139)</f>
        <v>2835224.5550000002</v>
      </c>
      <c r="Q139" s="8">
        <f>SUM(Utah!Q139,Idaho!Q139,Wyoming!Q139)</f>
        <v>1009827</v>
      </c>
    </row>
    <row r="140" spans="1:17" s="8" customFormat="1">
      <c r="A140" s="8">
        <v>2011</v>
      </c>
      <c r="B140" s="8">
        <v>6</v>
      </c>
      <c r="C140" s="8">
        <f>SUM(Utah!C140,Idaho!C140,Wyoming!C140)</f>
        <v>0</v>
      </c>
      <c r="D140" s="8">
        <f>SUM(Utah!D140,Idaho!D140,Wyoming!D140)</f>
        <v>0</v>
      </c>
      <c r="E140" s="8">
        <f>SUM(Utah!E140,Idaho!E140,Wyoming!E140)</f>
        <v>0</v>
      </c>
      <c r="F140" s="8">
        <f>SUM(Utah!F140,Idaho!F140,Wyoming!F140)</f>
        <v>0</v>
      </c>
      <c r="G140" s="8">
        <f>SUM(Utah!G140,Idaho!G140,Wyoming!G140)</f>
        <v>0</v>
      </c>
      <c r="H140" s="8">
        <f>SUM(Utah!H140,Idaho!H140,Wyoming!H140)</f>
        <v>0</v>
      </c>
      <c r="I140" s="8">
        <f>SUM(Utah!I140,Idaho!I140,Wyoming!I140)</f>
        <v>0</v>
      </c>
      <c r="J140" s="8">
        <f>SUM(Utah!J140,Idaho!J140,Wyoming!J140)</f>
        <v>0</v>
      </c>
      <c r="K140" s="8">
        <f>SUM(Utah!K140,Idaho!K140,Wyoming!K140)</f>
        <v>0</v>
      </c>
      <c r="L140" s="8">
        <f>SUM(Utah!L140,Idaho!L140,Wyoming!L140)</f>
        <v>0</v>
      </c>
      <c r="M140" s="8">
        <f>SUM(Utah!M140,Idaho!M140,Wyoming!M140)</f>
        <v>0</v>
      </c>
      <c r="N140" s="8">
        <f>SUM(Utah!N140,Idaho!N140,Wyoming!N140)</f>
        <v>0</v>
      </c>
      <c r="O140" s="8">
        <f>SUM(Utah!O140,Idaho!O140,Wyoming!O140)</f>
        <v>0</v>
      </c>
      <c r="P140" s="8">
        <f>SUM(Utah!P140,Idaho!P140,Wyoming!P140)</f>
        <v>0</v>
      </c>
      <c r="Q140" s="8">
        <f>SUM(Utah!Q140,Idaho!Q140,Wyoming!Q140)</f>
        <v>0</v>
      </c>
    </row>
    <row r="141" spans="1:17" s="8" customFormat="1">
      <c r="A141" s="8">
        <v>2011</v>
      </c>
      <c r="B141" s="8">
        <v>7</v>
      </c>
      <c r="C141" s="8">
        <f>SUM(Utah!C141,Idaho!C141,Wyoming!C141)</f>
        <v>0</v>
      </c>
      <c r="D141" s="8">
        <f>SUM(Utah!D141,Idaho!D141,Wyoming!D141)</f>
        <v>0</v>
      </c>
      <c r="E141" s="8">
        <f>SUM(Utah!E141,Idaho!E141,Wyoming!E141)</f>
        <v>0</v>
      </c>
      <c r="F141" s="8">
        <f>SUM(Utah!F141,Idaho!F141,Wyoming!F141)</f>
        <v>0</v>
      </c>
      <c r="G141" s="8">
        <f>SUM(Utah!G141,Idaho!G141,Wyoming!G141)</f>
        <v>0</v>
      </c>
      <c r="H141" s="8">
        <f>SUM(Utah!H141,Idaho!H141,Wyoming!H141)</f>
        <v>0</v>
      </c>
      <c r="I141" s="8">
        <f>SUM(Utah!I141,Idaho!I141,Wyoming!I141)</f>
        <v>0</v>
      </c>
      <c r="J141" s="8">
        <f>SUM(Utah!J141,Idaho!J141,Wyoming!J141)</f>
        <v>0</v>
      </c>
      <c r="K141" s="8">
        <f>SUM(Utah!K141,Idaho!K141,Wyoming!K141)</f>
        <v>0</v>
      </c>
      <c r="L141" s="8">
        <f>SUM(Utah!L141,Idaho!L141,Wyoming!L141)</f>
        <v>0</v>
      </c>
      <c r="M141" s="8">
        <f>SUM(Utah!M141,Idaho!M141,Wyoming!M141)</f>
        <v>0</v>
      </c>
      <c r="N141" s="8">
        <f>SUM(Utah!N141,Idaho!N141,Wyoming!N141)</f>
        <v>0</v>
      </c>
      <c r="O141" s="8">
        <f>SUM(Utah!O141,Idaho!O141,Wyoming!O141)</f>
        <v>0</v>
      </c>
      <c r="P141" s="8">
        <f>SUM(Utah!P141,Idaho!P141,Wyoming!P141)</f>
        <v>0</v>
      </c>
      <c r="Q141" s="8">
        <f>SUM(Utah!Q141,Idaho!Q141,Wyoming!Q141)</f>
        <v>0</v>
      </c>
    </row>
    <row r="142" spans="1:17" s="8" customFormat="1">
      <c r="A142" s="8">
        <v>2011</v>
      </c>
      <c r="B142" s="8">
        <v>8</v>
      </c>
      <c r="C142" s="8">
        <f>SUM(Utah!C142,Idaho!C142,Wyoming!C142)</f>
        <v>0</v>
      </c>
      <c r="D142" s="8">
        <f>SUM(Utah!D142,Idaho!D142,Wyoming!D142)</f>
        <v>0</v>
      </c>
      <c r="E142" s="8">
        <f>SUM(Utah!E142,Idaho!E142,Wyoming!E142)</f>
        <v>0</v>
      </c>
      <c r="F142" s="8">
        <f>SUM(Utah!F142,Idaho!F142,Wyoming!F142)</f>
        <v>0</v>
      </c>
      <c r="G142" s="8">
        <f>SUM(Utah!G142,Idaho!G142,Wyoming!G142)</f>
        <v>0</v>
      </c>
      <c r="H142" s="8">
        <f>SUM(Utah!H142,Idaho!H142,Wyoming!H142)</f>
        <v>0</v>
      </c>
      <c r="I142" s="8">
        <f>SUM(Utah!I142,Idaho!I142,Wyoming!I142)</f>
        <v>0</v>
      </c>
      <c r="J142" s="8">
        <f>SUM(Utah!J142,Idaho!J142,Wyoming!J142)</f>
        <v>0</v>
      </c>
      <c r="K142" s="8">
        <f>SUM(Utah!K142,Idaho!K142,Wyoming!K142)</f>
        <v>0</v>
      </c>
      <c r="L142" s="8">
        <f>SUM(Utah!L142,Idaho!L142,Wyoming!L142)</f>
        <v>0</v>
      </c>
      <c r="M142" s="8">
        <f>SUM(Utah!M142,Idaho!M142,Wyoming!M142)</f>
        <v>0</v>
      </c>
      <c r="N142" s="8">
        <f>SUM(Utah!N142,Idaho!N142,Wyoming!N142)</f>
        <v>0</v>
      </c>
      <c r="O142" s="8">
        <f>SUM(Utah!O142,Idaho!O142,Wyoming!O142)</f>
        <v>0</v>
      </c>
      <c r="P142" s="8">
        <f>SUM(Utah!P142,Idaho!P142,Wyoming!P142)</f>
        <v>0</v>
      </c>
      <c r="Q142" s="8">
        <f>SUM(Utah!Q142,Idaho!Q142,Wyoming!Q142)</f>
        <v>0</v>
      </c>
    </row>
    <row r="143" spans="1:17" s="8" customFormat="1">
      <c r="A143" s="8">
        <v>2011</v>
      </c>
      <c r="B143" s="8">
        <v>9</v>
      </c>
      <c r="C143" s="8">
        <f>SUM(Utah!C143,Idaho!C143,Wyoming!C143)</f>
        <v>0</v>
      </c>
      <c r="D143" s="8">
        <f>SUM(Utah!D143,Idaho!D143,Wyoming!D143)</f>
        <v>0</v>
      </c>
      <c r="E143" s="8">
        <f>SUM(Utah!E143,Idaho!E143,Wyoming!E143)</f>
        <v>0</v>
      </c>
      <c r="F143" s="8">
        <f>SUM(Utah!F143,Idaho!F143,Wyoming!F143)</f>
        <v>0</v>
      </c>
      <c r="G143" s="8">
        <f>SUM(Utah!G143,Idaho!G143,Wyoming!G143)</f>
        <v>0</v>
      </c>
      <c r="H143" s="8">
        <f>SUM(Utah!H143,Idaho!H143,Wyoming!H143)</f>
        <v>0</v>
      </c>
      <c r="I143" s="8">
        <f>SUM(Utah!I143,Idaho!I143,Wyoming!I143)</f>
        <v>0</v>
      </c>
      <c r="J143" s="8">
        <f>SUM(Utah!J143,Idaho!J143,Wyoming!J143)</f>
        <v>0</v>
      </c>
      <c r="K143" s="8">
        <f>SUM(Utah!K143,Idaho!K143,Wyoming!K143)</f>
        <v>0</v>
      </c>
      <c r="L143" s="8">
        <f>SUM(Utah!L143,Idaho!L143,Wyoming!L143)</f>
        <v>0</v>
      </c>
      <c r="M143" s="8">
        <f>SUM(Utah!M143,Idaho!M143,Wyoming!M143)</f>
        <v>0</v>
      </c>
      <c r="N143" s="8">
        <f>SUM(Utah!N143,Idaho!N143,Wyoming!N143)</f>
        <v>0</v>
      </c>
      <c r="O143" s="8">
        <f>SUM(Utah!O143,Idaho!O143,Wyoming!O143)</f>
        <v>0</v>
      </c>
      <c r="P143" s="8">
        <f>SUM(Utah!P143,Idaho!P143,Wyoming!P143)</f>
        <v>0</v>
      </c>
      <c r="Q143" s="8">
        <f>SUM(Utah!Q143,Idaho!Q143,Wyoming!Q143)</f>
        <v>0</v>
      </c>
    </row>
    <row r="144" spans="1:17" s="8" customFormat="1">
      <c r="A144" s="8">
        <v>2011</v>
      </c>
      <c r="B144" s="8">
        <v>10</v>
      </c>
      <c r="C144" s="8">
        <f>SUM(Utah!C144,Idaho!C144,Wyoming!C144)</f>
        <v>0</v>
      </c>
      <c r="D144" s="8">
        <f>SUM(Utah!D144,Idaho!D144,Wyoming!D144)</f>
        <v>0</v>
      </c>
      <c r="E144" s="8">
        <f>SUM(Utah!E144,Idaho!E144,Wyoming!E144)</f>
        <v>0</v>
      </c>
      <c r="F144" s="8">
        <f>SUM(Utah!F144,Idaho!F144,Wyoming!F144)</f>
        <v>0</v>
      </c>
      <c r="G144" s="8">
        <f>SUM(Utah!G144,Idaho!G144,Wyoming!G144)</f>
        <v>0</v>
      </c>
      <c r="H144" s="8">
        <f>SUM(Utah!H144,Idaho!H144,Wyoming!H144)</f>
        <v>0</v>
      </c>
      <c r="I144" s="8">
        <f>SUM(Utah!I144,Idaho!I144,Wyoming!I144)</f>
        <v>0</v>
      </c>
      <c r="J144" s="8">
        <f>SUM(Utah!J144,Idaho!J144,Wyoming!J144)</f>
        <v>0</v>
      </c>
      <c r="K144" s="8">
        <f>SUM(Utah!K144,Idaho!K144,Wyoming!K144)</f>
        <v>0</v>
      </c>
      <c r="L144" s="8">
        <f>SUM(Utah!L144,Idaho!L144,Wyoming!L144)</f>
        <v>0</v>
      </c>
      <c r="M144" s="8">
        <f>SUM(Utah!M144,Idaho!M144,Wyoming!M144)</f>
        <v>0</v>
      </c>
      <c r="N144" s="8">
        <f>SUM(Utah!N144,Idaho!N144,Wyoming!N144)</f>
        <v>0</v>
      </c>
      <c r="O144" s="8">
        <f>SUM(Utah!O144,Idaho!O144,Wyoming!O144)</f>
        <v>0</v>
      </c>
      <c r="P144" s="8">
        <f>SUM(Utah!P144,Idaho!P144,Wyoming!P144)</f>
        <v>0</v>
      </c>
      <c r="Q144" s="8">
        <f>SUM(Utah!Q144,Idaho!Q144,Wyoming!Q144)</f>
        <v>0</v>
      </c>
    </row>
    <row r="145" spans="1:18" s="8" customFormat="1">
      <c r="A145" s="8">
        <v>2011</v>
      </c>
      <c r="B145" s="8">
        <v>11</v>
      </c>
      <c r="C145" s="8">
        <f>SUM(Utah!C145,Idaho!C145,Wyoming!C145)</f>
        <v>0</v>
      </c>
      <c r="D145" s="8">
        <f>SUM(Utah!D145,Idaho!D145,Wyoming!D145)</f>
        <v>0</v>
      </c>
      <c r="E145" s="8">
        <f>SUM(Utah!E145,Idaho!E145,Wyoming!E145)</f>
        <v>0</v>
      </c>
      <c r="F145" s="8">
        <f>SUM(Utah!F145,Idaho!F145,Wyoming!F145)</f>
        <v>0</v>
      </c>
      <c r="G145" s="8">
        <f>SUM(Utah!G145,Idaho!G145,Wyoming!G145)</f>
        <v>0</v>
      </c>
      <c r="H145" s="8">
        <f>SUM(Utah!H145,Idaho!H145,Wyoming!H145)</f>
        <v>0</v>
      </c>
      <c r="I145" s="8">
        <f>SUM(Utah!I145,Idaho!I145,Wyoming!I145)</f>
        <v>0</v>
      </c>
      <c r="J145" s="8">
        <f>SUM(Utah!J145,Idaho!J145,Wyoming!J145)</f>
        <v>0</v>
      </c>
      <c r="K145" s="8">
        <f>SUM(Utah!K145,Idaho!K145,Wyoming!K145)</f>
        <v>0</v>
      </c>
      <c r="L145" s="8">
        <f>SUM(Utah!L145,Idaho!L145,Wyoming!L145)</f>
        <v>0</v>
      </c>
      <c r="M145" s="8">
        <f>SUM(Utah!M145,Idaho!M145,Wyoming!M145)</f>
        <v>0</v>
      </c>
      <c r="N145" s="8">
        <f>SUM(Utah!N145,Idaho!N145,Wyoming!N145)</f>
        <v>0</v>
      </c>
      <c r="O145" s="8">
        <f>SUM(Utah!O145,Idaho!O145,Wyoming!O145)</f>
        <v>0</v>
      </c>
      <c r="P145" s="8">
        <f>SUM(Utah!P145,Idaho!P145,Wyoming!P145)</f>
        <v>0</v>
      </c>
      <c r="Q145" s="8">
        <f>SUM(Utah!Q145,Idaho!Q145,Wyoming!Q145)</f>
        <v>0</v>
      </c>
    </row>
    <row r="146" spans="1:18" s="8" customFormat="1">
      <c r="A146" s="8">
        <v>2011</v>
      </c>
      <c r="B146" s="8">
        <v>12</v>
      </c>
      <c r="C146" s="8">
        <f>SUM(Utah!C146,Idaho!C146,Wyoming!C146)</f>
        <v>0</v>
      </c>
      <c r="D146" s="8">
        <f>SUM(Utah!D146,Idaho!D146,Wyoming!D146)</f>
        <v>0</v>
      </c>
      <c r="E146" s="8">
        <f>SUM(Utah!E146,Idaho!E146,Wyoming!E146)</f>
        <v>0</v>
      </c>
      <c r="F146" s="8">
        <f>SUM(Utah!F146,Idaho!F146,Wyoming!F146)</f>
        <v>0</v>
      </c>
      <c r="G146" s="8">
        <f>SUM(Utah!G146,Idaho!G146,Wyoming!G146)</f>
        <v>0</v>
      </c>
      <c r="H146" s="8">
        <f>SUM(Utah!H146,Idaho!H146,Wyoming!H146)</f>
        <v>0</v>
      </c>
      <c r="I146" s="8">
        <f>SUM(Utah!I146,Idaho!I146,Wyoming!I146)</f>
        <v>0</v>
      </c>
      <c r="J146" s="8">
        <f>SUM(Utah!J146,Idaho!J146,Wyoming!J146)</f>
        <v>0</v>
      </c>
      <c r="K146" s="8">
        <f>SUM(Utah!K146,Idaho!K146,Wyoming!K146)</f>
        <v>0</v>
      </c>
      <c r="L146" s="8">
        <f>SUM(Utah!L146,Idaho!L146,Wyoming!L146)</f>
        <v>0</v>
      </c>
      <c r="M146" s="8">
        <f>SUM(Utah!M146,Idaho!M146,Wyoming!M146)</f>
        <v>0</v>
      </c>
      <c r="N146" s="8">
        <f>SUM(Utah!N146,Idaho!N146,Wyoming!N146)</f>
        <v>0</v>
      </c>
      <c r="O146" s="8">
        <f>SUM(Utah!O146,Idaho!O146,Wyoming!O146)</f>
        <v>0</v>
      </c>
      <c r="P146" s="8">
        <f>SUM(Utah!P146,Idaho!P146,Wyoming!P146)</f>
        <v>0</v>
      </c>
      <c r="Q146" s="8">
        <f>SUM(Utah!Q146,Idaho!Q146,Wyoming!Q146)</f>
        <v>0</v>
      </c>
    </row>
    <row r="147" spans="1:18" s="8" customFormat="1"/>
    <row r="149" spans="1:18">
      <c r="A149" s="11" t="s">
        <v>31</v>
      </c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11" customFormat="1">
      <c r="D150" s="12"/>
    </row>
    <row r="151" spans="1:18" s="11" customFormat="1">
      <c r="A151" s="11">
        <v>2000</v>
      </c>
      <c r="D151" s="12">
        <f>SUM(D3:D14)</f>
        <v>6347652</v>
      </c>
      <c r="G151" s="12">
        <f>SUM(G3:G14)</f>
        <v>7440586</v>
      </c>
      <c r="J151" s="12">
        <f>SUM(J3:J14)</f>
        <v>14963150</v>
      </c>
      <c r="M151" s="12">
        <f>SUM(M3:M14)</f>
        <v>645712</v>
      </c>
      <c r="P151" s="12">
        <f>SUM(P3:P14)</f>
        <v>29397100</v>
      </c>
    </row>
    <row r="152" spans="1:18" s="11" customFormat="1">
      <c r="A152" s="11">
        <v>2001</v>
      </c>
      <c r="D152" s="12">
        <f>SUM(D15:D26)</f>
        <v>6508607</v>
      </c>
      <c r="E152" s="15">
        <f>D152/D151-1</f>
        <v>2.535662005415551E-2</v>
      </c>
      <c r="G152" s="12">
        <f>SUM(G15:G26)</f>
        <v>7779255</v>
      </c>
      <c r="H152" s="15">
        <f>G152/G151-1</f>
        <v>4.5516441850144584E-2</v>
      </c>
      <c r="J152" s="12">
        <f>SUM(J15:J26)</f>
        <v>14649966</v>
      </c>
      <c r="K152" s="15">
        <f>J152/J151-1</f>
        <v>-2.0930352231983251E-2</v>
      </c>
      <c r="M152" s="12">
        <f>SUM(M15:M26)</f>
        <v>645282</v>
      </c>
      <c r="N152" s="15">
        <f>M152/M151-1</f>
        <v>-6.6593156081973248E-4</v>
      </c>
      <c r="P152" s="12">
        <f>SUM(P15:P26)</f>
        <v>29583110</v>
      </c>
      <c r="Q152" s="15">
        <f>P152/P151-1</f>
        <v>6.3274948889515681E-3</v>
      </c>
    </row>
    <row r="153" spans="1:18" s="11" customFormat="1">
      <c r="A153" s="11">
        <v>2002</v>
      </c>
      <c r="D153" s="12">
        <f>SUM(D27:D38)</f>
        <v>6729554</v>
      </c>
      <c r="E153" s="15">
        <f t="shared" ref="E153:E161" si="0">D153/D152-1</f>
        <v>3.3946895241946606E-2</v>
      </c>
      <c r="G153" s="12">
        <f>SUM(G27:G38)</f>
        <v>8008711</v>
      </c>
      <c r="H153" s="15">
        <f t="shared" ref="H153:H161" si="1">G153/G152-1</f>
        <v>2.9495883603249951E-2</v>
      </c>
      <c r="J153" s="12">
        <f>SUM(J27:J38)</f>
        <v>13963313</v>
      </c>
      <c r="K153" s="15">
        <f t="shared" ref="K153:K161" si="2">J153/J152-1</f>
        <v>-4.6870620723624912E-2</v>
      </c>
      <c r="M153" s="12">
        <f>SUM(M27:M38)</f>
        <v>592637</v>
      </c>
      <c r="N153" s="15">
        <f t="shared" ref="N153:N161" si="3">M153/M152-1</f>
        <v>-8.1584485542754992E-2</v>
      </c>
      <c r="P153" s="12">
        <f>SUM(P27:P38)</f>
        <v>29294215</v>
      </c>
      <c r="Q153" s="15">
        <f t="shared" ref="Q153:Q161" si="4">P153/P152-1</f>
        <v>-9.7655385116710569E-3</v>
      </c>
    </row>
    <row r="154" spans="1:18" s="11" customFormat="1">
      <c r="A154" s="11">
        <v>2003</v>
      </c>
      <c r="D154" s="12">
        <f>SUM(D39:D50)</f>
        <v>6934359</v>
      </c>
      <c r="E154" s="15">
        <f t="shared" si="0"/>
        <v>3.0433666183524277E-2</v>
      </c>
      <c r="G154" s="12">
        <f>SUM(G39:G50)</f>
        <v>7975242</v>
      </c>
      <c r="H154" s="15">
        <f t="shared" si="1"/>
        <v>-4.1790745102426863E-3</v>
      </c>
      <c r="J154" s="12">
        <f>SUM(J39:J50)</f>
        <v>14641183</v>
      </c>
      <c r="K154" s="15">
        <f t="shared" si="2"/>
        <v>4.8546501822311017E-2</v>
      </c>
      <c r="M154" s="12">
        <f>SUM(M39:M50)</f>
        <v>580996</v>
      </c>
      <c r="N154" s="15">
        <f t="shared" si="3"/>
        <v>-1.9642715524005427E-2</v>
      </c>
      <c r="P154" s="12">
        <f>SUM(P39:P50)</f>
        <v>30131780</v>
      </c>
      <c r="Q154" s="15">
        <f t="shared" si="4"/>
        <v>2.8591481287346232E-2</v>
      </c>
    </row>
    <row r="155" spans="1:18" s="11" customFormat="1">
      <c r="A155" s="11">
        <v>2004</v>
      </c>
      <c r="D155" s="12">
        <f>SUM(D51:D62)</f>
        <v>7047648</v>
      </c>
      <c r="E155" s="15">
        <f t="shared" si="0"/>
        <v>1.6337342788280695E-2</v>
      </c>
      <c r="G155" s="12">
        <f>SUM(G51:G62)</f>
        <v>8762519</v>
      </c>
      <c r="H155" s="15">
        <f t="shared" si="1"/>
        <v>9.8715123628850376E-2</v>
      </c>
      <c r="J155" s="12">
        <f>SUM(J51:J62)</f>
        <v>14944453</v>
      </c>
      <c r="K155" s="15">
        <f t="shared" si="2"/>
        <v>2.0713490159913972E-2</v>
      </c>
      <c r="M155" s="12">
        <f>SUM(M51:M62)</f>
        <v>25354</v>
      </c>
      <c r="N155" s="15">
        <f t="shared" si="3"/>
        <v>-0.95636114534351357</v>
      </c>
      <c r="P155" s="12">
        <f>SUM(P51:P62)</f>
        <v>30779974</v>
      </c>
      <c r="Q155" s="15">
        <f t="shared" si="4"/>
        <v>2.1511971745446168E-2</v>
      </c>
    </row>
    <row r="156" spans="1:18" s="11" customFormat="1">
      <c r="A156" s="11">
        <v>2005</v>
      </c>
      <c r="D156" s="12">
        <f>SUM(D63:D74)</f>
        <v>7297634</v>
      </c>
      <c r="E156" s="15">
        <f t="shared" si="0"/>
        <v>3.5470840768437872E-2</v>
      </c>
      <c r="G156" s="12">
        <f>SUM(G63:G74)</f>
        <v>8982057</v>
      </c>
      <c r="H156" s="15">
        <f t="shared" si="1"/>
        <v>2.5054211009414074E-2</v>
      </c>
      <c r="J156" s="12">
        <f>SUM(J63:J74)</f>
        <v>15050946</v>
      </c>
      <c r="K156" s="15">
        <f t="shared" si="2"/>
        <v>7.1259215710337553E-3</v>
      </c>
      <c r="M156" s="12">
        <f>SUM(M63:M74)</f>
        <v>27800</v>
      </c>
      <c r="N156" s="15">
        <f t="shared" si="3"/>
        <v>9.6473929163051197E-2</v>
      </c>
      <c r="P156" s="12">
        <f>SUM(P63:P74)</f>
        <v>31358437</v>
      </c>
      <c r="Q156" s="15">
        <f t="shared" si="4"/>
        <v>1.8793485660514309E-2</v>
      </c>
    </row>
    <row r="157" spans="1:18" s="11" customFormat="1">
      <c r="A157" s="11">
        <v>2006</v>
      </c>
      <c r="D157" s="12">
        <f>SUM(D75:D86)</f>
        <v>7786962</v>
      </c>
      <c r="E157" s="15">
        <f t="shared" si="0"/>
        <v>6.7052965385767438E-2</v>
      </c>
      <c r="G157" s="12">
        <f>SUM(G75:G86)</f>
        <v>9355542</v>
      </c>
      <c r="H157" s="15">
        <f t="shared" si="1"/>
        <v>4.1581232450428773E-2</v>
      </c>
      <c r="J157" s="12">
        <f>SUM(J75:J86)</f>
        <v>15693371</v>
      </c>
      <c r="K157" s="15">
        <f t="shared" si="2"/>
        <v>4.2683363557347143E-2</v>
      </c>
      <c r="M157" s="12">
        <f>SUM(M75:M86)</f>
        <v>29205</v>
      </c>
      <c r="N157" s="15">
        <f t="shared" si="3"/>
        <v>5.0539568345323804E-2</v>
      </c>
      <c r="P157" s="12">
        <f>SUM(P75:P86)</f>
        <v>32865080</v>
      </c>
      <c r="Q157" s="15">
        <f t="shared" si="4"/>
        <v>4.8045857642713408E-2</v>
      </c>
    </row>
    <row r="158" spans="1:18" s="11" customFormat="1">
      <c r="A158" s="11">
        <v>2007</v>
      </c>
      <c r="D158" s="12">
        <f>SUM(D87:D98)</f>
        <v>8295288</v>
      </c>
      <c r="E158" s="15">
        <f t="shared" si="0"/>
        <v>6.5279116554055383E-2</v>
      </c>
      <c r="G158" s="12">
        <f>SUM(G87:G98)</f>
        <v>9767195</v>
      </c>
      <c r="H158" s="15">
        <f t="shared" si="1"/>
        <v>4.4000978243697642E-2</v>
      </c>
      <c r="J158" s="12">
        <f>SUM(J87:J98)</f>
        <v>16253447</v>
      </c>
      <c r="K158" s="15">
        <f t="shared" si="2"/>
        <v>3.5688699387786071E-2</v>
      </c>
      <c r="M158" s="12">
        <f>SUM(M87:M98)</f>
        <v>33956.786999999997</v>
      </c>
      <c r="N158" s="15">
        <f t="shared" si="3"/>
        <v>0.16270457113507941</v>
      </c>
      <c r="P158" s="12">
        <f>SUM(P87:P98)</f>
        <v>34349887</v>
      </c>
      <c r="Q158" s="15">
        <f t="shared" si="4"/>
        <v>4.5178864618616421E-2</v>
      </c>
    </row>
    <row r="159" spans="1:18" s="11" customFormat="1">
      <c r="A159" s="11">
        <v>2008</v>
      </c>
      <c r="D159" s="12">
        <f>SUM(D99:D110)</f>
        <v>8370575.5759999994</v>
      </c>
      <c r="E159" s="15">
        <f t="shared" si="0"/>
        <v>9.0759448014341437E-3</v>
      </c>
      <c r="G159" s="12">
        <f>SUM(G99:G110)</f>
        <v>9856429.7910000011</v>
      </c>
      <c r="H159" s="15">
        <f t="shared" si="1"/>
        <v>9.1361737940116594E-3</v>
      </c>
      <c r="J159" s="12">
        <f>SUM(J99:J110)</f>
        <v>17122704.111999996</v>
      </c>
      <c r="K159" s="15">
        <f t="shared" si="2"/>
        <v>5.3481400714568084E-2</v>
      </c>
      <c r="M159" s="12">
        <f>SUM(M99:M110)</f>
        <v>32974.072</v>
      </c>
      <c r="N159" s="15">
        <f t="shared" si="3"/>
        <v>-2.894016445077674E-2</v>
      </c>
      <c r="P159" s="12">
        <f>SUM(P99:P110)</f>
        <v>35382683.550999999</v>
      </c>
      <c r="Q159" s="15">
        <f t="shared" si="4"/>
        <v>3.0066956290132785E-2</v>
      </c>
    </row>
    <row r="160" spans="1:18" s="11" customFormat="1">
      <c r="A160" s="11">
        <v>2009</v>
      </c>
      <c r="D160" s="12">
        <f>SUM(D111:D122)</f>
        <v>8265307.5130000003</v>
      </c>
      <c r="E160" s="15">
        <f t="shared" si="0"/>
        <v>-1.2575964704484854E-2</v>
      </c>
      <c r="G160" s="12">
        <f>SUM(G111:G122)</f>
        <v>9902543.0800000001</v>
      </c>
      <c r="H160" s="15">
        <f t="shared" si="1"/>
        <v>4.678498196386105E-3</v>
      </c>
      <c r="J160" s="12">
        <f>SUM(J111:J122)</f>
        <v>16055316.468999999</v>
      </c>
      <c r="K160" s="15">
        <f t="shared" si="2"/>
        <v>-6.2337562806563218E-2</v>
      </c>
      <c r="M160" s="12">
        <f>SUM(M111:M122)</f>
        <v>32341.980000000007</v>
      </c>
      <c r="N160" s="15">
        <f t="shared" si="3"/>
        <v>-1.9169364341777184E-2</v>
      </c>
      <c r="P160" s="12">
        <f>SUM(P111:P122)</f>
        <v>34255509.041999996</v>
      </c>
      <c r="Q160" s="15">
        <f t="shared" si="4"/>
        <v>-3.1856671000528025E-2</v>
      </c>
    </row>
    <row r="161" spans="1:18" s="11" customFormat="1">
      <c r="A161" s="11">
        <v>2010</v>
      </c>
      <c r="D161" s="12">
        <f>SUM(D123:D134)</f>
        <v>8317866.0419999985</v>
      </c>
      <c r="E161" s="15">
        <f t="shared" si="0"/>
        <v>6.3589320684478423E-3</v>
      </c>
      <c r="G161" s="12">
        <f>SUM(G123:G134)</f>
        <v>9976870.637000002</v>
      </c>
      <c r="H161" s="15">
        <f t="shared" si="1"/>
        <v>7.5059059475459655E-3</v>
      </c>
      <c r="J161" s="12">
        <f>SUM(J123:J134)</f>
        <v>17154638.044000003</v>
      </c>
      <c r="K161" s="15">
        <f t="shared" si="2"/>
        <v>6.8470875496138728E-2</v>
      </c>
      <c r="M161" s="12">
        <f>SUM(M123:M134)</f>
        <v>33713.491000000002</v>
      </c>
      <c r="N161" s="15">
        <f t="shared" si="3"/>
        <v>4.2406525512661775E-2</v>
      </c>
      <c r="P161" s="12">
        <f>SUM(P123:P134)</f>
        <v>35483088.214000002</v>
      </c>
      <c r="Q161" s="15">
        <f t="shared" si="4"/>
        <v>3.5835963508669355E-2</v>
      </c>
    </row>
    <row r="162" spans="1:18" s="11" customFormat="1">
      <c r="D162" s="12"/>
    </row>
    <row r="163" spans="1:18" s="11" customFormat="1">
      <c r="A163" s="16" t="s">
        <v>32</v>
      </c>
      <c r="D163" s="15">
        <f>RATE(($A$161-$A$155),,-D155,D161)</f>
        <v>2.800356207078445E-2</v>
      </c>
      <c r="G163" s="15">
        <f t="shared" ref="G163:P163" si="5">RATE(($A$161-$A$155),,-G155,G161)</f>
        <v>2.1866655814127087E-2</v>
      </c>
      <c r="H163" s="15"/>
      <c r="I163" s="15"/>
      <c r="J163" s="15">
        <f t="shared" si="5"/>
        <v>2.3254325695270285E-2</v>
      </c>
      <c r="K163" s="15"/>
      <c r="L163" s="15"/>
      <c r="M163" s="15">
        <f t="shared" si="5"/>
        <v>4.8639485462885421E-2</v>
      </c>
      <c r="N163" s="15"/>
      <c r="O163" s="15"/>
      <c r="P163" s="15">
        <f t="shared" si="5"/>
        <v>2.3981696372559796E-2</v>
      </c>
    </row>
    <row r="164" spans="1:18" s="11" customFormat="1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8" s="11" customFormat="1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8" s="11" customFormat="1">
      <c r="A166" s="11" t="s">
        <v>20</v>
      </c>
      <c r="C166" s="17"/>
      <c r="D166" s="17">
        <f>SUM(D87:D91)</f>
        <v>3134743</v>
      </c>
      <c r="E166" s="17"/>
      <c r="F166" s="17"/>
      <c r="G166" s="17">
        <f t="shared" ref="G166" si="6">SUM(G87:G91)</f>
        <v>3811205</v>
      </c>
      <c r="H166" s="17"/>
      <c r="I166" s="17"/>
      <c r="J166" s="17">
        <f t="shared" ref="J166" si="7">SUM(J87:J91)</f>
        <v>6444822</v>
      </c>
      <c r="K166" s="17"/>
      <c r="L166" s="17"/>
      <c r="M166" s="17">
        <f t="shared" ref="M166" si="8">SUM(M87:M91)</f>
        <v>14971</v>
      </c>
      <c r="N166" s="17"/>
      <c r="O166" s="17"/>
      <c r="P166" s="17">
        <f t="shared" ref="P166" si="9">SUM(P87:P91)</f>
        <v>13405741</v>
      </c>
    </row>
    <row r="167" spans="1:18" s="11" customFormat="1">
      <c r="A167" s="11" t="s">
        <v>21</v>
      </c>
      <c r="C167" s="17"/>
      <c r="D167" s="17">
        <f>SUM(D99:D103)</f>
        <v>3292386.4180000001</v>
      </c>
      <c r="E167" s="15">
        <f t="shared" ref="E167:E170" si="10">D167/D166-1</f>
        <v>5.0289104401860074E-2</v>
      </c>
      <c r="F167" s="17"/>
      <c r="G167" s="17">
        <f t="shared" ref="G167" si="11">SUM(G99:G103)</f>
        <v>3892198.102</v>
      </c>
      <c r="H167" s="15">
        <f t="shared" ref="H167:H170" si="12">G167/G166-1</f>
        <v>2.1251310805900037E-2</v>
      </c>
      <c r="I167" s="17"/>
      <c r="J167" s="17">
        <f t="shared" ref="J167" si="13">SUM(J99:J103)</f>
        <v>6827288.631000001</v>
      </c>
      <c r="K167" s="15">
        <f t="shared" ref="K167:K170" si="14">J167/J166-1</f>
        <v>5.9344793541233676E-2</v>
      </c>
      <c r="L167" s="17"/>
      <c r="M167" s="17">
        <f t="shared" ref="M167" si="15">SUM(M99:M103)</f>
        <v>14044.544</v>
      </c>
      <c r="N167" s="15">
        <f t="shared" ref="N167:N170" si="16">M167/M166-1</f>
        <v>-6.1883374524079882E-2</v>
      </c>
      <c r="O167" s="17"/>
      <c r="P167" s="17">
        <f t="shared" ref="P167" si="17">SUM(P99:P103)</f>
        <v>14025917.695</v>
      </c>
      <c r="Q167" s="15">
        <f t="shared" ref="Q167:Q170" si="18">P167/P166-1</f>
        <v>4.6262022740854114E-2</v>
      </c>
    </row>
    <row r="168" spans="1:18">
      <c r="A168" s="11" t="s">
        <v>22</v>
      </c>
      <c r="B168" s="11"/>
      <c r="C168" s="17"/>
      <c r="D168" s="17">
        <f>SUM(D111:D115)</f>
        <v>3242846.8999999994</v>
      </c>
      <c r="E168" s="15">
        <f t="shared" si="10"/>
        <v>-1.5046690063219903E-2</v>
      </c>
      <c r="F168" s="17"/>
      <c r="G168" s="17">
        <f t="shared" ref="G168" si="19">SUM(G111:G115)</f>
        <v>3954735.4809999997</v>
      </c>
      <c r="H168" s="15">
        <f t="shared" si="12"/>
        <v>1.6067367939947674E-2</v>
      </c>
      <c r="I168" s="17"/>
      <c r="J168" s="17">
        <f t="shared" ref="J168" si="20">SUM(J111:J115)</f>
        <v>6469051.6859999988</v>
      </c>
      <c r="K168" s="15">
        <f t="shared" si="14"/>
        <v>-5.2471334428925487E-2</v>
      </c>
      <c r="L168" s="17"/>
      <c r="M168" s="17">
        <f t="shared" ref="M168" si="21">SUM(M111:M115)</f>
        <v>13491.785000000002</v>
      </c>
      <c r="N168" s="15">
        <f t="shared" si="16"/>
        <v>-3.9357561199566016E-2</v>
      </c>
      <c r="O168" s="17"/>
      <c r="P168" s="17">
        <f t="shared" ref="P168" si="22">SUM(P111:P115)</f>
        <v>13680125.851999998</v>
      </c>
      <c r="Q168" s="15">
        <f t="shared" si="18"/>
        <v>-2.4653776709617437E-2</v>
      </c>
      <c r="R168" s="11"/>
    </row>
    <row r="169" spans="1:18">
      <c r="A169" s="11" t="s">
        <v>24</v>
      </c>
      <c r="B169" s="11"/>
      <c r="C169" s="17"/>
      <c r="D169" s="17">
        <f>SUM(D123:D127)</f>
        <v>3271009.4049999998</v>
      </c>
      <c r="E169" s="15">
        <f t="shared" si="10"/>
        <v>8.68450033826762E-3</v>
      </c>
      <c r="F169" s="17"/>
      <c r="G169" s="17">
        <f t="shared" ref="G169" si="23">SUM(G123:G127)</f>
        <v>3930964.4730000002</v>
      </c>
      <c r="H169" s="15">
        <f t="shared" si="12"/>
        <v>-6.0107706606937761E-3</v>
      </c>
      <c r="I169" s="17"/>
      <c r="J169" s="17">
        <f t="shared" ref="J169" si="24">SUM(J123:J127)</f>
        <v>6775445.4400000004</v>
      </c>
      <c r="K169" s="15">
        <f t="shared" si="14"/>
        <v>4.7363009119726796E-2</v>
      </c>
      <c r="L169" s="17"/>
      <c r="M169" s="17">
        <f t="shared" ref="M169" si="25">SUM(M123:M127)</f>
        <v>14551.429</v>
      </c>
      <c r="N169" s="15">
        <f t="shared" si="16"/>
        <v>7.8539941156785309E-2</v>
      </c>
      <c r="O169" s="17"/>
      <c r="P169" s="17">
        <f t="shared" ref="P169" si="26">SUM(P123:P127)</f>
        <v>13991970.747</v>
      </c>
      <c r="Q169" s="15">
        <f t="shared" si="18"/>
        <v>2.2795469747408204E-2</v>
      </c>
      <c r="R169" s="11"/>
    </row>
    <row r="170" spans="1:18">
      <c r="A170" s="11" t="s">
        <v>26</v>
      </c>
      <c r="B170" s="11"/>
      <c r="C170" s="17"/>
      <c r="D170" s="17">
        <f>SUM(D135:D139)</f>
        <v>3328376.9759999998</v>
      </c>
      <c r="E170" s="15">
        <f t="shared" si="10"/>
        <v>1.7538185892192582E-2</v>
      </c>
      <c r="F170" s="17"/>
      <c r="G170" s="17">
        <f t="shared" ref="G170" si="27">SUM(G135:G139)</f>
        <v>4096012.3250000002</v>
      </c>
      <c r="H170" s="15">
        <f t="shared" si="12"/>
        <v>4.1986604848158304E-2</v>
      </c>
      <c r="I170" s="17"/>
      <c r="J170" s="17">
        <f t="shared" ref="J170" si="28">SUM(J135:J139)</f>
        <v>7056776.8279999997</v>
      </c>
      <c r="K170" s="15">
        <f t="shared" si="14"/>
        <v>4.1522198133145727E-2</v>
      </c>
      <c r="L170" s="17"/>
      <c r="M170" s="17">
        <f t="shared" ref="M170" si="29">SUM(M135:M139)</f>
        <v>12992.584999999999</v>
      </c>
      <c r="N170" s="15">
        <f t="shared" si="16"/>
        <v>-0.10712652345003371</v>
      </c>
      <c r="O170" s="17"/>
      <c r="P170" s="17">
        <f t="shared" ref="P170" si="30">SUM(P135:P139)</f>
        <v>14494158.714</v>
      </c>
      <c r="Q170" s="15">
        <f t="shared" si="18"/>
        <v>3.5891153296448541E-2</v>
      </c>
      <c r="R170" s="11"/>
    </row>
    <row r="172" spans="1:18">
      <c r="A172" s="19" t="s">
        <v>33</v>
      </c>
      <c r="B172" s="11"/>
      <c r="C172" s="11"/>
      <c r="D172" s="15">
        <f>RATE((2011-2007),,-D166,D170)</f>
        <v>1.5097228348435259E-2</v>
      </c>
      <c r="E172" s="11"/>
      <c r="F172" s="11"/>
      <c r="G172" s="15">
        <f>RATE((2011-2007),,-G166,G170)</f>
        <v>1.8180408676649305E-2</v>
      </c>
      <c r="H172" s="11"/>
      <c r="I172" s="11"/>
      <c r="J172" s="15">
        <f>RATE((2011-2007),,-J166,J170)</f>
        <v>2.2936944667550276E-2</v>
      </c>
      <c r="K172" s="11"/>
      <c r="L172" s="11"/>
      <c r="M172" s="15">
        <f>RATE((2011-2007),,-M166,M170)</f>
        <v>-3.4813610533738375E-2</v>
      </c>
      <c r="N172" s="11"/>
      <c r="O172" s="11"/>
      <c r="P172" s="15">
        <f>RATE((2011-2007),,-P166,P170)</f>
        <v>1.9707343742103617E-2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Annual Summary</vt:lpstr>
      <vt:lpstr>Utah</vt:lpstr>
      <vt:lpstr>Idaho</vt:lpstr>
      <vt:lpstr>Wyoming</vt:lpstr>
      <vt:lpstr>Oregon</vt:lpstr>
      <vt:lpstr>Washington</vt:lpstr>
      <vt:lpstr>California</vt:lpstr>
      <vt:lpstr>Total</vt:lpstr>
      <vt:lpstr>East</vt:lpstr>
      <vt:lpstr>West</vt:lpstr>
      <vt:lpstr>'Annual Summary'!Print_Area</vt:lpstr>
      <vt:lpstr>'Annual Summary'!Print_Titles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MPaschal</cp:lastModifiedBy>
  <cp:lastPrinted>2011-09-07T19:12:27Z</cp:lastPrinted>
  <dcterms:created xsi:type="dcterms:W3CDTF">2008-01-28T22:56:32Z</dcterms:created>
  <dcterms:modified xsi:type="dcterms:W3CDTF">2011-09-08T17:54:48Z</dcterms:modified>
</cp:coreProperties>
</file>