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60" windowWidth="18000" windowHeight="11325" tabRatio="817"/>
  </bookViews>
  <sheets>
    <sheet name="Reporting Templates" sheetId="3" r:id="rId1"/>
  </sheets>
  <definedNames>
    <definedName name="_xlnm.Print_Area" localSheetId="0">'Reporting Templates'!$A$1:$F$114</definedName>
  </definedNames>
  <calcPr calcId="145621"/>
</workbook>
</file>

<file path=xl/calcChain.xml><?xml version="1.0" encoding="utf-8"?>
<calcChain xmlns="http://schemas.openxmlformats.org/spreadsheetml/2006/main">
  <c r="D12" i="3"/>
  <c r="D11"/>
  <c r="D10"/>
  <c r="D9"/>
  <c r="D8"/>
  <c r="D46"/>
  <c r="D45"/>
  <c r="D44"/>
  <c r="D43"/>
  <c r="D42"/>
  <c r="D47"/>
  <c r="D13"/>
  <c r="F73" l="1"/>
  <c r="F48" l="1"/>
  <c r="F14"/>
  <c r="C48"/>
  <c r="D48"/>
  <c r="C14"/>
  <c r="D14"/>
  <c r="D61"/>
  <c r="D60"/>
  <c r="D59"/>
  <c r="D58"/>
  <c r="D57"/>
  <c r="D56"/>
  <c r="D55"/>
  <c r="D27"/>
  <c r="D26"/>
  <c r="D25"/>
  <c r="D24"/>
  <c r="D23"/>
  <c r="D22"/>
  <c r="D21"/>
  <c r="B92"/>
  <c r="C62"/>
  <c r="B62"/>
  <c r="C28"/>
  <c r="B28"/>
  <c r="B48" l="1"/>
  <c r="B14"/>
  <c r="D28"/>
  <c r="D62"/>
</calcChain>
</file>

<file path=xl/sharedStrings.xml><?xml version="1.0" encoding="utf-8"?>
<sst xmlns="http://schemas.openxmlformats.org/spreadsheetml/2006/main" count="74" uniqueCount="39">
  <si>
    <t>Fuel Cell</t>
  </si>
  <si>
    <t>Hydro</t>
  </si>
  <si>
    <t>Solar</t>
  </si>
  <si>
    <t>Wind</t>
  </si>
  <si>
    <t>kW</t>
  </si>
  <si>
    <t>Total</t>
  </si>
  <si>
    <t>Net Metering Facilities by Resource Type</t>
  </si>
  <si>
    <t>Resource</t>
  </si>
  <si>
    <t>Total Facilities</t>
  </si>
  <si>
    <t>Solar and Wind</t>
  </si>
  <si>
    <t>Non-Net Metering Facilities by Resource Type</t>
  </si>
  <si>
    <t>3. Total kW Combined Capacity</t>
  </si>
  <si>
    <t>2. Individual Capacity of Each Installation</t>
  </si>
  <si>
    <t>4. Number of Expired Credits per Customer</t>
  </si>
  <si>
    <t>Expired Credits at End of Annualized Period</t>
  </si>
  <si>
    <t>Customers</t>
  </si>
  <si>
    <t>kWh</t>
  </si>
  <si>
    <t>Value</t>
  </si>
  <si>
    <t>Total Value</t>
  </si>
  <si>
    <t>6. Excess Net Metering Generation per Month</t>
  </si>
  <si>
    <t>Excess Net Metering Generation per Month</t>
  </si>
  <si>
    <t>7. Unforseen Problems or Barriers in the Tariff.</t>
  </si>
  <si>
    <t>8. Measurement to Cap</t>
  </si>
  <si>
    <t>Maximum Cap kW</t>
  </si>
  <si>
    <t>Current Enrolled kW</t>
  </si>
  <si>
    <t>Chart Data</t>
  </si>
  <si>
    <t>See Attachment A</t>
  </si>
  <si>
    <t>There are no unforeseen problems or barriers.</t>
  </si>
  <si>
    <t>Thermal</t>
  </si>
  <si>
    <t>Gas</t>
  </si>
  <si>
    <t>Net Metering Generation Capacity by Resource Type (kW)</t>
  </si>
  <si>
    <t>Non-Net Metering Generation Capacity by Resource Type (MW)</t>
  </si>
  <si>
    <r>
      <rPr>
        <b/>
        <sz val="12"/>
        <color theme="1"/>
        <rFont val="Times New Roman"/>
        <family val="1"/>
      </rPr>
      <t>Historic to December 31, 2009</t>
    </r>
    <r>
      <rPr>
        <sz val="12"/>
        <color theme="1"/>
        <rFont val="Times New Roman"/>
        <family val="1"/>
      </rPr>
      <t xml:space="preserve">
The information provided for non-net metering facilities represents the Company’s best efforts to identify generation facilities that have been approved and are interconnected to PacifiCorp’s distribution system.  PacifiCorp has reviewed the generation facilities within the Balancing Authority and eliminated those that are interconnected to third parties or to the Company’s transmission system.  This list may not be complete because previously there were no requirements to maintain records based upon the point of interconnection with the distribution system.</t>
    </r>
  </si>
  <si>
    <t>Biomass</t>
  </si>
  <si>
    <t>Facilities as of March 31, 2012</t>
  </si>
  <si>
    <t>New Facilities              April 1, 2012 to March 31, 2013</t>
  </si>
  <si>
    <t>New Facilities              January 1, 2012 to December 31, 2012</t>
  </si>
  <si>
    <t>5. Total Value of Expired Credits (as reported on May 1, 2013)</t>
  </si>
  <si>
    <t>1. Number of Customer Generation Systems (Data for report run on 4/5/2013)</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</si>
</sst>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quot;$&quot;#,##0.0000_);[Red]\(&quot;$&quot;#,##0.0000\)"/>
  </numFmts>
  <fonts count="8">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theme="0"/>
      <name val="Times New Roman"/>
      <family val="1"/>
    </font>
    <font>
      <b/>
      <sz val="12"/>
      <name val="Times New Roman"/>
      <family val="1"/>
    </font>
    <font>
      <sz val="11"/>
      <name val="Calibri"/>
      <family val="2"/>
      <scheme val="minor"/>
    </font>
    <font>
      <sz val="12"/>
      <color rgb="FF000000"/>
      <name val="Times New Roman"/>
      <family val="1"/>
    </font>
  </fonts>
  <fills count="4">
    <fill>
      <patternFill patternType="none"/>
    </fill>
    <fill>
      <patternFill patternType="gray125"/>
    </fill>
    <fill>
      <patternFill patternType="solid">
        <fgColor rgb="FF17375D"/>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2" fillId="0" borderId="4" xfId="0" applyFont="1" applyBorder="1"/>
    <xf numFmtId="0" fontId="2" fillId="0" borderId="6" xfId="0" applyFont="1" applyBorder="1" applyAlignment="1">
      <alignment horizontal="center" vertical="top" wrapText="1"/>
    </xf>
    <xf numFmtId="0" fontId="2" fillId="0" borderId="6" xfId="0" applyFont="1" applyBorder="1" applyAlignment="1">
      <alignment horizontal="center"/>
    </xf>
    <xf numFmtId="0" fontId="2" fillId="0" borderId="7" xfId="0" applyFont="1" applyBorder="1"/>
    <xf numFmtId="0" fontId="2" fillId="0" borderId="8" xfId="0" applyFont="1" applyBorder="1" applyAlignment="1">
      <alignment horizontal="center" vertical="top" wrapText="1"/>
    </xf>
    <xf numFmtId="0" fontId="3" fillId="0" borderId="4" xfId="0" applyFont="1" applyBorder="1"/>
    <xf numFmtId="0" fontId="3" fillId="0" borderId="6" xfId="0" applyFont="1" applyBorder="1" applyAlignment="1">
      <alignment horizontal="center" vertical="top" wrapText="1"/>
    </xf>
    <xf numFmtId="0" fontId="6" fillId="0" borderId="0" xfId="0" applyFont="1" applyFill="1" applyBorder="1"/>
    <xf numFmtId="44" fontId="2" fillId="0" borderId="6" xfId="1" applyFont="1" applyBorder="1" applyAlignment="1">
      <alignment horizontal="center" vertical="top" wrapText="1"/>
    </xf>
    <xf numFmtId="3" fontId="0" fillId="0" borderId="0" xfId="0" applyNumberFormat="1"/>
    <xf numFmtId="0" fontId="2" fillId="0" borderId="0" xfId="0" applyFont="1" applyAlignment="1"/>
    <xf numFmtId="0" fontId="0" fillId="0" borderId="0" xfId="0" applyAlignment="1">
      <alignment horizontal="center"/>
    </xf>
    <xf numFmtId="0" fontId="4" fillId="0" borderId="0" xfId="0" applyFont="1" applyFill="1" applyBorder="1" applyAlignment="1">
      <alignment horizontal="center" vertical="top" wrapText="1"/>
    </xf>
    <xf numFmtId="17" fontId="2" fillId="0" borderId="4" xfId="0" applyNumberFormat="1" applyFont="1" applyBorder="1" applyAlignment="1">
      <alignment horizontal="center"/>
    </xf>
    <xf numFmtId="3" fontId="7" fillId="0" borderId="6" xfId="0" applyNumberFormat="1" applyFont="1" applyBorder="1" applyAlignment="1">
      <alignment horizontal="center"/>
    </xf>
    <xf numFmtId="3" fontId="2" fillId="0" borderId="0" xfId="0" applyNumberFormat="1" applyFont="1" applyAlignment="1">
      <alignment horizontal="center"/>
    </xf>
    <xf numFmtId="3" fontId="2" fillId="0" borderId="6" xfId="0" applyNumberFormat="1" applyFont="1" applyBorder="1" applyAlignment="1">
      <alignment horizontal="center" vertical="top" wrapText="1"/>
    </xf>
    <xf numFmtId="3" fontId="0" fillId="3" borderId="0" xfId="0" applyNumberFormat="1" applyFill="1"/>
    <xf numFmtId="0" fontId="2" fillId="0" borderId="6"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0" fontId="2" fillId="0" borderId="12" xfId="0" applyFont="1" applyBorder="1"/>
    <xf numFmtId="0" fontId="2" fillId="0" borderId="12" xfId="0" applyFont="1" applyFill="1" applyBorder="1" applyAlignment="1">
      <alignment horizontal="center" vertical="top" wrapText="1"/>
    </xf>
    <xf numFmtId="0" fontId="0" fillId="0" borderId="0" xfId="0" applyBorder="1"/>
    <xf numFmtId="164" fontId="2" fillId="0" borderId="0" xfId="0" applyNumberFormat="1" applyFont="1" applyBorder="1" applyAlignment="1">
      <alignment horizontal="center" vertical="top" wrapText="1"/>
    </xf>
    <xf numFmtId="164" fontId="3" fillId="0" borderId="0" xfId="0" applyNumberFormat="1" applyFont="1" applyBorder="1" applyAlignment="1">
      <alignment horizontal="center" vertical="top" wrapText="1"/>
    </xf>
    <xf numFmtId="0" fontId="4" fillId="2"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4" xfId="0" applyFont="1" applyFill="1" applyBorder="1" applyAlignment="1">
      <alignment horizontal="center" vertical="top" wrapText="1"/>
    </xf>
    <xf numFmtId="165" fontId="2" fillId="0" borderId="6" xfId="0" applyNumberFormat="1" applyFont="1" applyBorder="1" applyAlignment="1">
      <alignment horizontal="center"/>
    </xf>
    <xf numFmtId="0" fontId="2" fillId="0" borderId="4" xfId="0" applyFont="1" applyFill="1" applyBorder="1"/>
    <xf numFmtId="2" fontId="2" fillId="0" borderId="6" xfId="0" applyNumberFormat="1" applyFont="1" applyFill="1" applyBorder="1" applyAlignment="1">
      <alignment horizontal="center" vertical="top" wrapText="1"/>
    </xf>
    <xf numFmtId="2" fontId="0" fillId="0" borderId="0" xfId="0" applyNumberFormat="1" applyFill="1"/>
    <xf numFmtId="2" fontId="2" fillId="0" borderId="4" xfId="0" applyNumberFormat="1" applyFont="1" applyFill="1" applyBorder="1" applyAlignment="1">
      <alignment horizontal="center" vertical="top" wrapText="1"/>
    </xf>
    <xf numFmtId="0" fontId="2" fillId="0" borderId="12" xfId="0" applyFont="1" applyFill="1" applyBorder="1"/>
    <xf numFmtId="2" fontId="2" fillId="0" borderId="3" xfId="0" applyNumberFormat="1" applyFont="1" applyFill="1" applyBorder="1" applyAlignment="1">
      <alignment horizontal="center" vertical="top" wrapText="1"/>
    </xf>
    <xf numFmtId="2" fontId="2" fillId="0" borderId="12" xfId="0" applyNumberFormat="1" applyFont="1" applyFill="1" applyBorder="1" applyAlignment="1">
      <alignment horizontal="center" vertical="top" wrapText="1"/>
    </xf>
    <xf numFmtId="0" fontId="2" fillId="0" borderId="7" xfId="0" applyFont="1" applyFill="1" applyBorder="1"/>
    <xf numFmtId="2" fontId="2" fillId="0" borderId="8"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0" fontId="3" fillId="0" borderId="4" xfId="0" applyFont="1" applyFill="1" applyBorder="1"/>
    <xf numFmtId="2" fontId="3" fillId="0" borderId="6" xfId="0" applyNumberFormat="1" applyFont="1" applyFill="1" applyBorder="1" applyAlignment="1">
      <alignment horizontal="center" vertical="top" wrapText="1"/>
    </xf>
    <xf numFmtId="2" fontId="3" fillId="0" borderId="4" xfId="0" applyNumberFormat="1" applyFont="1" applyFill="1" applyBorder="1" applyAlignment="1">
      <alignment horizontal="center" vertical="top" wrapText="1"/>
    </xf>
    <xf numFmtId="0" fontId="0" fillId="0" borderId="0" xfId="0" applyFill="1"/>
    <xf numFmtId="164" fontId="2" fillId="0" borderId="11" xfId="0"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Alignment="1">
      <alignment horizontal="left" wrapText="1"/>
    </xf>
    <xf numFmtId="0" fontId="4" fillId="2" borderId="13"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2" fillId="0" borderId="9" xfId="0" applyFont="1" applyBorder="1" applyAlignment="1">
      <alignment horizontal="center" vertical="top"/>
    </xf>
    <xf numFmtId="0" fontId="2" fillId="0" borderId="5" xfId="0" applyFont="1" applyBorder="1" applyAlignment="1">
      <alignment horizontal="center" vertical="top"/>
    </xf>
    <xf numFmtId="0" fontId="2" fillId="0" borderId="4" xfId="0" applyFont="1" applyBorder="1" applyAlignment="1">
      <alignment horizontal="center" vertical="top"/>
    </xf>
    <xf numFmtId="0" fontId="3" fillId="0" borderId="0" xfId="0" applyFont="1" applyAlignment="1">
      <alignment horizontal="left" wrapText="1"/>
    </xf>
    <xf numFmtId="0" fontId="2" fillId="0" borderId="9"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5" fillId="0" borderId="0" xfId="0" applyFont="1" applyFill="1" applyBorder="1" applyAlignment="1">
      <alignment horizontal="left" vertical="top" wrapText="1"/>
    </xf>
    <xf numFmtId="0" fontId="0" fillId="0" borderId="0" xfId="0"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2" fillId="0"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Net Metering Activity</a:t>
            </a:r>
            <a:r>
              <a:rPr lang="en-US" sz="1400" baseline="0"/>
              <a:t> to Cap</a:t>
            </a:r>
          </a:p>
          <a:p>
            <a:pPr>
              <a:defRPr sz="1400"/>
            </a:pPr>
            <a:r>
              <a:rPr lang="en-US" sz="1400" baseline="0"/>
              <a:t>As of March 31, 2013</a:t>
            </a:r>
            <a:endParaRPr lang="en-US" sz="1400"/>
          </a:p>
        </c:rich>
      </c:tx>
    </c:title>
    <c:plotArea>
      <c:layout/>
      <c:barChart>
        <c:barDir val="col"/>
        <c:grouping val="clustered"/>
        <c:ser>
          <c:idx val="0"/>
          <c:order val="0"/>
          <c:tx>
            <c:strRef>
              <c:f>'Reporting Templates'!$J$103</c:f>
              <c:strCache>
                <c:ptCount val="1"/>
                <c:pt idx="0">
                  <c:v>kW</c:v>
                </c:pt>
              </c:strCache>
            </c:strRef>
          </c:tx>
          <c:dLbls>
            <c:dLbl>
              <c:idx val="0"/>
              <c:spPr/>
              <c:txPr>
                <a:bodyPr/>
                <a:lstStyle/>
                <a:p>
                  <a:pPr>
                    <a:defRPr b="1">
                      <a:solidFill>
                        <a:schemeClr val="bg1"/>
                      </a:solidFill>
                    </a:defRPr>
                  </a:pPr>
                  <a:endParaRPr lang="en-US"/>
                </a:p>
              </c:txPr>
            </c:dLbl>
            <c:dLbl>
              <c:idx val="1"/>
              <c:layout>
                <c:manualLayout>
                  <c:x val="0"/>
                  <c:y val="1.3888888888888947E-2"/>
                </c:manualLayout>
              </c:layout>
              <c:dLblPos val="inEnd"/>
              <c:showVal val="1"/>
            </c:dLbl>
            <c:txPr>
              <a:bodyPr/>
              <a:lstStyle/>
              <a:p>
                <a:pPr>
                  <a:defRPr b="1"/>
                </a:pPr>
                <a:endParaRPr lang="en-US"/>
              </a:p>
            </c:txPr>
            <c:dLblPos val="inEnd"/>
            <c:showVal val="1"/>
          </c:dLbls>
          <c:cat>
            <c:strRef>
              <c:f>'Reporting Templates'!$I$104:$I$105</c:f>
              <c:strCache>
                <c:ptCount val="2"/>
                <c:pt idx="0">
                  <c:v>Maximum Cap kW</c:v>
                </c:pt>
                <c:pt idx="1">
                  <c:v>Current Enrolled kW</c:v>
                </c:pt>
              </c:strCache>
            </c:strRef>
          </c:cat>
          <c:val>
            <c:numRef>
              <c:f>'Reporting Templates'!$J$104:$J$105</c:f>
              <c:numCache>
                <c:formatCode>#,##0</c:formatCode>
                <c:ptCount val="2"/>
                <c:pt idx="0">
                  <c:v>923000</c:v>
                </c:pt>
                <c:pt idx="1">
                  <c:v>10174</c:v>
                </c:pt>
              </c:numCache>
            </c:numRef>
          </c:val>
        </c:ser>
        <c:dLbls/>
        <c:axId val="77469952"/>
        <c:axId val="77475840"/>
      </c:barChart>
      <c:catAx>
        <c:axId val="77469952"/>
        <c:scaling>
          <c:orientation val="minMax"/>
        </c:scaling>
        <c:axPos val="b"/>
        <c:tickLblPos val="nextTo"/>
        <c:txPr>
          <a:bodyPr/>
          <a:lstStyle/>
          <a:p>
            <a:pPr>
              <a:defRPr b="1"/>
            </a:pPr>
            <a:endParaRPr lang="en-US"/>
          </a:p>
        </c:txPr>
        <c:crossAx val="77475840"/>
        <c:crosses val="autoZero"/>
        <c:auto val="1"/>
        <c:lblAlgn val="ctr"/>
        <c:lblOffset val="100"/>
      </c:catAx>
      <c:valAx>
        <c:axId val="77475840"/>
        <c:scaling>
          <c:orientation val="minMax"/>
        </c:scaling>
        <c:axPos val="l"/>
        <c:majorGridlines/>
        <c:title>
          <c:tx>
            <c:rich>
              <a:bodyPr rot="-5400000" vert="horz"/>
              <a:lstStyle/>
              <a:p>
                <a:pPr>
                  <a:defRPr/>
                </a:pPr>
                <a:r>
                  <a:rPr lang="en-US"/>
                  <a:t>kW</a:t>
                </a:r>
              </a:p>
            </c:rich>
          </c:tx>
        </c:title>
        <c:numFmt formatCode="#,##0" sourceLinked="1"/>
        <c:tickLblPos val="nextTo"/>
        <c:txPr>
          <a:bodyPr/>
          <a:lstStyle/>
          <a:p>
            <a:pPr>
              <a:defRPr b="1"/>
            </a:pPr>
            <a:endParaRPr lang="en-US"/>
          </a:p>
        </c:txPr>
        <c:crossAx val="77469952"/>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301792</xdr:colOff>
      <xdr:row>99</xdr:row>
      <xdr:rowOff>123825</xdr:rowOff>
    </xdr:from>
    <xdr:to>
      <xdr:col>3</xdr:col>
      <xdr:colOff>812131</xdr:colOff>
      <xdr:row>112</xdr:row>
      <xdr:rowOff>170447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2:J105"/>
  <sheetViews>
    <sheetView tabSelected="1" view="pageBreakPreview" zoomScale="95" zoomScaleSheetLayoutView="95" workbookViewId="0">
      <selection activeCell="F32" sqref="F32"/>
    </sheetView>
  </sheetViews>
  <sheetFormatPr defaultRowHeight="15"/>
  <cols>
    <col min="1" max="1" width="16.5703125" customWidth="1"/>
    <col min="2" max="2" width="20.42578125" customWidth="1"/>
    <col min="3" max="3" width="20.85546875" customWidth="1"/>
    <col min="4" max="4" width="23.42578125" customWidth="1"/>
    <col min="5" max="5" width="1.7109375" customWidth="1"/>
    <col min="6" max="6" width="23.42578125" customWidth="1"/>
  </cols>
  <sheetData>
    <row r="2" spans="1:10" s="8" customFormat="1" ht="16.5" customHeight="1">
      <c r="A2" s="63" t="s">
        <v>38</v>
      </c>
      <c r="B2" s="63"/>
      <c r="C2" s="63"/>
      <c r="D2" s="63"/>
      <c r="E2" s="63"/>
    </row>
    <row r="3" spans="1:10" ht="15.75" thickBot="1">
      <c r="G3" s="8"/>
      <c r="H3" s="8"/>
      <c r="I3" s="8"/>
      <c r="J3" s="8"/>
    </row>
    <row r="4" spans="1:10" ht="16.5" customHeight="1" thickBot="1">
      <c r="A4" s="54" t="s">
        <v>6</v>
      </c>
      <c r="B4" s="55"/>
      <c r="C4" s="55"/>
      <c r="D4" s="55"/>
      <c r="E4" s="13"/>
      <c r="F4" s="27"/>
      <c r="G4" s="8"/>
      <c r="H4" s="8"/>
      <c r="I4" s="8"/>
      <c r="J4" s="8"/>
    </row>
    <row r="5" spans="1:10" ht="31.5" customHeight="1">
      <c r="A5" s="56" t="s">
        <v>7</v>
      </c>
      <c r="B5" s="48" t="s">
        <v>34</v>
      </c>
      <c r="C5" s="48" t="s">
        <v>35</v>
      </c>
      <c r="D5" s="48" t="s">
        <v>8</v>
      </c>
      <c r="F5" s="48" t="s">
        <v>36</v>
      </c>
      <c r="G5" s="8"/>
      <c r="H5" s="8"/>
      <c r="I5" s="8"/>
      <c r="J5" s="8"/>
    </row>
    <row r="6" spans="1:10">
      <c r="A6" s="57"/>
      <c r="B6" s="49"/>
      <c r="C6" s="49"/>
      <c r="D6" s="49"/>
      <c r="F6" s="49"/>
      <c r="G6" s="8"/>
      <c r="H6" s="8"/>
      <c r="I6" s="8"/>
      <c r="J6" s="8"/>
    </row>
    <row r="7" spans="1:10" ht="15.75" thickBot="1">
      <c r="A7" s="58"/>
      <c r="B7" s="50"/>
      <c r="C7" s="50"/>
      <c r="D7" s="50"/>
      <c r="F7" s="50"/>
      <c r="G7" s="8"/>
      <c r="H7" s="8"/>
      <c r="I7" s="8"/>
      <c r="J7" s="8"/>
    </row>
    <row r="8" spans="1:10" ht="16.5" thickBot="1">
      <c r="A8" s="1" t="s">
        <v>2</v>
      </c>
      <c r="B8" s="19">
        <v>1197</v>
      </c>
      <c r="C8" s="19">
        <v>389</v>
      </c>
      <c r="D8" s="19">
        <f t="shared" ref="D8:D12" si="0">B8+C8</f>
        <v>1586</v>
      </c>
      <c r="E8" s="45"/>
      <c r="F8" s="30">
        <v>450</v>
      </c>
      <c r="G8" s="8"/>
      <c r="H8" s="8"/>
      <c r="I8" s="8"/>
      <c r="J8" s="8"/>
    </row>
    <row r="9" spans="1:10" ht="16.5" thickBot="1">
      <c r="A9" s="1" t="s">
        <v>3</v>
      </c>
      <c r="B9" s="19">
        <v>47</v>
      </c>
      <c r="C9" s="19">
        <v>3</v>
      </c>
      <c r="D9" s="19">
        <f t="shared" si="0"/>
        <v>50</v>
      </c>
      <c r="E9" s="45"/>
      <c r="F9" s="30">
        <v>4</v>
      </c>
    </row>
    <row r="10" spans="1:10" ht="16.5" thickBot="1">
      <c r="A10" s="1" t="s">
        <v>9</v>
      </c>
      <c r="B10" s="19">
        <v>14</v>
      </c>
      <c r="C10" s="19">
        <v>0</v>
      </c>
      <c r="D10" s="19">
        <f t="shared" si="0"/>
        <v>14</v>
      </c>
      <c r="E10" s="45"/>
      <c r="F10" s="30">
        <v>1</v>
      </c>
    </row>
    <row r="11" spans="1:10" ht="16.5" thickBot="1">
      <c r="A11" s="1" t="s">
        <v>1</v>
      </c>
      <c r="B11" s="19">
        <v>1</v>
      </c>
      <c r="C11" s="19">
        <v>1</v>
      </c>
      <c r="D11" s="19">
        <f t="shared" si="0"/>
        <v>2</v>
      </c>
      <c r="E11" s="45"/>
      <c r="F11" s="30">
        <v>1</v>
      </c>
    </row>
    <row r="12" spans="1:10" ht="16.5" thickBot="1">
      <c r="A12" s="22" t="s">
        <v>33</v>
      </c>
      <c r="B12" s="47">
        <v>1</v>
      </c>
      <c r="C12" s="23">
        <v>0</v>
      </c>
      <c r="D12" s="47">
        <f t="shared" si="0"/>
        <v>1</v>
      </c>
      <c r="E12" s="45"/>
      <c r="F12" s="23">
        <v>1</v>
      </c>
    </row>
    <row r="13" spans="1:10" ht="16.5" thickBot="1">
      <c r="A13" s="4" t="s">
        <v>0</v>
      </c>
      <c r="B13" s="20">
        <v>1</v>
      </c>
      <c r="C13" s="20">
        <v>0</v>
      </c>
      <c r="D13" s="20">
        <f>B13+C13</f>
        <v>1</v>
      </c>
      <c r="E13" s="45"/>
      <c r="F13" s="28">
        <v>0</v>
      </c>
    </row>
    <row r="14" spans="1:10" ht="17.25" thickTop="1" thickBot="1">
      <c r="A14" s="6" t="s">
        <v>5</v>
      </c>
      <c r="B14" s="21">
        <f t="shared" ref="B14" si="1">D14-C14</f>
        <v>1261</v>
      </c>
      <c r="C14" s="21">
        <f>SUM(C8:C13)</f>
        <v>393</v>
      </c>
      <c r="D14" s="21">
        <f>SUM(D8:D13)</f>
        <v>1654</v>
      </c>
      <c r="E14" s="45"/>
      <c r="F14" s="29">
        <f>SUM(F8:F13)</f>
        <v>457</v>
      </c>
    </row>
    <row r="16" spans="1:10" ht="15.75" thickBot="1"/>
    <row r="17" spans="1:6" ht="16.5" customHeight="1" thickBot="1">
      <c r="A17" s="54" t="s">
        <v>10</v>
      </c>
      <c r="B17" s="55"/>
      <c r="C17" s="55"/>
      <c r="D17" s="55"/>
      <c r="E17" s="13"/>
    </row>
    <row r="18" spans="1:6" ht="15" customHeight="1">
      <c r="A18" s="56" t="s">
        <v>7</v>
      </c>
      <c r="B18" s="48" t="s">
        <v>34</v>
      </c>
      <c r="C18" s="48" t="s">
        <v>35</v>
      </c>
      <c r="D18" s="48" t="s">
        <v>8</v>
      </c>
    </row>
    <row r="19" spans="1:6" ht="15" customHeight="1">
      <c r="A19" s="57"/>
      <c r="B19" s="49"/>
      <c r="C19" s="49"/>
      <c r="D19" s="49"/>
    </row>
    <row r="20" spans="1:6" ht="15.75" customHeight="1" thickBot="1">
      <c r="A20" s="58"/>
      <c r="B20" s="50"/>
      <c r="C20" s="50"/>
      <c r="D20" s="50"/>
    </row>
    <row r="21" spans="1:6" ht="16.5" thickBot="1">
      <c r="A21" s="1" t="s">
        <v>2</v>
      </c>
      <c r="B21" s="2">
        <v>1</v>
      </c>
      <c r="C21" s="19">
        <v>1</v>
      </c>
      <c r="D21" s="2">
        <f>SUM(A21:C21)</f>
        <v>2</v>
      </c>
    </row>
    <row r="22" spans="1:6" ht="16.5" thickBot="1">
      <c r="A22" s="1" t="s">
        <v>3</v>
      </c>
      <c r="B22" s="2">
        <v>1</v>
      </c>
      <c r="C22" s="19">
        <v>0</v>
      </c>
      <c r="D22" s="2">
        <f t="shared" ref="D22:D27" si="2">SUM(A22:C22)</f>
        <v>1</v>
      </c>
    </row>
    <row r="23" spans="1:6" ht="16.5" thickBot="1">
      <c r="A23" s="1" t="s">
        <v>9</v>
      </c>
      <c r="B23" s="2">
        <v>0</v>
      </c>
      <c r="C23" s="19">
        <v>0</v>
      </c>
      <c r="D23" s="2">
        <f t="shared" si="2"/>
        <v>0</v>
      </c>
    </row>
    <row r="24" spans="1:6" ht="16.5" thickBot="1">
      <c r="A24" s="1" t="s">
        <v>1</v>
      </c>
      <c r="B24" s="2">
        <v>21</v>
      </c>
      <c r="C24" s="19">
        <v>0</v>
      </c>
      <c r="D24" s="2">
        <f t="shared" si="2"/>
        <v>21</v>
      </c>
    </row>
    <row r="25" spans="1:6" ht="16.5" thickBot="1">
      <c r="A25" s="1" t="s">
        <v>28</v>
      </c>
      <c r="B25" s="2">
        <v>3</v>
      </c>
      <c r="C25" s="19">
        <v>0</v>
      </c>
      <c r="D25" s="2">
        <f t="shared" si="2"/>
        <v>3</v>
      </c>
    </row>
    <row r="26" spans="1:6" ht="16.5" thickBot="1">
      <c r="A26" s="1" t="s">
        <v>29</v>
      </c>
      <c r="B26" s="2">
        <v>6</v>
      </c>
      <c r="C26" s="19">
        <v>0</v>
      </c>
      <c r="D26" s="2">
        <f t="shared" si="2"/>
        <v>6</v>
      </c>
    </row>
    <row r="27" spans="1:6" ht="16.5" thickBot="1">
      <c r="A27" s="4" t="s">
        <v>0</v>
      </c>
      <c r="B27" s="5">
        <v>0</v>
      </c>
      <c r="C27" s="20">
        <v>0</v>
      </c>
      <c r="D27" s="20">
        <f t="shared" si="2"/>
        <v>0</v>
      </c>
    </row>
    <row r="28" spans="1:6" ht="17.25" thickTop="1" thickBot="1">
      <c r="A28" s="6" t="s">
        <v>5</v>
      </c>
      <c r="B28" s="7">
        <f>SUM(B21:B27)</f>
        <v>32</v>
      </c>
      <c r="C28" s="21">
        <f t="shared" ref="C28" si="3">SUM(C21:C27)</f>
        <v>1</v>
      </c>
      <c r="D28" s="7">
        <f t="shared" ref="D28" si="4">SUM(D21:D27)</f>
        <v>33</v>
      </c>
    </row>
    <row r="30" spans="1:6" ht="96.75" customHeight="1">
      <c r="A30" s="51" t="s">
        <v>32</v>
      </c>
      <c r="B30" s="51"/>
      <c r="C30" s="51"/>
      <c r="D30" s="51"/>
      <c r="E30" s="51"/>
      <c r="F30" s="51"/>
    </row>
    <row r="33" spans="1:7" s="8" customFormat="1" ht="16.5" customHeight="1">
      <c r="A33" s="63" t="s">
        <v>12</v>
      </c>
      <c r="B33" s="63"/>
      <c r="C33" s="63"/>
      <c r="D33" s="63"/>
      <c r="E33" s="63"/>
    </row>
    <row r="34" spans="1:7" ht="15.75">
      <c r="A34" s="69" t="s">
        <v>26</v>
      </c>
      <c r="B34" s="69"/>
      <c r="C34" s="45"/>
      <c r="D34" s="45"/>
      <c r="E34" s="45"/>
    </row>
    <row r="36" spans="1:7" s="8" customFormat="1" ht="16.5" customHeight="1">
      <c r="A36" s="63" t="s">
        <v>11</v>
      </c>
      <c r="B36" s="63"/>
      <c r="C36" s="63"/>
      <c r="D36" s="63"/>
      <c r="E36" s="63"/>
    </row>
    <row r="37" spans="1:7" ht="15.75" thickBot="1"/>
    <row r="38" spans="1:7" ht="16.5" customHeight="1" thickBot="1">
      <c r="A38" s="54" t="s">
        <v>30</v>
      </c>
      <c r="B38" s="55"/>
      <c r="C38" s="55"/>
      <c r="D38" s="55"/>
      <c r="E38" s="13"/>
      <c r="F38" s="27"/>
    </row>
    <row r="39" spans="1:7" ht="15" customHeight="1">
      <c r="A39" s="56" t="s">
        <v>7</v>
      </c>
      <c r="B39" s="48" t="s">
        <v>34</v>
      </c>
      <c r="C39" s="48" t="s">
        <v>35</v>
      </c>
      <c r="D39" s="48" t="s">
        <v>8</v>
      </c>
      <c r="F39" s="48" t="s">
        <v>36</v>
      </c>
    </row>
    <row r="40" spans="1:7" ht="15" customHeight="1">
      <c r="A40" s="57"/>
      <c r="B40" s="49"/>
      <c r="C40" s="49"/>
      <c r="D40" s="49"/>
      <c r="F40" s="49"/>
    </row>
    <row r="41" spans="1:7" ht="15.75" customHeight="1" thickBot="1">
      <c r="A41" s="58"/>
      <c r="B41" s="50"/>
      <c r="C41" s="50"/>
      <c r="D41" s="50"/>
      <c r="F41" s="50"/>
      <c r="G41" s="24"/>
    </row>
    <row r="42" spans="1:7" ht="16.5" thickBot="1">
      <c r="A42" s="32" t="s">
        <v>2</v>
      </c>
      <c r="B42" s="33">
        <v>6909.24</v>
      </c>
      <c r="C42" s="33">
        <v>2888.05</v>
      </c>
      <c r="D42" s="33">
        <f t="shared" ref="D42:D46" si="5">B42+C42</f>
        <v>9797.2900000000009</v>
      </c>
      <c r="E42" s="34"/>
      <c r="F42" s="35">
        <v>4921.72</v>
      </c>
      <c r="G42" s="25"/>
    </row>
    <row r="43" spans="1:7" ht="16.5" thickBot="1">
      <c r="A43" s="32" t="s">
        <v>3</v>
      </c>
      <c r="B43" s="33">
        <v>148.5</v>
      </c>
      <c r="C43" s="33">
        <v>12.8</v>
      </c>
      <c r="D43" s="33">
        <f t="shared" si="5"/>
        <v>161.30000000000001</v>
      </c>
      <c r="E43" s="34"/>
      <c r="F43" s="35">
        <v>14</v>
      </c>
      <c r="G43" s="25"/>
    </row>
    <row r="44" spans="1:7" ht="16.5" thickBot="1">
      <c r="A44" s="32" t="s">
        <v>9</v>
      </c>
      <c r="B44" s="33">
        <v>119.8</v>
      </c>
      <c r="C44" s="33">
        <v>0</v>
      </c>
      <c r="D44" s="33">
        <f t="shared" si="5"/>
        <v>119.8</v>
      </c>
      <c r="E44" s="34"/>
      <c r="F44" s="35">
        <v>2.2000000000000002</v>
      </c>
      <c r="G44" s="25"/>
    </row>
    <row r="45" spans="1:7" ht="16.5" thickBot="1">
      <c r="A45" s="32" t="s">
        <v>1</v>
      </c>
      <c r="B45" s="33">
        <v>2</v>
      </c>
      <c r="C45" s="33">
        <v>3.6</v>
      </c>
      <c r="D45" s="33">
        <f t="shared" si="5"/>
        <v>5.6</v>
      </c>
      <c r="E45" s="34"/>
      <c r="F45" s="35">
        <v>3.6</v>
      </c>
      <c r="G45" s="25"/>
    </row>
    <row r="46" spans="1:7" ht="16.5" thickBot="1">
      <c r="A46" s="36" t="s">
        <v>33</v>
      </c>
      <c r="B46" s="37">
        <v>75</v>
      </c>
      <c r="C46" s="37">
        <v>0</v>
      </c>
      <c r="D46" s="33">
        <f t="shared" si="5"/>
        <v>75</v>
      </c>
      <c r="E46" s="34"/>
      <c r="F46" s="38">
        <v>75</v>
      </c>
      <c r="G46" s="25"/>
    </row>
    <row r="47" spans="1:7" ht="16.5" thickBot="1">
      <c r="A47" s="39" t="s">
        <v>0</v>
      </c>
      <c r="B47" s="40">
        <v>15</v>
      </c>
      <c r="C47" s="40">
        <v>0</v>
      </c>
      <c r="D47" s="40">
        <f>B47+C47</f>
        <v>15</v>
      </c>
      <c r="E47" s="34"/>
      <c r="F47" s="41">
        <v>0</v>
      </c>
      <c r="G47" s="26"/>
    </row>
    <row r="48" spans="1:7" ht="17.25" thickTop="1" thickBot="1">
      <c r="A48" s="42" t="s">
        <v>5</v>
      </c>
      <c r="B48" s="43">
        <f t="shared" ref="B48" si="6">D48-C48</f>
        <v>7269.5399999999991</v>
      </c>
      <c r="C48" s="43">
        <f>SUM(C42:C47)</f>
        <v>2904.4500000000003</v>
      </c>
      <c r="D48" s="43">
        <f>SUM(D42:D47)</f>
        <v>10173.99</v>
      </c>
      <c r="E48" s="34"/>
      <c r="F48" s="44">
        <f>SUM(F42:F47)</f>
        <v>5016.5200000000004</v>
      </c>
      <c r="G48" s="24"/>
    </row>
    <row r="49" spans="1:6" ht="15.75">
      <c r="A49" s="45"/>
      <c r="B49" s="45"/>
      <c r="C49" s="45"/>
      <c r="D49" s="46"/>
      <c r="E49" s="45"/>
      <c r="F49" s="45"/>
    </row>
    <row r="50" spans="1:6" ht="15.75" thickBot="1"/>
    <row r="51" spans="1:6" ht="16.5" customHeight="1" thickBot="1">
      <c r="A51" s="54" t="s">
        <v>31</v>
      </c>
      <c r="B51" s="55"/>
      <c r="C51" s="55"/>
      <c r="D51" s="55"/>
      <c r="E51" s="13"/>
    </row>
    <row r="52" spans="1:6" ht="15" customHeight="1">
      <c r="A52" s="56" t="s">
        <v>7</v>
      </c>
      <c r="B52" s="48" t="s">
        <v>34</v>
      </c>
      <c r="C52" s="60" t="s">
        <v>35</v>
      </c>
      <c r="D52" s="48" t="s">
        <v>8</v>
      </c>
    </row>
    <row r="53" spans="1:6" ht="15" customHeight="1">
      <c r="A53" s="57"/>
      <c r="B53" s="49"/>
      <c r="C53" s="61"/>
      <c r="D53" s="49"/>
    </row>
    <row r="54" spans="1:6" ht="15.75" customHeight="1" thickBot="1">
      <c r="A54" s="58"/>
      <c r="B54" s="50"/>
      <c r="C54" s="62"/>
      <c r="D54" s="50"/>
    </row>
    <row r="55" spans="1:6" ht="16.5" thickBot="1">
      <c r="A55" s="1" t="s">
        <v>2</v>
      </c>
      <c r="B55" s="2">
        <v>0.05</v>
      </c>
      <c r="C55" s="19">
        <v>0.58499999999999996</v>
      </c>
      <c r="D55" s="2">
        <f>SUM(A55:C55)</f>
        <v>0.63500000000000001</v>
      </c>
    </row>
    <row r="56" spans="1:6" ht="16.5" thickBot="1">
      <c r="A56" s="1" t="s">
        <v>3</v>
      </c>
      <c r="B56" s="2">
        <v>0.04</v>
      </c>
      <c r="C56" s="19">
        <v>0</v>
      </c>
      <c r="D56" s="2">
        <f t="shared" ref="D56:D61" si="7">SUM(A56:C56)</f>
        <v>0.04</v>
      </c>
    </row>
    <row r="57" spans="1:6" ht="16.5" thickBot="1">
      <c r="A57" s="1" t="s">
        <v>9</v>
      </c>
      <c r="B57" s="2">
        <v>0</v>
      </c>
      <c r="C57" s="19">
        <v>0</v>
      </c>
      <c r="D57" s="2">
        <f t="shared" si="7"/>
        <v>0</v>
      </c>
    </row>
    <row r="58" spans="1:6" ht="16.5" thickBot="1">
      <c r="A58" s="1" t="s">
        <v>1</v>
      </c>
      <c r="B58" s="2">
        <v>36.6</v>
      </c>
      <c r="C58" s="19">
        <v>0</v>
      </c>
      <c r="D58" s="2">
        <f t="shared" si="7"/>
        <v>36.6</v>
      </c>
    </row>
    <row r="59" spans="1:6" ht="16.5" thickBot="1">
      <c r="A59" s="1" t="s">
        <v>28</v>
      </c>
      <c r="B59" s="2">
        <v>36.5</v>
      </c>
      <c r="C59" s="19">
        <v>0</v>
      </c>
      <c r="D59" s="2">
        <f t="shared" si="7"/>
        <v>36.5</v>
      </c>
    </row>
    <row r="60" spans="1:6" ht="16.5" thickBot="1">
      <c r="A60" s="1" t="s">
        <v>29</v>
      </c>
      <c r="B60" s="2">
        <v>7.41</v>
      </c>
      <c r="C60" s="19">
        <v>0</v>
      </c>
      <c r="D60" s="2">
        <f t="shared" si="7"/>
        <v>7.41</v>
      </c>
    </row>
    <row r="61" spans="1:6" ht="16.5" thickBot="1">
      <c r="A61" s="4" t="s">
        <v>0</v>
      </c>
      <c r="B61" s="5">
        <v>0</v>
      </c>
      <c r="C61" s="20">
        <v>0</v>
      </c>
      <c r="D61" s="2">
        <f t="shared" si="7"/>
        <v>0</v>
      </c>
    </row>
    <row r="62" spans="1:6" ht="17.25" thickTop="1" thickBot="1">
      <c r="A62" s="6" t="s">
        <v>5</v>
      </c>
      <c r="B62" s="7">
        <f>SUM(B55:B61)</f>
        <v>80.599999999999994</v>
      </c>
      <c r="C62" s="21">
        <f t="shared" ref="C62" si="8">SUM(C55:C61)</f>
        <v>0.58499999999999996</v>
      </c>
      <c r="D62" s="7">
        <f t="shared" ref="D62" si="9">SUM(D55:D61)</f>
        <v>81.185000000000002</v>
      </c>
    </row>
    <row r="64" spans="1:6" ht="13.5" customHeight="1">
      <c r="A64" s="59"/>
      <c r="B64" s="51"/>
      <c r="C64" s="51"/>
      <c r="D64" s="51"/>
      <c r="E64" s="51"/>
    </row>
    <row r="66" spans="1:6" s="8" customFormat="1" ht="16.5" customHeight="1">
      <c r="A66" s="63" t="s">
        <v>13</v>
      </c>
      <c r="B66" s="63"/>
      <c r="C66" s="63"/>
      <c r="D66" s="63"/>
      <c r="E66" s="63"/>
    </row>
    <row r="67" spans="1:6" ht="15.75">
      <c r="A67" s="69" t="s">
        <v>26</v>
      </c>
      <c r="B67" s="69"/>
      <c r="C67" s="45"/>
    </row>
    <row r="69" spans="1:6" s="8" customFormat="1" ht="16.5" customHeight="1">
      <c r="A69" s="63" t="s">
        <v>37</v>
      </c>
      <c r="B69" s="63"/>
      <c r="C69" s="63"/>
      <c r="D69" s="63"/>
      <c r="E69" s="63"/>
    </row>
    <row r="71" spans="1:6" ht="16.5" customHeight="1" thickBot="1">
      <c r="A71" s="52" t="s">
        <v>14</v>
      </c>
      <c r="B71" s="53"/>
      <c r="C71" s="53"/>
      <c r="D71" s="53"/>
      <c r="E71" s="53"/>
      <c r="F71" s="53"/>
    </row>
    <row r="72" spans="1:6" ht="16.5" thickBot="1">
      <c r="A72" s="65" t="s">
        <v>15</v>
      </c>
      <c r="B72" s="66"/>
      <c r="C72" s="2" t="s">
        <v>16</v>
      </c>
      <c r="D72" s="3" t="s">
        <v>17</v>
      </c>
      <c r="E72" s="2"/>
      <c r="F72" s="2" t="s">
        <v>18</v>
      </c>
    </row>
    <row r="73" spans="1:6" ht="16.5" thickBot="1">
      <c r="A73" s="65">
        <v>258</v>
      </c>
      <c r="B73" s="66"/>
      <c r="C73" s="17">
        <v>145286</v>
      </c>
      <c r="D73" s="31">
        <v>4.4200000000000003E-2</v>
      </c>
      <c r="E73" s="9"/>
      <c r="F73" s="9">
        <f>C73*D73</f>
        <v>6421.6412</v>
      </c>
    </row>
    <row r="77" spans="1:6" s="8" customFormat="1" ht="16.5" customHeight="1">
      <c r="A77" s="63" t="s">
        <v>19</v>
      </c>
      <c r="B77" s="63"/>
      <c r="C77" s="63"/>
      <c r="D77" s="63"/>
      <c r="E77" s="63"/>
    </row>
    <row r="78" spans="1:6" ht="15.75" thickBot="1"/>
    <row r="79" spans="1:6" ht="33.75" customHeight="1">
      <c r="A79" s="67" t="s">
        <v>20</v>
      </c>
      <c r="B79" s="68"/>
    </row>
    <row r="80" spans="1:6" ht="16.5" thickBot="1">
      <c r="A80" s="14">
        <v>41000</v>
      </c>
      <c r="B80" s="15">
        <v>43196</v>
      </c>
    </row>
    <row r="81" spans="1:5" ht="16.5" thickBot="1">
      <c r="A81" s="14">
        <v>41030</v>
      </c>
      <c r="B81" s="15">
        <v>83003</v>
      </c>
    </row>
    <row r="82" spans="1:5" ht="16.5" thickBot="1">
      <c r="A82" s="14">
        <v>41061</v>
      </c>
      <c r="B82" s="15">
        <v>97253</v>
      </c>
    </row>
    <row r="83" spans="1:5" ht="16.5" thickBot="1">
      <c r="A83" s="14">
        <v>41091</v>
      </c>
      <c r="B83" s="15">
        <v>62483</v>
      </c>
    </row>
    <row r="84" spans="1:5" ht="16.5" thickBot="1">
      <c r="A84" s="14">
        <v>41122</v>
      </c>
      <c r="B84" s="15">
        <v>39997</v>
      </c>
    </row>
    <row r="85" spans="1:5" ht="16.5" thickBot="1">
      <c r="A85" s="14">
        <v>41153</v>
      </c>
      <c r="B85" s="15">
        <v>45274</v>
      </c>
    </row>
    <row r="86" spans="1:5" ht="16.5" thickBot="1">
      <c r="A86" s="14">
        <v>41183</v>
      </c>
      <c r="B86" s="15">
        <v>51267</v>
      </c>
    </row>
    <row r="87" spans="1:5" ht="16.5" thickBot="1">
      <c r="A87" s="14">
        <v>41214</v>
      </c>
      <c r="B87" s="15">
        <v>26953</v>
      </c>
    </row>
    <row r="88" spans="1:5" ht="16.5" thickBot="1">
      <c r="A88" s="14">
        <v>41244</v>
      </c>
      <c r="B88" s="15">
        <v>8070</v>
      </c>
    </row>
    <row r="89" spans="1:5" ht="16.5" thickBot="1">
      <c r="A89" s="14">
        <v>41275</v>
      </c>
      <c r="B89" s="15">
        <v>5741</v>
      </c>
    </row>
    <row r="90" spans="1:5" ht="16.5" thickBot="1">
      <c r="A90" s="14">
        <v>41306</v>
      </c>
      <c r="B90" s="15">
        <v>10942</v>
      </c>
    </row>
    <row r="91" spans="1:5" ht="16.5" thickBot="1">
      <c r="A91" s="14">
        <v>41334</v>
      </c>
      <c r="B91" s="15">
        <v>28851</v>
      </c>
    </row>
    <row r="92" spans="1:5" ht="15.75">
      <c r="A92" s="12"/>
      <c r="B92" s="16">
        <f>SUM(B80:B91)</f>
        <v>503030</v>
      </c>
    </row>
    <row r="95" spans="1:5" s="8" customFormat="1" ht="16.5" customHeight="1">
      <c r="A95" s="63" t="s">
        <v>21</v>
      </c>
      <c r="B95" s="63"/>
      <c r="C95" s="63"/>
      <c r="D95" s="63"/>
      <c r="E95" s="63"/>
    </row>
    <row r="96" spans="1:5" ht="15.75">
      <c r="A96" s="11" t="s">
        <v>27</v>
      </c>
      <c r="B96" s="11"/>
    </row>
    <row r="99" spans="1:10" s="8" customFormat="1" ht="16.5" customHeight="1">
      <c r="A99" s="63" t="s">
        <v>22</v>
      </c>
      <c r="B99" s="63"/>
      <c r="C99" s="63"/>
      <c r="D99" s="63"/>
      <c r="E99" s="63"/>
    </row>
    <row r="102" spans="1:10">
      <c r="I102" s="64" t="s">
        <v>25</v>
      </c>
      <c r="J102" s="64"/>
    </row>
    <row r="103" spans="1:10">
      <c r="J103" t="s">
        <v>4</v>
      </c>
    </row>
    <row r="104" spans="1:10">
      <c r="I104" t="s">
        <v>23</v>
      </c>
      <c r="J104" s="10">
        <v>923000</v>
      </c>
    </row>
    <row r="105" spans="1:10">
      <c r="I105" t="s">
        <v>24</v>
      </c>
      <c r="J105" s="18">
        <v>10174</v>
      </c>
    </row>
  </sheetData>
  <mergeCells count="39">
    <mergeCell ref="A2:E2"/>
    <mergeCell ref="A36:E36"/>
    <mergeCell ref="A33:E33"/>
    <mergeCell ref="A66:E66"/>
    <mergeCell ref="A69:E69"/>
    <mergeCell ref="A5:A7"/>
    <mergeCell ref="D5:D7"/>
    <mergeCell ref="A18:A20"/>
    <mergeCell ref="A34:B34"/>
    <mergeCell ref="A67:B67"/>
    <mergeCell ref="B5:B7"/>
    <mergeCell ref="C5:C7"/>
    <mergeCell ref="A4:D4"/>
    <mergeCell ref="B18:B20"/>
    <mergeCell ref="C18:C20"/>
    <mergeCell ref="A39:A41"/>
    <mergeCell ref="A95:E95"/>
    <mergeCell ref="A99:E99"/>
    <mergeCell ref="I102:J102"/>
    <mergeCell ref="A72:B72"/>
    <mergeCell ref="A73:B73"/>
    <mergeCell ref="A77:E77"/>
    <mergeCell ref="A79:B79"/>
    <mergeCell ref="F5:F7"/>
    <mergeCell ref="F39:F41"/>
    <mergeCell ref="A30:F30"/>
    <mergeCell ref="A71:F71"/>
    <mergeCell ref="A17:D17"/>
    <mergeCell ref="D18:D20"/>
    <mergeCell ref="B39:B41"/>
    <mergeCell ref="C39:C41"/>
    <mergeCell ref="D39:D41"/>
    <mergeCell ref="A38:D38"/>
    <mergeCell ref="A52:A54"/>
    <mergeCell ref="A64:E64"/>
    <mergeCell ref="B52:B54"/>
    <mergeCell ref="C52:C54"/>
    <mergeCell ref="D52:D54"/>
    <mergeCell ref="A51:D51"/>
  </mergeCells>
  <printOptions horizontalCentered="1"/>
  <pageMargins left="0.7" right="0.7" top="1.5" bottom="1.5" header="0.3" footer="0.3"/>
  <pageSetup scale="76" orientation="portrait" r:id="rId1"/>
  <headerFooter>
    <oddHeader>&amp;C&amp;"Times New Roman,Bold"&amp;14Rocky Mountain PowerDocket 08-035-T04Customer Generation ReportFor the period April 1, 2011 to March 31, 2012</oddHeader>
    <oddFooter>&amp;CPage &amp;P of &amp;N</oddFooter>
  </headerFooter>
  <rowBreaks count="2" manualBreakCount="2">
    <brk id="35" max="5" man="1"/>
    <brk id="7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Reporting Templates</vt:lpstr>
      <vt:lpstr>'Reporting Templates'!Print_Area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p76372</dc:creator>
  <cp:lastModifiedBy>mpaschal</cp:lastModifiedBy>
  <cp:lastPrinted>2013-06-18T17:15:30Z</cp:lastPrinted>
  <dcterms:created xsi:type="dcterms:W3CDTF">2011-05-18T16:24:30Z</dcterms:created>
  <dcterms:modified xsi:type="dcterms:W3CDTF">2013-07-08T20:01:11Z</dcterms:modified>
</cp:coreProperties>
</file>