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updateLinks="never" codeName="ThisWorkbook" defaultThemeVersion="124226"/>
  <bookViews>
    <workbookView xWindow="-15" yWindow="-15" windowWidth="19170" windowHeight="11640" activeTab="1"/>
  </bookViews>
  <sheets>
    <sheet name="Comparison" sheetId="17" r:id="rId1"/>
    <sheet name="Levelized" sheetId="18" r:id="rId2"/>
  </sheets>
  <externalReferences>
    <externalReference r:id="rId3"/>
    <externalReference r:id="rId4"/>
    <externalReference r:id="rId5"/>
    <externalReference r:id="rId6"/>
  </externalReferences>
  <definedNames>
    <definedName name="_Discount_Rate">Comparison!$I$38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Discount_Rate" localSheetId="1">'[1]Summary (Cap PMT)'!$K$22</definedName>
    <definedName name="Discount_Rate">[2]Total!$I$32</definedName>
    <definedName name="DispatchSum">"GRID Thermal Generation!R2C1:R4C2"</definedName>
    <definedName name="Monthly_Discount_Rate" localSheetId="1">[3]Monthly!$S$9</definedName>
    <definedName name="Monthly_Discount_Rate">'[4]Monthly Summary (Energy PMT)'!$N$4</definedName>
    <definedName name="_xlnm.Print_Area" localSheetId="0">Comparison!$A$6:$G$48</definedName>
    <definedName name="RevenueSum">"GRID Thermal Revenue!R2C1:R4C2"</definedName>
  </definedNames>
  <calcPr calcId="124519"/>
</workbook>
</file>

<file path=xl/calcChain.xml><?xml version="1.0" encoding="utf-8"?>
<calcChain xmlns="http://schemas.openxmlformats.org/spreadsheetml/2006/main">
  <c r="B13" i="18"/>
  <c r="B14" s="1"/>
  <c r="B15" s="1"/>
  <c r="B16" s="1"/>
  <c r="B17" s="1"/>
  <c r="B18" l="1"/>
  <c r="B19" l="1"/>
  <c r="B20" l="1"/>
  <c r="B21" l="1"/>
  <c r="B22" l="1"/>
  <c r="B23" l="1"/>
  <c r="B47" i="17" l="1"/>
  <c r="B25" i="18" l="1"/>
  <c r="B37" i="17"/>
</calcChain>
</file>

<file path=xl/sharedStrings.xml><?xml version="1.0" encoding="utf-8"?>
<sst xmlns="http://schemas.openxmlformats.org/spreadsheetml/2006/main" count="48" uniqueCount="30">
  <si>
    <t>Year</t>
  </si>
  <si>
    <t>$/MWH</t>
  </si>
  <si>
    <t>(e)</t>
  </si>
  <si>
    <t>For Comparison Purposes Only - Not for QF Pricing</t>
  </si>
  <si>
    <t>Comparison of Avoided Costs</t>
  </si>
  <si>
    <t>2012 RFP Discount Rate</t>
  </si>
  <si>
    <t>(p) Partial years</t>
  </si>
  <si>
    <t>Pricing</t>
  </si>
  <si>
    <t>"Dunlap 1"</t>
  </si>
  <si>
    <t>Avg HLH (b)</t>
  </si>
  <si>
    <t>15 Percent (c)</t>
  </si>
  <si>
    <t>4.1 Percent (d)</t>
  </si>
  <si>
    <t>(b) Capacity Contribution - annual capacity factor during high load hours</t>
  </si>
  <si>
    <t>(c) 15 percent capacity contribution per DPU data request</t>
  </si>
  <si>
    <t>(d) Company proposed capacity contribution in docket 12-035-100</t>
  </si>
  <si>
    <t>LLH</t>
  </si>
  <si>
    <t>HLH</t>
  </si>
  <si>
    <t>Month</t>
  </si>
  <si>
    <t>Levelized Prices</t>
  </si>
  <si>
    <t>(e) Commission Order dated December 20, 2012 in Docket No. 12-035-100</t>
  </si>
  <si>
    <t xml:space="preserve">      The Company is using Dunlap I as the proxy wind resource.</t>
  </si>
  <si>
    <t>"Dunlap 1" Pricing (e)</t>
  </si>
  <si>
    <t>Chk total</t>
  </si>
  <si>
    <t xml:space="preserve">Latigo Wind </t>
  </si>
  <si>
    <t>(a) 20 year levelized prices calculated monthly May 2015 through Apr 2035</t>
  </si>
  <si>
    <t>May 2015  through  April 2035</t>
  </si>
  <si>
    <t xml:space="preserve">Page 2 of 3 </t>
  </si>
  <si>
    <t>Docket No. 13-035-116</t>
  </si>
  <si>
    <t xml:space="preserve">Page 3 of 3 </t>
  </si>
  <si>
    <t>PUBLIC DPU Exhibit 2</t>
  </si>
</sst>
</file>

<file path=xl/styles.xml><?xml version="1.0" encoding="utf-8"?>
<styleSheet xmlns="http://schemas.openxmlformats.org/spreadsheetml/2006/main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##0;[Red]\(&quot;$&quot;###0\)"/>
    <numFmt numFmtId="167" formatCode="_(* #,##0_);[Red]_(* \(#,##0\);_(* &quot;-&quot;_);_(@_)"/>
    <numFmt numFmtId="168" formatCode="0.000%"/>
    <numFmt numFmtId="169" formatCode="&quot;$&quot;#,##0.00\(\p\)"/>
    <numFmt numFmtId="170" formatCode="&quot;$&quot;0.00\(\a\)"/>
    <numFmt numFmtId="171" formatCode="mmmm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Helv"/>
    </font>
    <font>
      <b/>
      <i/>
      <sz val="8"/>
      <color indexed="18"/>
      <name val="Helv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167" fontId="0" fillId="0" borderId="0"/>
    <xf numFmtId="43" fontId="2" fillId="0" borderId="0" applyFont="0" applyFill="0" applyBorder="0" applyAlignment="0" applyProtection="0"/>
    <xf numFmtId="166" fontId="4" fillId="0" borderId="0" applyFont="0" applyFill="0" applyBorder="0" applyProtection="0">
      <alignment horizontal="right"/>
    </xf>
    <xf numFmtId="0" fontId="5" fillId="0" borderId="0" applyNumberFormat="0" applyFill="0" applyBorder="0" applyAlignment="0">
      <protection locked="0"/>
    </xf>
    <xf numFmtId="165" fontId="6" fillId="0" borderId="0" applyNumberFormat="0" applyFill="0" applyBorder="0" applyAlignment="0" applyProtection="0"/>
    <xf numFmtId="0" fontId="7" fillId="0" borderId="1" applyNumberFormat="0" applyBorder="0" applyAlignment="0"/>
    <xf numFmtId="12" fontId="8" fillId="2" borderId="2">
      <alignment horizontal="left"/>
    </xf>
    <xf numFmtId="37" fontId="7" fillId="3" borderId="0" applyNumberFormat="0" applyBorder="0" applyAlignment="0" applyProtection="0"/>
    <xf numFmtId="37" fontId="9" fillId="0" borderId="0"/>
    <xf numFmtId="3" fontId="10" fillId="4" borderId="3" applyProtection="0"/>
    <xf numFmtId="165" fontId="11" fillId="0" borderId="0"/>
    <xf numFmtId="166" fontId="2" fillId="0" borderId="0"/>
    <xf numFmtId="165" fontId="11" fillId="0" borderId="0"/>
    <xf numFmtId="43" fontId="11" fillId="0" borderId="0" applyFont="0" applyFill="0" applyBorder="0" applyAlignment="0" applyProtection="0"/>
    <xf numFmtId="0" fontId="11" fillId="0" borderId="0"/>
    <xf numFmtId="167" fontId="11" fillId="0" borderId="0"/>
    <xf numFmtId="9" fontId="11" fillId="0" borderId="0" applyFont="0" applyFill="0" applyBorder="0" applyAlignment="0" applyProtection="0"/>
    <xf numFmtId="167" fontId="2" fillId="0" borderId="0"/>
    <xf numFmtId="167" fontId="2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167" fontId="0" fillId="0" borderId="0" xfId="0"/>
    <xf numFmtId="164" fontId="0" fillId="0" borderId="0" xfId="1" applyNumberFormat="1" applyFont="1" applyBorder="1"/>
    <xf numFmtId="167" fontId="11" fillId="0" borderId="0" xfId="15" applyFont="1"/>
    <xf numFmtId="0" fontId="11" fillId="0" borderId="0" xfId="14" applyFont="1" applyFill="1" applyBorder="1" applyAlignment="1">
      <alignment horizontal="right"/>
    </xf>
    <xf numFmtId="167" fontId="16" fillId="0" borderId="0" xfId="15" applyFont="1"/>
    <xf numFmtId="167" fontId="11" fillId="0" borderId="0" xfId="15" applyFont="1" applyFill="1"/>
    <xf numFmtId="167" fontId="15" fillId="0" borderId="0" xfId="15" applyFont="1"/>
    <xf numFmtId="167" fontId="14" fillId="0" borderId="0" xfId="15" applyFont="1" applyAlignment="1">
      <alignment horizontal="centerContinuous"/>
    </xf>
    <xf numFmtId="167" fontId="15" fillId="0" borderId="0" xfId="15" applyFont="1" applyAlignment="1">
      <alignment horizontal="centerContinuous"/>
    </xf>
    <xf numFmtId="167" fontId="13" fillId="0" borderId="0" xfId="15" applyFont="1"/>
    <xf numFmtId="167" fontId="12" fillId="0" borderId="0" xfId="15" applyFont="1" applyAlignment="1">
      <alignment horizontal="centerContinuous"/>
    </xf>
    <xf numFmtId="167" fontId="13" fillId="0" borderId="0" xfId="15" applyFont="1" applyAlignment="1">
      <alignment horizontal="centerContinuous"/>
    </xf>
    <xf numFmtId="167" fontId="2" fillId="0" borderId="0" xfId="17"/>
    <xf numFmtId="167" fontId="3" fillId="0" borderId="7" xfId="17" applyFont="1" applyBorder="1" applyAlignment="1">
      <alignment horizontal="center" wrapText="1"/>
    </xf>
    <xf numFmtId="167" fontId="3" fillId="0" borderId="7" xfId="17" applyFont="1" applyBorder="1" applyAlignment="1">
      <alignment horizontal="centerContinuous"/>
    </xf>
    <xf numFmtId="167" fontId="8" fillId="0" borderId="0" xfId="17" applyFont="1" applyAlignment="1">
      <alignment horizontal="centerContinuous"/>
    </xf>
    <xf numFmtId="167" fontId="11" fillId="0" borderId="9" xfId="15" applyFont="1" applyFill="1" applyBorder="1"/>
    <xf numFmtId="167" fontId="11" fillId="0" borderId="10" xfId="15" applyFont="1" applyFill="1" applyBorder="1" applyAlignment="1">
      <alignment horizontal="center"/>
    </xf>
    <xf numFmtId="167" fontId="11" fillId="0" borderId="11" xfId="15" applyFont="1" applyFill="1" applyBorder="1"/>
    <xf numFmtId="168" fontId="11" fillId="0" borderId="0" xfId="16" applyNumberFormat="1" applyFont="1" applyAlignment="1">
      <alignment horizontal="center"/>
    </xf>
    <xf numFmtId="44" fontId="11" fillId="0" borderId="0" xfId="15" applyNumberFormat="1" applyFont="1" applyBorder="1" applyAlignment="1">
      <alignment horizontal="center"/>
    </xf>
    <xf numFmtId="167" fontId="11" fillId="0" borderId="0" xfId="15" applyFont="1" applyAlignment="1">
      <alignment horizontal="left" vertical="top"/>
    </xf>
    <xf numFmtId="167" fontId="11" fillId="0" borderId="4" xfId="15" applyFont="1" applyBorder="1"/>
    <xf numFmtId="167" fontId="11" fillId="0" borderId="0" xfId="15" applyFont="1" applyBorder="1"/>
    <xf numFmtId="1" fontId="11" fillId="0" borderId="5" xfId="15" applyNumberFormat="1" applyFont="1" applyFill="1" applyBorder="1" applyAlignment="1">
      <alignment horizontal="center"/>
    </xf>
    <xf numFmtId="0" fontId="11" fillId="0" borderId="8" xfId="15" applyNumberFormat="1" applyFont="1" applyFill="1" applyBorder="1" applyAlignment="1">
      <alignment horizontal="center"/>
    </xf>
    <xf numFmtId="0" fontId="11" fillId="0" borderId="6" xfId="15" applyNumberFormat="1" applyFont="1" applyFill="1" applyBorder="1" applyAlignment="1">
      <alignment horizontal="center"/>
    </xf>
    <xf numFmtId="44" fontId="0" fillId="0" borderId="0" xfId="25" applyFont="1" applyBorder="1"/>
    <xf numFmtId="171" fontId="3" fillId="0" borderId="0" xfId="17" applyNumberFormat="1" applyFont="1" applyBorder="1"/>
    <xf numFmtId="167" fontId="2" fillId="0" borderId="0" xfId="17" applyAlignment="1">
      <alignment horizontal="centerContinuous"/>
    </xf>
    <xf numFmtId="167" fontId="16" fillId="0" borderId="7" xfId="15" quotePrefix="1" applyFont="1" applyFill="1" applyBorder="1" applyAlignment="1">
      <alignment horizontal="centerContinuous"/>
    </xf>
    <xf numFmtId="167" fontId="2" fillId="0" borderId="0" xfId="17" applyBorder="1"/>
    <xf numFmtId="167" fontId="2" fillId="0" borderId="7" xfId="17" applyBorder="1"/>
    <xf numFmtId="171" fontId="3" fillId="0" borderId="5" xfId="17" applyNumberFormat="1" applyFont="1" applyBorder="1"/>
    <xf numFmtId="171" fontId="3" fillId="0" borderId="8" xfId="17" applyNumberFormat="1" applyFont="1" applyBorder="1"/>
    <xf numFmtId="171" fontId="3" fillId="0" borderId="6" xfId="17" applyNumberFormat="1" applyFont="1" applyBorder="1"/>
    <xf numFmtId="44" fontId="11" fillId="0" borderId="0" xfId="24" applyFont="1"/>
    <xf numFmtId="167" fontId="16" fillId="0" borderId="0" xfId="15" applyFont="1" applyAlignment="1">
      <alignment horizontal="right"/>
    </xf>
    <xf numFmtId="167" fontId="3" fillId="0" borderId="7" xfId="17" applyFont="1" applyFill="1" applyBorder="1" applyAlignment="1">
      <alignment horizontal="center" wrapText="1"/>
    </xf>
    <xf numFmtId="167" fontId="2" fillId="0" borderId="0" xfId="17" applyFill="1" applyBorder="1"/>
    <xf numFmtId="167" fontId="11" fillId="0" borderId="6" xfId="15" applyFont="1" applyFill="1" applyBorder="1" applyAlignment="1">
      <alignment horizontal="centerContinuous"/>
    </xf>
    <xf numFmtId="167" fontId="11" fillId="0" borderId="11" xfId="15" quotePrefix="1" applyFont="1" applyFill="1" applyBorder="1" applyAlignment="1">
      <alignment horizontal="center"/>
    </xf>
    <xf numFmtId="167" fontId="11" fillId="0" borderId="6" xfId="15" quotePrefix="1" applyFont="1" applyFill="1" applyBorder="1" applyAlignment="1">
      <alignment horizontal="center"/>
    </xf>
    <xf numFmtId="167" fontId="11" fillId="0" borderId="5" xfId="15" applyFont="1" applyFill="1" applyBorder="1" applyAlignment="1">
      <alignment horizontal="centerContinuous"/>
    </xf>
    <xf numFmtId="167" fontId="11" fillId="0" borderId="9" xfId="15" applyFont="1" applyFill="1" applyBorder="1" applyAlignment="1">
      <alignment horizontal="centerContinuous"/>
    </xf>
    <xf numFmtId="167" fontId="12" fillId="5" borderId="0" xfId="15" applyFont="1" applyFill="1" applyAlignment="1">
      <alignment horizontal="centerContinuous"/>
    </xf>
    <xf numFmtId="167" fontId="11" fillId="5" borderId="11" xfId="15" applyFont="1" applyFill="1" applyBorder="1" applyAlignment="1">
      <alignment horizontal="centerContinuous"/>
    </xf>
    <xf numFmtId="169" fontId="11" fillId="5" borderId="5" xfId="15" applyNumberFormat="1" applyFont="1" applyFill="1" applyBorder="1" applyAlignment="1">
      <alignment horizontal="center"/>
    </xf>
    <xf numFmtId="8" fontId="11" fillId="5" borderId="5" xfId="15" applyNumberFormat="1" applyFont="1" applyFill="1" applyBorder="1" applyAlignment="1">
      <alignment horizontal="center"/>
    </xf>
    <xf numFmtId="8" fontId="11" fillId="5" borderId="8" xfId="15" applyNumberFormat="1" applyFont="1" applyFill="1" applyBorder="1" applyAlignment="1">
      <alignment horizontal="center"/>
    </xf>
    <xf numFmtId="169" fontId="11" fillId="5" borderId="6" xfId="15" applyNumberFormat="1" applyFont="1" applyFill="1" applyBorder="1" applyAlignment="1">
      <alignment horizontal="center"/>
    </xf>
    <xf numFmtId="8" fontId="11" fillId="5" borderId="6" xfId="15" applyNumberFormat="1" applyFont="1" applyFill="1" applyBorder="1" applyAlignment="1">
      <alignment horizontal="center"/>
    </xf>
    <xf numFmtId="170" fontId="11" fillId="5" borderId="7" xfId="15" applyNumberFormat="1" applyFont="1" applyFill="1" applyBorder="1" applyAlignment="1">
      <alignment horizontal="center"/>
    </xf>
    <xf numFmtId="167" fontId="11" fillId="5" borderId="0" xfId="15" applyFont="1" applyFill="1" applyAlignment="1">
      <alignment horizontal="left" vertical="top"/>
    </xf>
    <xf numFmtId="167" fontId="11" fillId="5" borderId="0" xfId="15" applyFont="1" applyFill="1"/>
    <xf numFmtId="167" fontId="8" fillId="5" borderId="0" xfId="17" applyFont="1" applyFill="1" applyAlignment="1">
      <alignment horizontal="centerContinuous"/>
    </xf>
    <xf numFmtId="167" fontId="2" fillId="5" borderId="0" xfId="17" applyFill="1" applyAlignment="1">
      <alignment horizontal="centerContinuous"/>
    </xf>
    <xf numFmtId="44" fontId="0" fillId="5" borderId="0" xfId="25" applyFont="1" applyFill="1" applyBorder="1"/>
    <xf numFmtId="167" fontId="2" fillId="5" borderId="0" xfId="17" applyFill="1" applyBorder="1"/>
    <xf numFmtId="170" fontId="11" fillId="5" borderId="0" xfId="15" applyNumberFormat="1" applyFont="1" applyFill="1" applyBorder="1" applyAlignment="1">
      <alignment horizontal="center"/>
    </xf>
    <xf numFmtId="167" fontId="11" fillId="5" borderId="0" xfId="15" applyFont="1" applyFill="1" applyBorder="1"/>
  </cellXfs>
  <cellStyles count="26">
    <cellStyle name="Comma" xfId="1" builtinId="3"/>
    <cellStyle name="Comma 2" xfId="13"/>
    <cellStyle name="Comma 3" xfId="19"/>
    <cellStyle name="Comma 3 2" xfId="22"/>
    <cellStyle name="Currency" xfId="24" builtinId="4"/>
    <cellStyle name="Currency 2" xfId="25"/>
    <cellStyle name="Currency No Comma" xfId="2"/>
    <cellStyle name="Input" xfId="3" builtinId="20" customBuiltin="1"/>
    <cellStyle name="MCP" xfId="4"/>
    <cellStyle name="noninput" xfId="5"/>
    <cellStyle name="Normal" xfId="0" builtinId="0" customBuiltin="1"/>
    <cellStyle name="Normal 2" xfId="10"/>
    <cellStyle name="Normal 3" xfId="11"/>
    <cellStyle name="Normal 4" xfId="12"/>
    <cellStyle name="Normal 5" xfId="15"/>
    <cellStyle name="Normal 6" xfId="17"/>
    <cellStyle name="Normal 6 2" xfId="21"/>
    <cellStyle name="Normal 7" xfId="18"/>
    <cellStyle name="Normal_UT AC 2004 - AC Study (As Ordered by Commission)" xfId="14"/>
    <cellStyle name="Password" xfId="6"/>
    <cellStyle name="Percent 2" xfId="16"/>
    <cellStyle name="Percent 3" xfId="20"/>
    <cellStyle name="Percent 3 2" xfId="23"/>
    <cellStyle name="Unprot" xfId="7"/>
    <cellStyle name="Unprot$" xfId="8"/>
    <cellStyle name="Unprotect" xfId="9"/>
  </cellStyles>
  <dxfs count="20"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6079C8"/>
      <color rgb="FF5DBF69"/>
      <color rgb="FFE1771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OME\DPU\DPUDocs\2013\13-035-RMP\13-035-116-RMP-Latigo%20Wind%20Park\Data%20Requests\DPU\Set%201%20to%20RMP\15%20-%20Latigo%20Wind%20-%201---%20Summary%20(HLH%20LLH%20-%202025%20Displacement)%20_2013%2007%2019%20(Ut%20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voided%20Cost%20-%202010\08%20-%20Tesoro%20-%202010%20July\Scenario\UT%202010.Q1%20-%20Compliance%20-%20Step%20Study%20_2010%2006%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OME\DPU\DPUDocs\2013\13-035-RMP\13-035-116-RMP-Latigo%20Wind%20Park\Data%20Requests\DPU\Set%201%20to%20RMP\15%20-%20Latigo%20Wind%20-%201---%20Levelized%20Price%20and%20Security%20Payments%20_2013%2007%2019%20(Ut%20P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voided%20Cost%20-%202012\42%20-%20UT%20Compliance%20Filing%20-%202012.Q4%20Dec\Scenario\UT%202012.Q3%20-%201---%20Summary%20(HLH%20LLH%20-%202026%20Displacement)%20_2012%2010%20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(Energy PMT)"/>
      <sheetName val="Monthly Summary (Energy PMT)"/>
      <sheetName val="Monthly (Energy PMT)"/>
      <sheetName val="Summary (Cap PMT)"/>
      <sheetName val="Monthly (Cap PMT)"/>
      <sheetName val="Monthly Summary (Cap PMT)"/>
      <sheetName val="MWH-Split"/>
      <sheetName val="Monthly Levelized"/>
    </sheetNames>
    <sheetDataSet>
      <sheetData sheetId="0"/>
      <sheetData sheetId="1" refreshError="1"/>
      <sheetData sheetId="2" refreshError="1"/>
      <sheetData sheetId="3">
        <row r="22">
          <cell r="K22">
            <v>7.1540000000000006E-2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Incremental"/>
      <sheetName val="Capacity"/>
      <sheetName val="Energy"/>
    </sheetNames>
    <sheetDataSet>
      <sheetData sheetId="0" refreshError="1">
        <row r="1">
          <cell r="B1" t="str">
            <v>Appendix C</v>
          </cell>
        </row>
        <row r="32">
          <cell r="I32">
            <v>7.17E-2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onthly"/>
      <sheetName val="MWH-Split"/>
      <sheetName val="Monthly Levelized"/>
    </sheetNames>
    <sheetDataSet>
      <sheetData sheetId="0"/>
      <sheetData sheetId="1">
        <row r="9">
          <cell r="S9">
            <v>5.7746817352359869E-3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(Energy PMT)"/>
      <sheetName val="Monthly Summary (Energy PMT)"/>
      <sheetName val="Monthly (Energy PMT)"/>
      <sheetName val="Summary (Cap PMT)"/>
      <sheetName val="Monthly (Cap PMT)"/>
      <sheetName val="MWH-Split"/>
      <sheetName val="Monthly Leveliz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48"/>
  <sheetViews>
    <sheetView showGridLines="0" workbookViewId="0">
      <selection activeCell="D29" sqref="D29"/>
    </sheetView>
  </sheetViews>
  <sheetFormatPr defaultColWidth="9.140625" defaultRowHeight="12.75"/>
  <cols>
    <col min="1" max="1" width="2.140625" style="2" customWidth="1"/>
    <col min="2" max="2" width="8.85546875" style="2" customWidth="1"/>
    <col min="3" max="6" width="14.42578125" style="2" customWidth="1"/>
    <col min="7" max="7" width="1.85546875" style="2" customWidth="1"/>
    <col min="8" max="8" width="13.85546875" style="2" customWidth="1"/>
    <col min="9" max="9" width="16.140625" style="2" hidden="1" customWidth="1"/>
    <col min="10" max="16384" width="9.140625" style="2"/>
  </cols>
  <sheetData>
    <row r="1" spans="1:6">
      <c r="F1" s="37" t="s">
        <v>29</v>
      </c>
    </row>
    <row r="2" spans="1:6">
      <c r="F2" s="37" t="s">
        <v>26</v>
      </c>
    </row>
    <row r="3" spans="1:6">
      <c r="F3" s="37" t="s">
        <v>27</v>
      </c>
    </row>
    <row r="6" spans="1:6" s="9" customFormat="1" ht="15.75">
      <c r="A6" s="11"/>
      <c r="B6" s="7" t="s">
        <v>4</v>
      </c>
      <c r="C6" s="7"/>
      <c r="D6" s="7"/>
      <c r="E6" s="7"/>
      <c r="F6" s="7"/>
    </row>
    <row r="7" spans="1:6" s="9" customFormat="1" ht="15.75">
      <c r="A7" s="11"/>
      <c r="B7" s="10"/>
      <c r="C7" s="45"/>
      <c r="D7" s="45"/>
      <c r="E7" s="45"/>
      <c r="F7" s="10"/>
    </row>
    <row r="8" spans="1:6" s="6" customFormat="1" ht="15">
      <c r="A8" s="8"/>
      <c r="B8" s="7" t="s">
        <v>3</v>
      </c>
      <c r="C8" s="7"/>
      <c r="D8" s="7"/>
      <c r="E8" s="7"/>
      <c r="F8" s="7"/>
    </row>
    <row r="9" spans="1:6" s="6" customFormat="1" ht="15" hidden="1">
      <c r="A9" s="8"/>
      <c r="B9" s="7"/>
      <c r="C9" s="7"/>
      <c r="D9" s="7"/>
      <c r="E9" s="7"/>
      <c r="F9" s="7"/>
    </row>
    <row r="10" spans="1:6">
      <c r="B10" s="22"/>
      <c r="C10" s="23"/>
      <c r="D10" s="23"/>
      <c r="E10" s="23"/>
      <c r="F10" s="23"/>
    </row>
    <row r="11" spans="1:6">
      <c r="B11" s="16"/>
      <c r="C11" s="44" t="s">
        <v>23</v>
      </c>
      <c r="D11" s="44"/>
      <c r="E11" s="44"/>
      <c r="F11" s="43" t="s">
        <v>8</v>
      </c>
    </row>
    <row r="12" spans="1:6">
      <c r="B12" s="17" t="s">
        <v>0</v>
      </c>
      <c r="C12" s="46"/>
      <c r="D12" s="46"/>
      <c r="E12" s="46"/>
      <c r="F12" s="40" t="s">
        <v>7</v>
      </c>
    </row>
    <row r="13" spans="1:6">
      <c r="B13" s="18"/>
      <c r="C13" s="41" t="s">
        <v>9</v>
      </c>
      <c r="D13" s="41" t="s">
        <v>10</v>
      </c>
      <c r="E13" s="41" t="s">
        <v>11</v>
      </c>
      <c r="F13" s="42" t="s">
        <v>2</v>
      </c>
    </row>
    <row r="14" spans="1:6" ht="6" customHeight="1">
      <c r="B14" s="5"/>
      <c r="C14" s="5"/>
      <c r="D14" s="5"/>
      <c r="E14" s="5"/>
      <c r="F14" s="5"/>
    </row>
    <row r="15" spans="1:6">
      <c r="B15" s="24">
        <v>2015</v>
      </c>
      <c r="C15" s="47"/>
      <c r="D15" s="47"/>
      <c r="E15" s="47"/>
      <c r="F15" s="48"/>
    </row>
    <row r="16" spans="1:6">
      <c r="B16" s="25">
        <v>2016</v>
      </c>
      <c r="C16" s="49"/>
      <c r="D16" s="49"/>
      <c r="E16" s="49"/>
      <c r="F16" s="49"/>
    </row>
    <row r="17" spans="2:6">
      <c r="B17" s="25">
        <v>2017</v>
      </c>
      <c r="C17" s="49"/>
      <c r="D17" s="49"/>
      <c r="E17" s="49"/>
      <c r="F17" s="49"/>
    </row>
    <row r="18" spans="2:6">
      <c r="B18" s="25">
        <v>2018</v>
      </c>
      <c r="C18" s="49"/>
      <c r="D18" s="49"/>
      <c r="E18" s="49"/>
      <c r="F18" s="49"/>
    </row>
    <row r="19" spans="2:6">
      <c r="B19" s="25">
        <v>2019</v>
      </c>
      <c r="C19" s="49"/>
      <c r="D19" s="49"/>
      <c r="E19" s="49"/>
      <c r="F19" s="49"/>
    </row>
    <row r="20" spans="2:6">
      <c r="B20" s="25">
        <v>2020</v>
      </c>
      <c r="C20" s="49"/>
      <c r="D20" s="49"/>
      <c r="E20" s="49"/>
      <c r="F20" s="49"/>
    </row>
    <row r="21" spans="2:6">
      <c r="B21" s="25">
        <v>2021</v>
      </c>
      <c r="C21" s="49"/>
      <c r="D21" s="49"/>
      <c r="E21" s="49"/>
      <c r="F21" s="49"/>
    </row>
    <row r="22" spans="2:6">
      <c r="B22" s="25">
        <v>2022</v>
      </c>
      <c r="C22" s="49"/>
      <c r="D22" s="49"/>
      <c r="E22" s="49"/>
      <c r="F22" s="49"/>
    </row>
    <row r="23" spans="2:6">
      <c r="B23" s="25">
        <v>2023</v>
      </c>
      <c r="C23" s="49"/>
      <c r="D23" s="49"/>
      <c r="E23" s="49"/>
      <c r="F23" s="49"/>
    </row>
    <row r="24" spans="2:6">
      <c r="B24" s="25">
        <v>2024</v>
      </c>
      <c r="C24" s="49"/>
      <c r="D24" s="49"/>
      <c r="E24" s="49"/>
      <c r="F24" s="49"/>
    </row>
    <row r="25" spans="2:6">
      <c r="B25" s="25">
        <v>2025</v>
      </c>
      <c r="C25" s="49"/>
      <c r="D25" s="49"/>
      <c r="E25" s="49"/>
      <c r="F25" s="49"/>
    </row>
    <row r="26" spans="2:6">
      <c r="B26" s="25">
        <v>2026</v>
      </c>
      <c r="C26" s="49"/>
      <c r="D26" s="49"/>
      <c r="E26" s="49"/>
      <c r="F26" s="49"/>
    </row>
    <row r="27" spans="2:6">
      <c r="B27" s="25">
        <v>2027</v>
      </c>
      <c r="C27" s="49"/>
      <c r="D27" s="49"/>
      <c r="E27" s="49"/>
      <c r="F27" s="49"/>
    </row>
    <row r="28" spans="2:6">
      <c r="B28" s="25">
        <v>2028</v>
      </c>
      <c r="C28" s="49"/>
      <c r="D28" s="49"/>
      <c r="E28" s="49"/>
      <c r="F28" s="49"/>
    </row>
    <row r="29" spans="2:6">
      <c r="B29" s="25">
        <v>2029</v>
      </c>
      <c r="C29" s="49"/>
      <c r="D29" s="49"/>
      <c r="E29" s="49"/>
      <c r="F29" s="49"/>
    </row>
    <row r="30" spans="2:6">
      <c r="B30" s="25">
        <v>2030</v>
      </c>
      <c r="C30" s="49"/>
      <c r="D30" s="49"/>
      <c r="E30" s="49"/>
      <c r="F30" s="49"/>
    </row>
    <row r="31" spans="2:6">
      <c r="B31" s="25">
        <v>2031</v>
      </c>
      <c r="C31" s="49"/>
      <c r="D31" s="49"/>
      <c r="E31" s="49"/>
      <c r="F31" s="49"/>
    </row>
    <row r="32" spans="2:6">
      <c r="B32" s="25">
        <v>2032</v>
      </c>
      <c r="C32" s="49"/>
      <c r="D32" s="49"/>
      <c r="E32" s="49"/>
      <c r="F32" s="49"/>
    </row>
    <row r="33" spans="2:9">
      <c r="B33" s="25">
        <v>2033</v>
      </c>
      <c r="C33" s="49"/>
      <c r="D33" s="49"/>
      <c r="E33" s="49"/>
      <c r="F33" s="49"/>
    </row>
    <row r="34" spans="2:9">
      <c r="B34" s="25">
        <v>2034</v>
      </c>
      <c r="C34" s="49"/>
      <c r="D34" s="49"/>
      <c r="E34" s="49"/>
      <c r="F34" s="49"/>
    </row>
    <row r="35" spans="2:9">
      <c r="B35" s="26">
        <v>2035</v>
      </c>
      <c r="C35" s="50"/>
      <c r="D35" s="50"/>
      <c r="E35" s="50"/>
      <c r="F35" s="51"/>
    </row>
    <row r="37" spans="2:9">
      <c r="B37" s="4" t="str">
        <f>"20 Year Nominal Levelized Payment at "&amp;TEXT(_Discount_Rate,"0.000%")&amp;" Discount Rate "</f>
        <v xml:space="preserve">20 Year Nominal Levelized Payment at 7.154% Discount Rate </v>
      </c>
      <c r="C37" s="4"/>
      <c r="D37" s="4"/>
      <c r="E37" s="4"/>
      <c r="F37" s="4"/>
      <c r="I37" s="2" t="s">
        <v>5</v>
      </c>
    </row>
    <row r="38" spans="2:9">
      <c r="B38" s="3" t="s">
        <v>1</v>
      </c>
      <c r="C38" s="52"/>
      <c r="D38" s="52"/>
      <c r="E38" s="52"/>
      <c r="F38" s="52"/>
      <c r="I38" s="19">
        <v>7.1540000000000006E-2</v>
      </c>
    </row>
    <row r="39" spans="2:9">
      <c r="B39" s="3"/>
      <c r="C39" s="20"/>
      <c r="D39" s="20"/>
      <c r="E39" s="20"/>
      <c r="F39" s="20"/>
    </row>
    <row r="40" spans="2:9">
      <c r="B40" s="21" t="s">
        <v>24</v>
      </c>
    </row>
    <row r="41" spans="2:9">
      <c r="B41" s="21" t="s">
        <v>12</v>
      </c>
    </row>
    <row r="42" spans="2:9">
      <c r="B42" s="53"/>
      <c r="C42" s="54"/>
      <c r="D42" s="54"/>
      <c r="E42" s="54"/>
    </row>
    <row r="43" spans="2:9">
      <c r="B43" s="21" t="s">
        <v>13</v>
      </c>
    </row>
    <row r="44" spans="2:9">
      <c r="B44" s="21" t="s">
        <v>14</v>
      </c>
    </row>
    <row r="45" spans="2:9">
      <c r="B45" s="21" t="s">
        <v>19</v>
      </c>
    </row>
    <row r="46" spans="2:9">
      <c r="B46" s="21" t="s">
        <v>20</v>
      </c>
    </row>
    <row r="47" spans="2:9">
      <c r="B47" s="21" t="str">
        <f>"     Prices are the expected average annual price experienced by "&amp;C11</f>
        <v xml:space="preserve">     Prices are the expected average annual price experienced by Latigo Wind </v>
      </c>
    </row>
    <row r="48" spans="2:9">
      <c r="B48" s="21" t="s">
        <v>6</v>
      </c>
    </row>
  </sheetData>
  <printOptions horizontalCentered="1"/>
  <pageMargins left="0.8" right="0.3" top="0.78" bottom="0.4" header="0.5" footer="0.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"/>
  <sheetViews>
    <sheetView tabSelected="1" workbookViewId="0">
      <selection activeCell="M2" sqref="M2"/>
    </sheetView>
  </sheetViews>
  <sheetFormatPr defaultRowHeight="12.75"/>
  <cols>
    <col min="1" max="1" width="2.7109375" style="12" customWidth="1"/>
    <col min="2" max="2" width="14.85546875" style="12" customWidth="1"/>
    <col min="3" max="4" width="10.140625" style="12" customWidth="1"/>
    <col min="5" max="5" width="1.7109375" style="12" customWidth="1"/>
    <col min="6" max="7" width="9.140625" style="12"/>
    <col min="8" max="8" width="1.85546875" style="12" customWidth="1"/>
    <col min="9" max="10" width="9.140625" style="12"/>
    <col min="11" max="11" width="1.85546875" style="12" customWidth="1"/>
    <col min="12" max="12" width="9.140625" style="12"/>
    <col min="13" max="13" width="10.85546875" style="12" customWidth="1"/>
    <col min="14" max="14" width="2.140625" style="12" customWidth="1"/>
    <col min="15" max="16384" width="9.140625" style="12"/>
  </cols>
  <sheetData>
    <row r="1" spans="2:15">
      <c r="M1" s="37" t="s">
        <v>29</v>
      </c>
    </row>
    <row r="2" spans="2:15">
      <c r="M2" s="37" t="s">
        <v>28</v>
      </c>
    </row>
    <row r="3" spans="2:15">
      <c r="M3" s="37" t="s">
        <v>27</v>
      </c>
    </row>
    <row r="5" spans="2:15" ht="15.75"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2:15" ht="15.75">
      <c r="B6" s="15" t="s">
        <v>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5" ht="15.75">
      <c r="B7" s="15" t="s">
        <v>18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5" ht="15.75">
      <c r="B8" s="15" t="s">
        <v>25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10" spans="2:15">
      <c r="B10" s="32"/>
      <c r="C10" s="30" t="s">
        <v>9</v>
      </c>
      <c r="D10" s="14"/>
      <c r="E10" s="31"/>
      <c r="F10" s="30" t="s">
        <v>10</v>
      </c>
      <c r="G10" s="14"/>
      <c r="H10" s="31"/>
      <c r="I10" s="30" t="s">
        <v>11</v>
      </c>
      <c r="J10" s="14"/>
      <c r="K10" s="31"/>
      <c r="L10" s="30" t="s">
        <v>21</v>
      </c>
      <c r="M10" s="14"/>
    </row>
    <row r="11" spans="2:15">
      <c r="B11" s="13" t="s">
        <v>17</v>
      </c>
      <c r="C11" s="38" t="s">
        <v>16</v>
      </c>
      <c r="D11" s="38" t="s">
        <v>15</v>
      </c>
      <c r="E11" s="39"/>
      <c r="F11" s="38" t="s">
        <v>16</v>
      </c>
      <c r="G11" s="38" t="s">
        <v>15</v>
      </c>
      <c r="H11" s="39"/>
      <c r="I11" s="38" t="s">
        <v>16</v>
      </c>
      <c r="J11" s="38" t="s">
        <v>15</v>
      </c>
      <c r="K11" s="39"/>
      <c r="L11" s="38" t="s">
        <v>16</v>
      </c>
      <c r="M11" s="38" t="s">
        <v>15</v>
      </c>
      <c r="O11" s="12" t="s">
        <v>22</v>
      </c>
    </row>
    <row r="12" spans="2:15">
      <c r="B12" s="33">
        <v>40909</v>
      </c>
      <c r="C12" s="57"/>
      <c r="D12" s="57"/>
      <c r="E12" s="58"/>
      <c r="F12" s="57"/>
      <c r="G12" s="57"/>
      <c r="H12" s="58"/>
      <c r="I12" s="57"/>
      <c r="J12" s="57"/>
      <c r="K12" s="58"/>
      <c r="L12" s="57"/>
      <c r="M12" s="57"/>
      <c r="O12" s="12">
        <v>0</v>
      </c>
    </row>
    <row r="13" spans="2:15">
      <c r="B13" s="34">
        <f t="shared" ref="B13:B23" si="0">EDATE(B12,1)</f>
        <v>40940</v>
      </c>
      <c r="C13" s="57"/>
      <c r="D13" s="57"/>
      <c r="E13" s="58"/>
      <c r="F13" s="57"/>
      <c r="G13" s="57"/>
      <c r="H13" s="58"/>
      <c r="I13" s="57"/>
      <c r="J13" s="57"/>
      <c r="K13" s="58"/>
      <c r="L13" s="57"/>
      <c r="M13" s="57"/>
    </row>
    <row r="14" spans="2:15">
      <c r="B14" s="34">
        <f t="shared" si="0"/>
        <v>40969</v>
      </c>
      <c r="C14" s="57"/>
      <c r="D14" s="57"/>
      <c r="E14" s="58"/>
      <c r="F14" s="57"/>
      <c r="G14" s="57"/>
      <c r="H14" s="58"/>
      <c r="I14" s="57"/>
      <c r="J14" s="57"/>
      <c r="K14" s="58"/>
      <c r="L14" s="57"/>
      <c r="M14" s="57"/>
    </row>
    <row r="15" spans="2:15">
      <c r="B15" s="34">
        <f t="shared" si="0"/>
        <v>41000</v>
      </c>
      <c r="C15" s="57"/>
      <c r="D15" s="57"/>
      <c r="E15" s="58"/>
      <c r="F15" s="57"/>
      <c r="G15" s="57"/>
      <c r="H15" s="58"/>
      <c r="I15" s="57"/>
      <c r="J15" s="57"/>
      <c r="K15" s="58"/>
      <c r="L15" s="57"/>
      <c r="M15" s="57"/>
    </row>
    <row r="16" spans="2:15">
      <c r="B16" s="34">
        <f t="shared" si="0"/>
        <v>41030</v>
      </c>
      <c r="C16" s="57"/>
      <c r="D16" s="57"/>
      <c r="E16" s="58"/>
      <c r="F16" s="57"/>
      <c r="G16" s="57"/>
      <c r="H16" s="58"/>
      <c r="I16" s="57"/>
      <c r="J16" s="57"/>
      <c r="K16" s="58"/>
      <c r="L16" s="57"/>
      <c r="M16" s="57"/>
    </row>
    <row r="17" spans="2:13">
      <c r="B17" s="34">
        <f t="shared" si="0"/>
        <v>41061</v>
      </c>
      <c r="C17" s="57"/>
      <c r="D17" s="57"/>
      <c r="E17" s="58"/>
      <c r="F17" s="57"/>
      <c r="G17" s="57"/>
      <c r="H17" s="58"/>
      <c r="I17" s="57"/>
      <c r="J17" s="57"/>
      <c r="K17" s="58"/>
      <c r="L17" s="57"/>
      <c r="M17" s="57"/>
    </row>
    <row r="18" spans="2:13">
      <c r="B18" s="34">
        <f t="shared" si="0"/>
        <v>41091</v>
      </c>
      <c r="C18" s="57"/>
      <c r="D18" s="57"/>
      <c r="E18" s="58"/>
      <c r="F18" s="57"/>
      <c r="G18" s="57"/>
      <c r="H18" s="58"/>
      <c r="I18" s="57"/>
      <c r="J18" s="57"/>
      <c r="K18" s="58"/>
      <c r="L18" s="57"/>
      <c r="M18" s="57"/>
    </row>
    <row r="19" spans="2:13">
      <c r="B19" s="34">
        <f t="shared" si="0"/>
        <v>41122</v>
      </c>
      <c r="C19" s="57"/>
      <c r="D19" s="57"/>
      <c r="E19" s="58"/>
      <c r="F19" s="57"/>
      <c r="G19" s="57"/>
      <c r="H19" s="58"/>
      <c r="I19" s="57"/>
      <c r="J19" s="57"/>
      <c r="K19" s="58"/>
      <c r="L19" s="57"/>
      <c r="M19" s="57"/>
    </row>
    <row r="20" spans="2:13">
      <c r="B20" s="34">
        <f t="shared" si="0"/>
        <v>41153</v>
      </c>
      <c r="C20" s="57"/>
      <c r="D20" s="57"/>
      <c r="E20" s="58"/>
      <c r="F20" s="57"/>
      <c r="G20" s="57"/>
      <c r="H20" s="58"/>
      <c r="I20" s="57"/>
      <c r="J20" s="57"/>
      <c r="K20" s="58"/>
      <c r="L20" s="57"/>
      <c r="M20" s="57"/>
    </row>
    <row r="21" spans="2:13">
      <c r="B21" s="34">
        <f t="shared" si="0"/>
        <v>41183</v>
      </c>
      <c r="C21" s="57"/>
      <c r="D21" s="57"/>
      <c r="E21" s="58"/>
      <c r="F21" s="57"/>
      <c r="G21" s="57"/>
      <c r="H21" s="58"/>
      <c r="I21" s="57"/>
      <c r="J21" s="57"/>
      <c r="K21" s="58"/>
      <c r="L21" s="57"/>
      <c r="M21" s="57"/>
    </row>
    <row r="22" spans="2:13">
      <c r="B22" s="34">
        <f t="shared" si="0"/>
        <v>41214</v>
      </c>
      <c r="C22" s="57"/>
      <c r="D22" s="57"/>
      <c r="E22" s="58"/>
      <c r="F22" s="57"/>
      <c r="G22" s="57"/>
      <c r="H22" s="58"/>
      <c r="I22" s="57"/>
      <c r="J22" s="57"/>
      <c r="K22" s="58"/>
      <c r="L22" s="57"/>
      <c r="M22" s="57"/>
    </row>
    <row r="23" spans="2:13">
      <c r="B23" s="35">
        <f t="shared" si="0"/>
        <v>41244</v>
      </c>
      <c r="C23" s="57"/>
      <c r="D23" s="57"/>
      <c r="E23" s="58"/>
      <c r="F23" s="57"/>
      <c r="G23" s="57"/>
      <c r="H23" s="58"/>
      <c r="I23" s="57"/>
      <c r="J23" s="57"/>
      <c r="K23" s="58"/>
      <c r="L23" s="57"/>
      <c r="M23" s="57"/>
    </row>
    <row r="24" spans="2:13">
      <c r="B24" s="28"/>
      <c r="C24" s="1"/>
      <c r="D24" s="27"/>
    </row>
    <row r="25" spans="2:13" s="2" customFormat="1">
      <c r="B25" s="4" t="str">
        <f>"20 Year Nominal Levelized Payment at "&amp;TEXT(_Discount_Rate,"0.000%")&amp;" Discount Rate "</f>
        <v xml:space="preserve">20 Year Nominal Levelized Payment at 7.154% Discount Rate </v>
      </c>
      <c r="C25" s="4"/>
      <c r="D25" s="4"/>
      <c r="E25" s="4"/>
      <c r="H25" s="12"/>
      <c r="K25" s="12"/>
    </row>
    <row r="26" spans="2:13" s="2" customFormat="1">
      <c r="C26" s="59"/>
      <c r="D26" s="60"/>
      <c r="E26" s="60"/>
      <c r="F26" s="59"/>
      <c r="G26" s="60"/>
      <c r="H26" s="58"/>
      <c r="I26" s="59"/>
      <c r="J26" s="60"/>
      <c r="K26" s="58"/>
      <c r="L26" s="59"/>
      <c r="M26" s="23"/>
    </row>
    <row r="27" spans="2:13" s="2" customFormat="1">
      <c r="B27" s="20"/>
      <c r="C27" s="20"/>
      <c r="D27" s="20"/>
      <c r="E27" s="20"/>
      <c r="L27" s="36"/>
    </row>
    <row r="28" spans="2:13" s="2" customFormat="1">
      <c r="B28" s="21" t="s">
        <v>24</v>
      </c>
    </row>
    <row r="29" spans="2:13" s="2" customFormat="1">
      <c r="B29" s="21" t="s">
        <v>12</v>
      </c>
    </row>
    <row r="30" spans="2:13" s="2" customFormat="1">
      <c r="B30" s="53"/>
      <c r="C30" s="54"/>
      <c r="D30" s="54"/>
      <c r="E30" s="54"/>
      <c r="F30" s="54"/>
      <c r="G30" s="54"/>
    </row>
    <row r="31" spans="2:13" s="2" customFormat="1">
      <c r="B31" s="21" t="s">
        <v>13</v>
      </c>
    </row>
    <row r="32" spans="2:13" s="2" customFormat="1">
      <c r="B32" s="21" t="s">
        <v>14</v>
      </c>
    </row>
    <row r="33" spans="2:2" s="2" customFormat="1">
      <c r="B33" s="21" t="s">
        <v>19</v>
      </c>
    </row>
    <row r="34" spans="2:2" s="2" customFormat="1">
      <c r="B34" s="21" t="s">
        <v>20</v>
      </c>
    </row>
    <row r="35" spans="2:2" s="2" customFormat="1">
      <c r="B35" s="21"/>
    </row>
  </sheetData>
  <conditionalFormatting sqref="B22:B24 B12:B20">
    <cfRule type="expression" dxfId="19" priority="18">
      <formula>#REF!=#REF!</formula>
    </cfRule>
  </conditionalFormatting>
  <conditionalFormatting sqref="B13:B20 C12:C20 B22:C24 F22:F23 L22:L23">
    <cfRule type="expression" dxfId="18" priority="19">
      <formula>#REF!=#REF!</formula>
    </cfRule>
  </conditionalFormatting>
  <conditionalFormatting sqref="C13:C20 C22:C24 F22:F23 L22:L23">
    <cfRule type="expression" dxfId="17" priority="20">
      <formula>#REF!=#REF!</formula>
    </cfRule>
  </conditionalFormatting>
  <conditionalFormatting sqref="D12:D20 D22:D24 G22:G23 M22:M23">
    <cfRule type="expression" dxfId="16" priority="21">
      <formula>#REF!=#REF!</formula>
    </cfRule>
  </conditionalFormatting>
  <conditionalFormatting sqref="C21">
    <cfRule type="expression" dxfId="15" priority="17">
      <formula>#REF!=#REF!</formula>
    </cfRule>
  </conditionalFormatting>
  <conditionalFormatting sqref="F12:F20">
    <cfRule type="expression" dxfId="14" priority="13">
      <formula>#REF!=#REF!</formula>
    </cfRule>
  </conditionalFormatting>
  <conditionalFormatting sqref="F13:F20">
    <cfRule type="expression" dxfId="13" priority="14">
      <formula>#REF!=#REF!</formula>
    </cfRule>
  </conditionalFormatting>
  <conditionalFormatting sqref="G12:G20">
    <cfRule type="expression" dxfId="12" priority="15">
      <formula>#REF!=#REF!</formula>
    </cfRule>
  </conditionalFormatting>
  <conditionalFormatting sqref="F21">
    <cfRule type="expression" dxfId="11" priority="12">
      <formula>#REF!=#REF!</formula>
    </cfRule>
  </conditionalFormatting>
  <conditionalFormatting sqref="L12:L20">
    <cfRule type="expression" dxfId="10" priority="9">
      <formula>#REF!=#REF!</formula>
    </cfRule>
  </conditionalFormatting>
  <conditionalFormatting sqref="L13:L20">
    <cfRule type="expression" dxfId="9" priority="10">
      <formula>#REF!=#REF!</formula>
    </cfRule>
  </conditionalFormatting>
  <conditionalFormatting sqref="M12:M20">
    <cfRule type="expression" dxfId="8" priority="11">
      <formula>#REF!=#REF!</formula>
    </cfRule>
  </conditionalFormatting>
  <conditionalFormatting sqref="L21">
    <cfRule type="expression" dxfId="7" priority="8">
      <formula>#REF!=#REF!</formula>
    </cfRule>
  </conditionalFormatting>
  <conditionalFormatting sqref="I22:I23">
    <cfRule type="expression" dxfId="6" priority="5">
      <formula>#REF!=#REF!</formula>
    </cfRule>
  </conditionalFormatting>
  <conditionalFormatting sqref="I22:I23">
    <cfRule type="expression" dxfId="5" priority="6">
      <formula>#REF!=#REF!</formula>
    </cfRule>
  </conditionalFormatting>
  <conditionalFormatting sqref="J22:J23">
    <cfRule type="expression" dxfId="4" priority="7">
      <formula>#REF!=#REF!</formula>
    </cfRule>
  </conditionalFormatting>
  <conditionalFormatting sqref="I12:I20">
    <cfRule type="expression" dxfId="3" priority="2">
      <formula>#REF!=#REF!</formula>
    </cfRule>
  </conditionalFormatting>
  <conditionalFormatting sqref="I13:I20">
    <cfRule type="expression" dxfId="2" priority="3">
      <formula>#REF!=#REF!</formula>
    </cfRule>
  </conditionalFormatting>
  <conditionalFormatting sqref="J12:J20">
    <cfRule type="expression" dxfId="1" priority="4">
      <formula>#REF!=#REF!</formula>
    </cfRule>
  </conditionalFormatting>
  <conditionalFormatting sqref="I21">
    <cfRule type="expression" dxfId="0" priority="1">
      <formula>#REF!=#REF!</formula>
    </cfRule>
  </conditionalFormatting>
  <printOptions horizontalCentered="1" vertic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Comparison</vt:lpstr>
      <vt:lpstr>Levelized</vt:lpstr>
      <vt:lpstr>_Discount_Rate</vt:lpstr>
      <vt:lpstr>Comparison!Print_Area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2013-07-27T04:48:17Z</dcterms:created>
  <dcterms:modified xsi:type="dcterms:W3CDTF">2013-08-27T21:49:56Z</dcterms:modified>
</cp:coreProperties>
</file>