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360" yWindow="135" windowWidth="15480" windowHeight="11055"/>
  </bookViews>
  <sheets>
    <sheet name="Page 3.2" sheetId="1" r:id="rId1"/>
    <sheet name="Page 3.2.1-3.2.2" sheetId="2" r:id="rId2"/>
    <sheet name="Page 3.2.3" sheetId="3" r:id="rId3"/>
    <sheet name="Page 3.2.4" sheetId="4" r:id="rId4"/>
    <sheet name="Page 3.2.5" sheetId="5" r:id="rId5"/>
  </sheets>
  <externalReferences>
    <externalReference r:id="rId6"/>
  </externalReferences>
  <definedNames>
    <definedName name="_xlnm._FilterDatabase" localSheetId="1" hidden="1">'Page 3.2.1-3.2.2'!$D$1:$D$130</definedName>
    <definedName name="_Order1" hidden="1">255</definedName>
    <definedName name="B1_Print" localSheetId="2">#REF!</definedName>
    <definedName name="B1_Print">#REF!</definedName>
    <definedName name="DATA18">#REF!</definedName>
    <definedName name="High_Plan">#REF!</definedName>
    <definedName name="LastCell" localSheetId="2">[1]Variance!#REF!</definedName>
    <definedName name="LastCell">[1]Variance!#REF!</definedName>
    <definedName name="Low_Plan">#REF!</definedName>
    <definedName name="MD_High1">'[1]Master Data'!$A$2</definedName>
    <definedName name="MD_Low1">'[1]Master Data'!$D$28</definedName>
    <definedName name="_xlnm.Print_Area" localSheetId="0">'Page 3.2'!$A$1:$J$68</definedName>
    <definedName name="_xlnm.Print_Area" localSheetId="1">'Page 3.2.1-3.2.2'!$A$1:$D$111</definedName>
    <definedName name="_xlnm.Print_Area" localSheetId="3">'Page 3.2.4'!$A$1:$Q$42</definedName>
    <definedName name="_xlnm.Print_Titles" localSheetId="1">'Page 3.2.1-3.2.2'!$A:$C,'Page 3.2.1-3.2.2'!$1:$3</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VN_High1">'[1]Master Data'!$AB$2</definedName>
    <definedName name="REVN_Low1">'[1]Master Data'!$AB$15</definedName>
    <definedName name="REVN_Low2">'[1]Master Data'!$AE$15</definedName>
    <definedName name="SAPBEXrevision" hidden="1">1</definedName>
    <definedName name="SAPBEXsysID" hidden="1">"BWP"</definedName>
    <definedName name="SAPBEXwbID" hidden="1">"44KU92Q9LH2VK4DK86GZ93AXN"</definedName>
    <definedName name="ST_Bottom1" localSheetId="2">[1]Variance!#REF!</definedName>
    <definedName name="ST_Bottom1">[1]Variance!#REF!</definedName>
    <definedName name="ST_Top3" localSheetId="2">#REF!</definedName>
    <definedName name="ST_Top3">#REF!</definedName>
    <definedName name="T1_Print">#REF!</definedName>
    <definedName name="wrn.All._.Pages." localSheetId="2" hidden="1">{#N/A,#N/A,FALSE,"cover";#N/A,#N/A,FALSE,"lead sheet";#N/A,#N/A,FALSE,"Adj backup";#N/A,#N/A,FALSE,"t Accounts"}</definedName>
    <definedName name="wrn.All._.Pages." hidden="1">{#N/A,#N/A,FALSE,"cover";#N/A,#N/A,FALSE,"lead sheet";#N/A,#N/A,FALSE,"Adj backup";#N/A,#N/A,FALSE,"t Accounts"}</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s>
  <calcPr calcId="125725" calcMode="manual" iterate="1"/>
</workbook>
</file>

<file path=xl/calcChain.xml><?xml version="1.0" encoding="utf-8"?>
<calcChain xmlns="http://schemas.openxmlformats.org/spreadsheetml/2006/main">
  <c r="D23" i="3"/>
  <c r="D22"/>
  <c r="D21"/>
  <c r="D20"/>
  <c r="D19"/>
  <c r="D18"/>
  <c r="D17"/>
  <c r="D16"/>
  <c r="D15"/>
  <c r="D14"/>
  <c r="D13"/>
  <c r="D12"/>
  <c r="F12" i="1" l="1"/>
  <c r="F11"/>
  <c r="F10"/>
  <c r="C24" i="3" l="1"/>
  <c r="B24"/>
  <c r="D24" s="1"/>
  <c r="F17" i="1" s="1"/>
  <c r="I17" s="1"/>
  <c r="I11" l="1"/>
  <c r="I12" l="1"/>
  <c r="F22"/>
  <c r="F14" l="1"/>
  <c r="F23" s="1"/>
  <c r="F24" s="1"/>
  <c r="I10" l="1"/>
  <c r="I14" s="1"/>
</calcChain>
</file>

<file path=xl/sharedStrings.xml><?xml version="1.0" encoding="utf-8"?>
<sst xmlns="http://schemas.openxmlformats.org/spreadsheetml/2006/main" count="165" uniqueCount="131">
  <si>
    <t>Rocky Mountain Power</t>
  </si>
  <si>
    <t>PAGE</t>
  </si>
  <si>
    <t>TOTAL</t>
  </si>
  <si>
    <t>ACCOUNT</t>
  </si>
  <si>
    <t>Type</t>
  </si>
  <si>
    <t>COMPANY</t>
  </si>
  <si>
    <t>FACTOR</t>
  </si>
  <si>
    <t>FACTOR %</t>
  </si>
  <si>
    <t>ALLOCATED</t>
  </si>
  <si>
    <t>REF#</t>
  </si>
  <si>
    <t>Other Electric Revenues</t>
  </si>
  <si>
    <t>SG</t>
  </si>
  <si>
    <t>Total Wheeling Revenue Adjustment</t>
  </si>
  <si>
    <t>Wheeling Imbalance Expense</t>
  </si>
  <si>
    <t>Adjustment Detail:</t>
  </si>
  <si>
    <t>Actual Wheeling Revenues 12 ME June 2013</t>
  </si>
  <si>
    <t xml:space="preserve">Total Adjustments </t>
  </si>
  <si>
    <t>Normalized Wheeling Revenues</t>
  </si>
  <si>
    <t>Description of Adjustment:</t>
  </si>
  <si>
    <t xml:space="preserve"> </t>
  </si>
  <si>
    <t>Utah General Rate Case - June 2015</t>
  </si>
  <si>
    <t>Wheeling Revenue Adjustment</t>
  </si>
  <si>
    <t>Customer</t>
  </si>
  <si>
    <t>Total</t>
  </si>
  <si>
    <t>Basin Electric Power Cooperative</t>
  </si>
  <si>
    <t>Black Hills, Inc.</t>
  </si>
  <si>
    <t>Black Hills/Colorado Electric Utility Company, L.P.</t>
  </si>
  <si>
    <t>Bonneville Power Administration</t>
  </si>
  <si>
    <t>Cargill Power Markets, LLC</t>
  </si>
  <si>
    <t>Constellation</t>
  </si>
  <si>
    <t>Coral Power/Shell</t>
  </si>
  <si>
    <t>Deseret Generation &amp; Transmission Cooperative</t>
  </si>
  <si>
    <t>Eagle Energy Partners</t>
  </si>
  <si>
    <t>Enel</t>
  </si>
  <si>
    <t>Eugene Water &amp; Electric Board</t>
  </si>
  <si>
    <t>Fall River Rural Electric Cooperative</t>
  </si>
  <si>
    <t>Foot Creek III, LLC</t>
  </si>
  <si>
    <t>Iberdrola Renewables Inc.</t>
  </si>
  <si>
    <t>Idaho Power Company</t>
  </si>
  <si>
    <t xml:space="preserve">Idaho Power - Power Supply Merchant </t>
  </si>
  <si>
    <t>JPM Ventures Energy</t>
  </si>
  <si>
    <t>Los Angeles Dept Water &amp; Power</t>
  </si>
  <si>
    <t>Moon Lake Electric Association</t>
  </si>
  <si>
    <t>Morgan Stanley Capital Group, Inc.</t>
  </si>
  <si>
    <t>Nevada</t>
  </si>
  <si>
    <t>NextEra Energy Resources, LLC</t>
  </si>
  <si>
    <t>Pacific Gas &amp; Electric Company</t>
  </si>
  <si>
    <t>Portland General Electric</t>
  </si>
  <si>
    <t>Powder River Energy Corp</t>
  </si>
  <si>
    <t>Powerex Corporation</t>
  </si>
  <si>
    <t>PPL Energy Plus, LLC</t>
  </si>
  <si>
    <t xml:space="preserve">Rainbow Energy Marketing </t>
  </si>
  <si>
    <t>Cryq Energy, Inc.( Raser Power Systems LLC/Intermountain)</t>
  </si>
  <si>
    <t>Sacramento Municipal Utility District</t>
  </si>
  <si>
    <t>Seattle City Light</t>
  </si>
  <si>
    <t>Sempra Energy Solutions LLC</t>
  </si>
  <si>
    <t>Sierra Pacific Power</t>
  </si>
  <si>
    <t>Southern Calif Edison Com Direct</t>
  </si>
  <si>
    <t>Southern California PPA</t>
  </si>
  <si>
    <t>State of South Dakota</t>
  </si>
  <si>
    <t>Tenaska Power Services Co</t>
  </si>
  <si>
    <t xml:space="preserve">The Energy Authority </t>
  </si>
  <si>
    <t>TransAlta Energy</t>
  </si>
  <si>
    <t>Tri-State Generation and Trans.</t>
  </si>
  <si>
    <t>Utah Associated Municipal Power Systems</t>
  </si>
  <si>
    <t>US Bureau of Reclamation</t>
  </si>
  <si>
    <t>Utah Municipal Power Agency</t>
  </si>
  <si>
    <t>WAPA Folsom</t>
  </si>
  <si>
    <t>Warm Springs</t>
  </si>
  <si>
    <t>Western Area Power Administration</t>
  </si>
  <si>
    <t>Accrual reserve for refund</t>
  </si>
  <si>
    <t>Accruals and Adjustments</t>
  </si>
  <si>
    <t>Remove network accruals as changes covered in adjustments and remove network revenue subject to refund reserve.</t>
  </si>
  <si>
    <t>Remove refunds and transmission reserve amounts covering 2012.</t>
  </si>
  <si>
    <t>Accrue estimated refunds for network and pt-to-pt service</t>
  </si>
  <si>
    <t>Accrue short-term ancillary reserves: July 2012 to Feb 2013</t>
  </si>
  <si>
    <t>Remove point-to-point accruals as changes covered in adjustments and revenue subject to refund reserve.</t>
  </si>
  <si>
    <t>Remove legacy accruals as changes covered in adjustments and remove revenue subject to refund reserve.</t>
  </si>
  <si>
    <t>Projection of network and long-term point-to-point schedule 2 and ST refunds.</t>
  </si>
  <si>
    <t>Project Ancillary Schedule 3 network loads.</t>
  </si>
  <si>
    <t>Projection of network and long-term point-to-point transmission based on June 2013 transmission rate and June 2014 transmission rate estimate.</t>
  </si>
  <si>
    <t>Projection of network and long-term point-to-point schedule 1.</t>
  </si>
  <si>
    <t>Projection of long-term and short-term Schedule 3a.</t>
  </si>
  <si>
    <t>Additional contract capacity: Iberdrolla (direct access)</t>
  </si>
  <si>
    <t>Additional contract capacity: Add 200mw of additional capacity for Powerex effective Jan 1 2014 (Malin).</t>
  </si>
  <si>
    <t>Eliminate Powerex short-term firm capacity (exchanged for long-term).</t>
  </si>
  <si>
    <t>Additional contract capacity: Add 25mw for Enel Cove Fort effective 11/1/2013.</t>
  </si>
  <si>
    <t>Additional contract capacity: Add 40mw for Enel Cove Fort effective 11/1/2014.</t>
  </si>
  <si>
    <t>Additional contract capacity: Add 30mw for SMUD/Patua effective 10/1/2013 and 30mw effective 4/1/2014.</t>
  </si>
  <si>
    <t>Estimated Contract termination</t>
  </si>
  <si>
    <t>Eliminate deferral fees due to project terminations and contracts expected to initiate service.</t>
  </si>
  <si>
    <t>Reverse unreserved use charges: Powerex.</t>
  </si>
  <si>
    <t>Reverse unreserved use charges: Iberdrola.</t>
  </si>
  <si>
    <t>Reverse unreserved use charges: NextEra.</t>
  </si>
  <si>
    <t>Reverse unreserved use charges: Southern California Edison.</t>
  </si>
  <si>
    <t>Reverse unreserved use charges: Southern California PPA</t>
  </si>
  <si>
    <t>Reverse unreserved use charges: BPA</t>
  </si>
  <si>
    <t>Remove schedule 1 ancillary and revenue subject to refund as revenues not approved back to prior levels.</t>
  </si>
  <si>
    <t>Remove Schedule 3a ancillary revenue and revenue subject to refund.</t>
  </si>
  <si>
    <t>Reverse schedules 5 and 6 accruals as amounts covered in adjustments.</t>
  </si>
  <si>
    <t>Forecast schedule 5 and 6 revenues for DGT using historical data.</t>
  </si>
  <si>
    <t>Remove settlement refund with BPA for BPA Eastside GTA.</t>
  </si>
  <si>
    <t>Estimated increase in use of facilities charge with Cowlitz.</t>
  </si>
  <si>
    <t>Estimated decrease in use of facilities charge with PG&amp;E and SCE.</t>
  </si>
  <si>
    <t>Removal of imbalance penalties as penalties incurred are accrued and refunded to non-offending customers.</t>
  </si>
  <si>
    <t>Test Period Incremental Adjustments</t>
  </si>
  <si>
    <t>Type 2 adjustments (Annualize changes that occur during the test period)</t>
  </si>
  <si>
    <t>Type 3 adjustments (Proforma known and measurable changes or estimated changes)</t>
  </si>
  <si>
    <t>Wheeling Imbalance Penalty Expense</t>
  </si>
  <si>
    <t>FERC Account 566 - Misc. Transmission Expense</t>
  </si>
  <si>
    <t>Transmission Imbalance Penalty Expense</t>
  </si>
  <si>
    <t>G/L Account 505962 - 2012</t>
  </si>
  <si>
    <t>G/L Account 505962 - 2013</t>
  </si>
  <si>
    <t>G/L Account 505964 - 2012</t>
  </si>
  <si>
    <t>G/L Account 505964 - 2013</t>
  </si>
  <si>
    <t>Description</t>
  </si>
  <si>
    <t>3.2.2</t>
  </si>
  <si>
    <t>3.2.3</t>
  </si>
  <si>
    <t>Below</t>
  </si>
  <si>
    <t xml:space="preserve">Wheeling Revenue </t>
  </si>
  <si>
    <t>Total - 12 ME June 2013</t>
  </si>
  <si>
    <t>Total - Test Period 12 ME June 2015</t>
  </si>
  <si>
    <t>Ref. 3.2.4</t>
  </si>
  <si>
    <t>Ref. 3.2.5</t>
  </si>
  <si>
    <t>Ref. 3.2</t>
  </si>
  <si>
    <t xml:space="preserve">Annualize additional contract capacity for Malin </t>
  </si>
  <si>
    <t>Type 1 adjustments (Normalize for out of period and one-time adjustments)</t>
  </si>
  <si>
    <t>Adj.</t>
  </si>
  <si>
    <t>UTAH</t>
  </si>
  <si>
    <t>3.2.1</t>
  </si>
  <si>
    <t>Adjustment to Revenue:</t>
  </si>
</sst>
</file>

<file path=xl/styles.xml><?xml version="1.0" encoding="utf-8"?>
<styleSheet xmlns="http://schemas.openxmlformats.org/spreadsheetml/2006/main">
  <numFmts count="6">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
  </numFmts>
  <fonts count="23">
    <font>
      <sz val="10"/>
      <name val="Arial"/>
      <family val="2"/>
    </font>
    <font>
      <sz val="9"/>
      <color theme="1"/>
      <name val="Calibri"/>
      <family val="2"/>
      <scheme val="minor"/>
    </font>
    <font>
      <sz val="12"/>
      <name val="Times New Roman"/>
      <family val="1"/>
    </font>
    <font>
      <sz val="10"/>
      <name val="Arial"/>
      <family val="2"/>
    </font>
    <font>
      <b/>
      <sz val="10"/>
      <name val="Arial"/>
      <family val="2"/>
    </font>
    <font>
      <u/>
      <sz val="10"/>
      <name val="Arial"/>
      <family val="2"/>
    </font>
    <font>
      <sz val="10"/>
      <color indexed="10"/>
      <name val="Arial"/>
      <family val="2"/>
    </font>
    <font>
      <sz val="10"/>
      <color indexed="12"/>
      <name val="Arial"/>
      <family val="2"/>
    </font>
    <font>
      <sz val="11"/>
      <color theme="1"/>
      <name val="Calibri"/>
      <family val="2"/>
      <scheme val="minor"/>
    </font>
    <font>
      <i/>
      <sz val="10"/>
      <name val="Arial"/>
      <family val="2"/>
    </font>
    <font>
      <u val="singleAccounting"/>
      <sz val="10"/>
      <name val="Arial"/>
      <family val="2"/>
    </font>
    <font>
      <b/>
      <i/>
      <sz val="10"/>
      <name val="Arial"/>
      <family val="2"/>
    </font>
    <font>
      <b/>
      <u/>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s>
  <fills count="3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9"/>
        <bgColor indexed="15"/>
      </patternFill>
    </fill>
  </fills>
  <borders count="21">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right style="thin">
        <color indexed="64"/>
      </right>
      <top style="thin">
        <color indexed="64"/>
      </top>
      <bottom style="thin">
        <color indexed="64"/>
      </bottom>
      <diagonal/>
    </border>
    <border>
      <left/>
      <right style="thin">
        <color indexed="64"/>
      </right>
      <top/>
      <bottom/>
      <diagonal/>
    </border>
  </borders>
  <cellStyleXfs count="87">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8" fillId="0" borderId="0"/>
    <xf numFmtId="43" fontId="8" fillId="0" borderId="0" applyFont="0" applyFill="0" applyBorder="0" applyAlignment="0" applyProtection="0"/>
    <xf numFmtId="0" fontId="2" fillId="0" borderId="0"/>
    <xf numFmtId="0" fontId="3" fillId="0" borderId="0"/>
    <xf numFmtId="43" fontId="8" fillId="0" borderId="0" applyFont="0" applyFill="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0" fontId="3" fillId="0" borderId="0"/>
    <xf numFmtId="0" fontId="8" fillId="0" borderId="0"/>
    <xf numFmtId="0" fontId="8" fillId="0" borderId="0"/>
    <xf numFmtId="0" fontId="8" fillId="0" borderId="0"/>
    <xf numFmtId="0" fontId="8" fillId="0" borderId="0"/>
    <xf numFmtId="0" fontId="1" fillId="0" borderId="0"/>
    <xf numFmtId="0" fontId="3" fillId="0" borderId="0"/>
    <xf numFmtId="0" fontId="8" fillId="0" borderId="0"/>
    <xf numFmtId="0" fontId="8" fillId="0" borderId="0"/>
    <xf numFmtId="0" fontId="8"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4" fontId="13" fillId="15" borderId="15" applyNumberFormat="0" applyProtection="0">
      <alignment vertical="center"/>
    </xf>
    <xf numFmtId="4" fontId="14" fillId="16" borderId="15" applyNumberFormat="0" applyProtection="0">
      <alignment vertical="center"/>
    </xf>
    <xf numFmtId="4" fontId="13" fillId="16" borderId="15" applyNumberFormat="0" applyProtection="0">
      <alignment vertical="center"/>
    </xf>
    <xf numFmtId="4" fontId="13" fillId="16" borderId="15" applyNumberFormat="0" applyProtection="0">
      <alignment horizontal="left" vertical="center" indent="1"/>
    </xf>
    <xf numFmtId="0" fontId="13" fillId="16" borderId="15" applyNumberFormat="0" applyProtection="0">
      <alignment horizontal="left" vertical="top" indent="1"/>
    </xf>
    <xf numFmtId="4" fontId="13" fillId="17" borderId="16" applyNumberFormat="0" applyProtection="0">
      <alignment vertical="center"/>
    </xf>
    <xf numFmtId="4" fontId="13" fillId="17" borderId="15" applyNumberFormat="0" applyProtection="0"/>
    <xf numFmtId="4" fontId="15" fillId="18" borderId="15" applyNumberFormat="0" applyProtection="0">
      <alignment horizontal="right" vertical="center"/>
    </xf>
    <xf numFmtId="4" fontId="15" fillId="19" borderId="15" applyNumberFormat="0" applyProtection="0">
      <alignment horizontal="right" vertical="center"/>
    </xf>
    <xf numFmtId="4" fontId="15" fillId="20" borderId="15" applyNumberFormat="0" applyProtection="0">
      <alignment horizontal="right" vertical="center"/>
    </xf>
    <xf numFmtId="4" fontId="15" fillId="21" borderId="15" applyNumberFormat="0" applyProtection="0">
      <alignment horizontal="right" vertical="center"/>
    </xf>
    <xf numFmtId="4" fontId="15" fillId="22" borderId="15" applyNumberFormat="0" applyProtection="0">
      <alignment horizontal="right" vertical="center"/>
    </xf>
    <xf numFmtId="4" fontId="15" fillId="23" borderId="15" applyNumberFormat="0" applyProtection="0">
      <alignment horizontal="right" vertical="center"/>
    </xf>
    <xf numFmtId="4" fontId="15" fillId="24" borderId="15" applyNumberFormat="0" applyProtection="0">
      <alignment horizontal="right" vertical="center"/>
    </xf>
    <xf numFmtId="4" fontId="15" fillId="25" borderId="15" applyNumberFormat="0" applyProtection="0">
      <alignment horizontal="right" vertical="center"/>
    </xf>
    <xf numFmtId="4" fontId="15" fillId="26" borderId="15" applyNumberFormat="0" applyProtection="0">
      <alignment horizontal="right" vertical="center"/>
    </xf>
    <xf numFmtId="4" fontId="13" fillId="27" borderId="17" applyNumberFormat="0" applyProtection="0">
      <alignment horizontal="left" vertical="center" indent="1"/>
    </xf>
    <xf numFmtId="4" fontId="15" fillId="28" borderId="0" applyNumberFormat="0" applyProtection="0">
      <alignment horizontal="left" vertical="center" indent="1"/>
    </xf>
    <xf numFmtId="4" fontId="15" fillId="28" borderId="0" applyNumberFormat="0" applyProtection="0">
      <alignment horizontal="left" indent="1"/>
    </xf>
    <xf numFmtId="4" fontId="16" fillId="29" borderId="0" applyNumberFormat="0" applyProtection="0">
      <alignment horizontal="left" vertical="center" indent="1"/>
    </xf>
    <xf numFmtId="4" fontId="15" fillId="30" borderId="15" applyNumberFormat="0" applyProtection="0">
      <alignment horizontal="right" vertical="center"/>
    </xf>
    <xf numFmtId="4" fontId="17" fillId="0" borderId="0" applyNumberFormat="0" applyProtection="0">
      <alignment horizontal="left" vertical="center" indent="1"/>
    </xf>
    <xf numFmtId="4" fontId="18" fillId="31" borderId="0" applyNumberFormat="0" applyProtection="0">
      <alignment horizontal="left" indent="1"/>
    </xf>
    <xf numFmtId="4" fontId="19" fillId="0" borderId="0" applyNumberFormat="0" applyProtection="0">
      <alignment horizontal="left" vertical="center" indent="1"/>
    </xf>
    <xf numFmtId="4" fontId="19" fillId="32" borderId="0" applyNumberFormat="0" applyProtection="0"/>
    <xf numFmtId="0" fontId="3" fillId="29" borderId="15" applyNumberFormat="0" applyProtection="0">
      <alignment horizontal="left" vertical="center" indent="1"/>
    </xf>
    <xf numFmtId="0" fontId="3" fillId="29" borderId="15" applyNumberFormat="0" applyProtection="0">
      <alignment horizontal="left" vertical="top" indent="1"/>
    </xf>
    <xf numFmtId="0" fontId="3" fillId="17" borderId="15" applyNumberFormat="0" applyProtection="0">
      <alignment horizontal="left" vertical="center" indent="1"/>
    </xf>
    <xf numFmtId="0" fontId="3" fillId="17" borderId="15" applyNumberFormat="0" applyProtection="0">
      <alignment horizontal="left" vertical="top" indent="1"/>
    </xf>
    <xf numFmtId="0" fontId="3" fillId="33" borderId="15" applyNumberFormat="0" applyProtection="0">
      <alignment horizontal="left" vertical="center" indent="1"/>
    </xf>
    <xf numFmtId="0" fontId="3" fillId="33" borderId="15" applyNumberFormat="0" applyProtection="0">
      <alignment horizontal="left" vertical="top" indent="1"/>
    </xf>
    <xf numFmtId="0" fontId="3" fillId="34" borderId="15" applyNumberFormat="0" applyProtection="0">
      <alignment horizontal="left" vertical="center" indent="1"/>
    </xf>
    <xf numFmtId="0" fontId="3" fillId="34" borderId="15" applyNumberFormat="0" applyProtection="0">
      <alignment horizontal="left" vertical="top" indent="1"/>
    </xf>
    <xf numFmtId="4" fontId="15" fillId="35" borderId="15" applyNumberFormat="0" applyProtection="0">
      <alignment vertical="center"/>
    </xf>
    <xf numFmtId="4" fontId="20" fillId="35" borderId="15" applyNumberFormat="0" applyProtection="0">
      <alignment vertical="center"/>
    </xf>
    <xf numFmtId="4" fontId="15" fillId="35" borderId="15" applyNumberFormat="0" applyProtection="0">
      <alignment horizontal="left" vertical="center" indent="1"/>
    </xf>
    <xf numFmtId="0" fontId="15" fillId="35" borderId="15" applyNumberFormat="0" applyProtection="0">
      <alignment horizontal="left" vertical="top" indent="1"/>
    </xf>
    <xf numFmtId="4" fontId="15" fillId="36" borderId="18" applyNumberFormat="0" applyProtection="0">
      <alignment horizontal="right" vertical="center"/>
    </xf>
    <xf numFmtId="4" fontId="15" fillId="0" borderId="15" applyNumberFormat="0" applyProtection="0">
      <alignment horizontal="right" vertical="center"/>
    </xf>
    <xf numFmtId="4" fontId="20" fillId="28" borderId="15" applyNumberFormat="0" applyProtection="0">
      <alignment horizontal="right" vertical="center"/>
    </xf>
    <xf numFmtId="4" fontId="15" fillId="30" borderId="15" applyNumberFormat="0" applyProtection="0">
      <alignment horizontal="left" vertical="center" indent="1"/>
    </xf>
    <xf numFmtId="4" fontId="15" fillId="0" borderId="15" applyNumberFormat="0" applyProtection="0">
      <alignment horizontal="left" vertical="center" indent="1"/>
    </xf>
    <xf numFmtId="0" fontId="15" fillId="17" borderId="15" applyNumberFormat="0" applyProtection="0">
      <alignment horizontal="center" vertical="top"/>
    </xf>
    <xf numFmtId="0" fontId="15" fillId="17" borderId="15" applyNumberFormat="0" applyProtection="0">
      <alignment horizontal="left" vertical="top"/>
    </xf>
    <xf numFmtId="4" fontId="21" fillId="0" borderId="0" applyNumberFormat="0" applyProtection="0">
      <alignment horizontal="left" vertical="center"/>
    </xf>
    <xf numFmtId="4" fontId="22" fillId="37" borderId="0" applyNumberFormat="0" applyProtection="0">
      <alignment horizontal="left"/>
    </xf>
    <xf numFmtId="4" fontId="6" fillId="28" borderId="15" applyNumberFormat="0" applyProtection="0">
      <alignment horizontal="right" vertical="center"/>
    </xf>
    <xf numFmtId="43" fontId="3" fillId="0" borderId="0" applyFont="0" applyFill="0" applyBorder="0" applyAlignment="0" applyProtection="0"/>
  </cellStyleXfs>
  <cellXfs count="143">
    <xf numFmtId="0" fontId="0" fillId="0" borderId="0" xfId="0"/>
    <xf numFmtId="0" fontId="3" fillId="0" borderId="0" xfId="1" applyFont="1"/>
    <xf numFmtId="0" fontId="4" fillId="0" borderId="0" xfId="1" applyFont="1"/>
    <xf numFmtId="0" fontId="3" fillId="0" borderId="0" xfId="1" applyFont="1" applyAlignment="1">
      <alignment horizontal="center"/>
    </xf>
    <xf numFmtId="0" fontId="3" fillId="0" borderId="0" xfId="1" applyNumberFormat="1" applyFont="1" applyAlignment="1">
      <alignment horizontal="center"/>
    </xf>
    <xf numFmtId="0" fontId="3" fillId="0" borderId="0" xfId="1" applyFont="1" applyBorder="1"/>
    <xf numFmtId="0" fontId="5" fillId="0" borderId="0" xfId="1" applyFont="1" applyAlignment="1">
      <alignment horizontal="center"/>
    </xf>
    <xf numFmtId="0" fontId="5" fillId="0" borderId="0" xfId="1" applyNumberFormat="1" applyFont="1" applyAlignment="1">
      <alignment horizontal="center"/>
    </xf>
    <xf numFmtId="0" fontId="3" fillId="0" borderId="0" xfId="1" applyFont="1" applyBorder="1" applyAlignment="1">
      <alignment horizontal="right"/>
    </xf>
    <xf numFmtId="0" fontId="4" fillId="0" borderId="0" xfId="1" applyFont="1" applyBorder="1" applyAlignment="1">
      <alignment horizontal="left"/>
    </xf>
    <xf numFmtId="0" fontId="3" fillId="0" borderId="0" xfId="1" applyFont="1" applyBorder="1" applyAlignment="1">
      <alignment horizontal="center"/>
    </xf>
    <xf numFmtId="164" fontId="3" fillId="0" borderId="0" xfId="2" applyNumberFormat="1" applyFont="1" applyBorder="1" applyAlignment="1">
      <alignment horizontal="center"/>
    </xf>
    <xf numFmtId="0" fontId="3" fillId="0" borderId="0" xfId="1" applyFont="1" applyFill="1" applyAlignment="1">
      <alignment horizontal="left"/>
    </xf>
    <xf numFmtId="0" fontId="3" fillId="0" borderId="0" xfId="1" applyFont="1" applyFill="1" applyBorder="1"/>
    <xf numFmtId="0" fontId="3" fillId="0" borderId="0" xfId="1" applyFont="1" applyFill="1" applyBorder="1" applyAlignment="1">
      <alignment horizontal="center"/>
    </xf>
    <xf numFmtId="41" fontId="3" fillId="0" borderId="0" xfId="2" applyNumberFormat="1" applyFont="1" applyFill="1" applyBorder="1" applyAlignment="1">
      <alignment horizontal="center"/>
    </xf>
    <xf numFmtId="9" fontId="3" fillId="0" borderId="0" xfId="3" applyNumberFormat="1" applyFont="1" applyFill="1" applyAlignment="1">
      <alignment horizontal="center"/>
    </xf>
    <xf numFmtId="41" fontId="3" fillId="0" borderId="0" xfId="2" applyNumberFormat="1" applyFont="1" applyFill="1" applyAlignment="1">
      <alignment horizontal="right"/>
    </xf>
    <xf numFmtId="0" fontId="3" fillId="0" borderId="0" xfId="1" applyFont="1" applyFill="1"/>
    <xf numFmtId="164" fontId="3" fillId="0" borderId="0" xfId="2" applyNumberFormat="1" applyFont="1" applyFill="1" applyBorder="1"/>
    <xf numFmtId="164" fontId="3" fillId="0" borderId="0" xfId="2" applyNumberFormat="1" applyFont="1" applyBorder="1"/>
    <xf numFmtId="164" fontId="6" fillId="0" borderId="0" xfId="2" applyNumberFormat="1" applyFont="1" applyBorder="1"/>
    <xf numFmtId="0" fontId="3" fillId="0" borderId="0" xfId="1" applyNumberFormat="1" applyFont="1" applyFill="1" applyAlignment="1">
      <alignment horizontal="center"/>
    </xf>
    <xf numFmtId="0" fontId="3" fillId="0" borderId="0" xfId="1" applyFont="1" applyFill="1" applyBorder="1" applyAlignment="1">
      <alignment horizontal="left"/>
    </xf>
    <xf numFmtId="9" fontId="3" fillId="0" borderId="0" xfId="3" applyNumberFormat="1" applyFont="1" applyFill="1" applyBorder="1" applyAlignment="1">
      <alignment horizontal="center"/>
    </xf>
    <xf numFmtId="41" fontId="3" fillId="0" borderId="0" xfId="2" applyNumberFormat="1" applyFont="1" applyFill="1" applyBorder="1" applyAlignment="1">
      <alignment horizontal="right"/>
    </xf>
    <xf numFmtId="164" fontId="3" fillId="0" borderId="0" xfId="1" applyNumberFormat="1" applyFont="1" applyFill="1" applyBorder="1" applyAlignment="1">
      <alignment horizontal="right"/>
    </xf>
    <xf numFmtId="164" fontId="3" fillId="0" borderId="0" xfId="1" applyNumberFormat="1" applyFont="1" applyBorder="1" applyAlignment="1">
      <alignment horizontal="right"/>
    </xf>
    <xf numFmtId="164" fontId="6" fillId="0" borderId="0" xfId="2" applyNumberFormat="1" applyFont="1" applyBorder="1" applyAlignment="1">
      <alignment horizontal="right"/>
    </xf>
    <xf numFmtId="164" fontId="3" fillId="0" borderId="0" xfId="1" applyNumberFormat="1" applyFont="1" applyBorder="1"/>
    <xf numFmtId="0" fontId="3" fillId="0" borderId="0" xfId="1" applyNumberFormat="1" applyFont="1" applyFill="1" applyBorder="1" applyAlignment="1">
      <alignment horizontal="center"/>
    </xf>
    <xf numFmtId="164" fontId="3" fillId="0" borderId="0" xfId="1" applyNumberFormat="1" applyFont="1" applyFill="1" applyBorder="1"/>
    <xf numFmtId="164" fontId="3" fillId="0" borderId="0" xfId="1" applyNumberFormat="1" applyFont="1" applyFill="1"/>
    <xf numFmtId="164" fontId="3" fillId="0" borderId="0" xfId="1" applyNumberFormat="1" applyFont="1"/>
    <xf numFmtId="164" fontId="6" fillId="0" borderId="0" xfId="2" applyNumberFormat="1" applyFont="1"/>
    <xf numFmtId="164" fontId="7" fillId="0" borderId="0" xfId="1" applyNumberFormat="1" applyFont="1" applyBorder="1"/>
    <xf numFmtId="0" fontId="4" fillId="0" borderId="0" xfId="1" applyFont="1" applyFill="1" applyBorder="1" applyAlignment="1">
      <alignment horizontal="left"/>
    </xf>
    <xf numFmtId="164" fontId="3" fillId="0" borderId="0" xfId="1" applyNumberFormat="1" applyFont="1" applyFill="1" applyAlignment="1">
      <alignment horizontal="right"/>
    </xf>
    <xf numFmtId="164" fontId="3" fillId="0" borderId="0" xfId="1" applyNumberFormat="1" applyFont="1" applyAlignment="1">
      <alignment horizontal="right"/>
    </xf>
    <xf numFmtId="164" fontId="6" fillId="0" borderId="0" xfId="2" applyNumberFormat="1" applyFont="1" applyAlignment="1">
      <alignment horizontal="right"/>
    </xf>
    <xf numFmtId="0" fontId="3" fillId="0" borderId="0" xfId="1" applyFont="1" applyFill="1" applyBorder="1" applyAlignment="1">
      <alignment horizontal="left" indent="1"/>
    </xf>
    <xf numFmtId="41" fontId="3" fillId="0" borderId="3" xfId="2" applyNumberFormat="1" applyFont="1" applyFill="1" applyBorder="1" applyAlignment="1">
      <alignment horizontal="center"/>
    </xf>
    <xf numFmtId="164" fontId="7" fillId="0" borderId="0" xfId="1" applyNumberFormat="1" applyFont="1" applyFill="1"/>
    <xf numFmtId="164" fontId="7" fillId="0" borderId="0" xfId="1" applyNumberFormat="1" applyFont="1"/>
    <xf numFmtId="164" fontId="6" fillId="0" borderId="0" xfId="1" applyNumberFormat="1" applyFont="1"/>
    <xf numFmtId="165" fontId="3" fillId="0" borderId="0" xfId="3" applyNumberFormat="1" applyFont="1" applyFill="1" applyBorder="1" applyAlignment="1">
      <alignment horizontal="center"/>
    </xf>
    <xf numFmtId="0" fontId="3" fillId="0" borderId="0" xfId="0" applyFont="1" applyFill="1" applyBorder="1" applyAlignment="1">
      <alignment wrapText="1"/>
    </xf>
    <xf numFmtId="0" fontId="3" fillId="0" borderId="0" xfId="1" quotePrefix="1" applyFont="1" applyFill="1" applyBorder="1" applyAlignment="1">
      <alignment horizontal="left"/>
    </xf>
    <xf numFmtId="165" fontId="3" fillId="0" borderId="0" xfId="3" applyNumberFormat="1" applyFont="1" applyFill="1" applyAlignment="1">
      <alignment horizontal="center"/>
    </xf>
    <xf numFmtId="41" fontId="3" fillId="0" borderId="0" xfId="2" applyNumberFormat="1" applyFont="1" applyFill="1" applyAlignment="1">
      <alignment horizontal="center"/>
    </xf>
    <xf numFmtId="0" fontId="4" fillId="0" borderId="0" xfId="1" applyFont="1" applyFill="1" applyBorder="1"/>
    <xf numFmtId="0" fontId="3" fillId="0" borderId="4" xfId="1" applyFont="1" applyBorder="1"/>
    <xf numFmtId="0" fontId="3" fillId="0" borderId="5" xfId="1" applyFont="1" applyFill="1" applyBorder="1"/>
    <xf numFmtId="0" fontId="3" fillId="0" borderId="5" xfId="1" applyFont="1" applyFill="1" applyBorder="1" applyAlignment="1">
      <alignment horizontal="center"/>
    </xf>
    <xf numFmtId="41" fontId="3" fillId="0" borderId="5" xfId="2" applyNumberFormat="1" applyFont="1" applyFill="1" applyBorder="1" applyAlignment="1">
      <alignment horizontal="center"/>
    </xf>
    <xf numFmtId="165" fontId="3" fillId="0" borderId="5" xfId="3" applyNumberFormat="1" applyFont="1" applyFill="1" applyBorder="1" applyAlignment="1">
      <alignment horizontal="center"/>
    </xf>
    <xf numFmtId="0" fontId="3" fillId="0" borderId="6" xfId="1" applyNumberFormat="1" applyFont="1" applyFill="1" applyBorder="1" applyAlignment="1">
      <alignment horizontal="center"/>
    </xf>
    <xf numFmtId="0" fontId="3" fillId="0" borderId="7" xfId="1" applyFont="1" applyBorder="1"/>
    <xf numFmtId="0" fontId="3" fillId="0" borderId="8" xfId="1" applyNumberFormat="1" applyFont="1" applyFill="1" applyBorder="1" applyAlignment="1">
      <alignment horizontal="center"/>
    </xf>
    <xf numFmtId="0" fontId="3" fillId="0" borderId="8" xfId="1" applyFont="1" applyFill="1" applyBorder="1" applyAlignment="1">
      <alignment horizontal="center"/>
    </xf>
    <xf numFmtId="0" fontId="3" fillId="0" borderId="9" xfId="1" applyFont="1" applyBorder="1"/>
    <xf numFmtId="0" fontId="3" fillId="0" borderId="10" xfId="1" applyFont="1" applyFill="1" applyBorder="1"/>
    <xf numFmtId="0" fontId="3" fillId="0" borderId="10" xfId="1" applyFont="1" applyFill="1" applyBorder="1" applyAlignment="1">
      <alignment horizontal="center"/>
    </xf>
    <xf numFmtId="41" fontId="3" fillId="0" borderId="10" xfId="2" applyNumberFormat="1" applyFont="1" applyFill="1" applyBorder="1" applyAlignment="1">
      <alignment horizontal="center"/>
    </xf>
    <xf numFmtId="41" fontId="3" fillId="0" borderId="0" xfId="2" applyNumberFormat="1" applyFont="1" applyBorder="1" applyAlignment="1">
      <alignment horizontal="center"/>
    </xf>
    <xf numFmtId="0" fontId="4" fillId="0" borderId="0" xfId="4" applyFont="1" applyFill="1"/>
    <xf numFmtId="0" fontId="3" fillId="0" borderId="0" xfId="4" applyFont="1" applyFill="1" applyAlignment="1">
      <alignment horizontal="center"/>
    </xf>
    <xf numFmtId="0" fontId="3" fillId="0" borderId="0" xfId="4" applyFont="1" applyFill="1" applyAlignment="1">
      <alignment horizontal="left" indent="1"/>
    </xf>
    <xf numFmtId="0" fontId="3" fillId="0" borderId="0" xfId="4" applyFont="1" applyFill="1"/>
    <xf numFmtId="164" fontId="3" fillId="0" borderId="0" xfId="5" applyNumberFormat="1" applyFont="1" applyFill="1"/>
    <xf numFmtId="164" fontId="3" fillId="0" borderId="0" xfId="5" applyNumberFormat="1" applyFont="1" applyFill="1" applyAlignment="1">
      <alignment horizontal="center"/>
    </xf>
    <xf numFmtId="0" fontId="4" fillId="0" borderId="12" xfId="4" applyFont="1" applyFill="1" applyBorder="1" applyAlignment="1">
      <alignment horizontal="left" indent="1"/>
    </xf>
    <xf numFmtId="164" fontId="3" fillId="0" borderId="13" xfId="5" applyNumberFormat="1" applyFont="1" applyFill="1" applyBorder="1"/>
    <xf numFmtId="43" fontId="3" fillId="0" borderId="0" xfId="4" applyNumberFormat="1" applyFont="1" applyFill="1"/>
    <xf numFmtId="0" fontId="3" fillId="0" borderId="13" xfId="4" applyFont="1" applyFill="1" applyBorder="1" applyAlignment="1">
      <alignment horizontal="left" indent="1"/>
    </xf>
    <xf numFmtId="164" fontId="3" fillId="0" borderId="0" xfId="5" applyNumberFormat="1" applyFont="1" applyFill="1" applyBorder="1"/>
    <xf numFmtId="43" fontId="9" fillId="0" borderId="0" xfId="4" applyNumberFormat="1" applyFont="1" applyFill="1" applyAlignment="1">
      <alignment horizontal="left"/>
    </xf>
    <xf numFmtId="0" fontId="10" fillId="0" borderId="0" xfId="4" applyFont="1" applyFill="1"/>
    <xf numFmtId="0" fontId="3" fillId="0" borderId="0" xfId="4" applyFont="1" applyFill="1" applyBorder="1" applyAlignment="1">
      <alignment horizontal="center"/>
    </xf>
    <xf numFmtId="43" fontId="3" fillId="0" borderId="0" xfId="5" applyFont="1" applyFill="1" applyBorder="1"/>
    <xf numFmtId="43" fontId="3" fillId="0" borderId="0" xfId="5" applyFont="1" applyFill="1"/>
    <xf numFmtId="164" fontId="3" fillId="0" borderId="0" xfId="4" applyNumberFormat="1" applyFont="1" applyFill="1"/>
    <xf numFmtId="0" fontId="4" fillId="0" borderId="0" xfId="6" applyFont="1" applyFill="1" applyAlignment="1">
      <alignment horizontal="left"/>
    </xf>
    <xf numFmtId="0" fontId="3" fillId="0" borderId="0" xfId="4" applyFont="1" applyFill="1" applyAlignment="1">
      <alignment horizontal="left" wrapText="1" indent="1"/>
    </xf>
    <xf numFmtId="0" fontId="4" fillId="0" borderId="0" xfId="6" applyFont="1" applyFill="1" applyAlignment="1">
      <alignment horizontal="center"/>
    </xf>
    <xf numFmtId="164" fontId="3" fillId="0" borderId="0" xfId="5" applyNumberFormat="1" applyFont="1" applyFill="1" applyAlignment="1">
      <alignment horizontal="center" vertical="top"/>
    </xf>
    <xf numFmtId="0" fontId="3" fillId="0" borderId="13" xfId="4" applyFont="1" applyFill="1" applyBorder="1" applyAlignment="1">
      <alignment horizontal="left" vertical="top" wrapText="1" indent="1"/>
    </xf>
    <xf numFmtId="164" fontId="3" fillId="0" borderId="13" xfId="5" applyNumberFormat="1" applyFont="1" applyFill="1" applyBorder="1" applyAlignment="1">
      <alignment vertical="top"/>
    </xf>
    <xf numFmtId="164" fontId="3" fillId="0" borderId="13" xfId="5" applyNumberFormat="1" applyFont="1" applyFill="1" applyBorder="1" applyAlignment="1"/>
    <xf numFmtId="0" fontId="3" fillId="0" borderId="13" xfId="5" applyNumberFormat="1" applyFont="1" applyFill="1" applyBorder="1" applyAlignment="1">
      <alignment horizontal="left" vertical="top" wrapText="1" indent="1"/>
    </xf>
    <xf numFmtId="0" fontId="3" fillId="0" borderId="0" xfId="6" applyFont="1" applyFill="1" applyAlignment="1">
      <alignment horizontal="center" vertical="top"/>
    </xf>
    <xf numFmtId="0" fontId="4" fillId="0" borderId="0" xfId="4" applyFont="1" applyFill="1" applyAlignment="1">
      <alignment horizontal="left" wrapText="1" indent="1"/>
    </xf>
    <xf numFmtId="164" fontId="4" fillId="0" borderId="0" xfId="5" applyNumberFormat="1" applyFont="1" applyFill="1"/>
    <xf numFmtId="0" fontId="4" fillId="0" borderId="0" xfId="6" applyFont="1" applyFill="1" applyAlignment="1">
      <alignment horizontal="center" vertical="top"/>
    </xf>
    <xf numFmtId="0" fontId="11" fillId="0" borderId="0" xfId="4" applyFont="1" applyFill="1" applyAlignment="1">
      <alignment horizontal="right" wrapText="1"/>
    </xf>
    <xf numFmtId="0" fontId="3" fillId="0" borderId="0" xfId="6" applyFont="1" applyFill="1" applyAlignment="1">
      <alignment horizontal="center"/>
    </xf>
    <xf numFmtId="0" fontId="4" fillId="0" borderId="0" xfId="6" applyFont="1" applyFill="1"/>
    <xf numFmtId="0" fontId="3" fillId="0" borderId="0" xfId="7" applyFont="1"/>
    <xf numFmtId="0" fontId="4" fillId="0" borderId="0" xfId="7" applyFont="1"/>
    <xf numFmtId="0" fontId="12" fillId="0" borderId="0" xfId="7" applyFont="1"/>
    <xf numFmtId="17" fontId="3" fillId="0" borderId="0" xfId="0" applyNumberFormat="1" applyFont="1"/>
    <xf numFmtId="164" fontId="3" fillId="0" borderId="0" xfId="2" applyNumberFormat="1" applyFont="1"/>
    <xf numFmtId="0" fontId="3" fillId="0" borderId="0" xfId="7" applyFont="1" applyBorder="1" applyAlignment="1"/>
    <xf numFmtId="0" fontId="5" fillId="0" borderId="0" xfId="7" applyFont="1" applyAlignment="1">
      <alignment horizontal="center"/>
    </xf>
    <xf numFmtId="164" fontId="3" fillId="0" borderId="2" xfId="2" applyNumberFormat="1" applyFont="1" applyBorder="1"/>
    <xf numFmtId="164" fontId="4" fillId="0" borderId="14" xfId="7" applyNumberFormat="1" applyFont="1" applyBorder="1"/>
    <xf numFmtId="164" fontId="4" fillId="0" borderId="0" xfId="8" applyNumberFormat="1" applyFont="1" applyFill="1" applyAlignment="1">
      <alignment horizontal="center"/>
    </xf>
    <xf numFmtId="17" fontId="3" fillId="0" borderId="0" xfId="0" applyNumberFormat="1" applyFont="1" applyBorder="1"/>
    <xf numFmtId="0" fontId="3" fillId="0" borderId="0" xfId="7" applyFont="1" applyBorder="1"/>
    <xf numFmtId="0" fontId="4" fillId="0" borderId="0" xfId="7" applyFont="1" applyBorder="1"/>
    <xf numFmtId="164" fontId="4" fillId="0" borderId="0" xfId="7" applyNumberFormat="1" applyFont="1" applyBorder="1"/>
    <xf numFmtId="0" fontId="4" fillId="0" borderId="0" xfId="0" applyFont="1"/>
    <xf numFmtId="0" fontId="3" fillId="0" borderId="20" xfId="4" applyFont="1" applyFill="1" applyBorder="1" applyAlignment="1">
      <alignment horizontal="center"/>
    </xf>
    <xf numFmtId="164" fontId="4" fillId="0" borderId="0" xfId="5" applyNumberFormat="1" applyFont="1" applyFill="1" applyAlignment="1">
      <alignment horizontal="center"/>
    </xf>
    <xf numFmtId="164" fontId="4" fillId="0" borderId="12" xfId="5" applyNumberFormat="1" applyFont="1" applyFill="1" applyBorder="1" applyAlignment="1">
      <alignment horizontal="center"/>
    </xf>
    <xf numFmtId="164" fontId="4" fillId="0" borderId="19" xfId="5" applyNumberFormat="1" applyFont="1" applyFill="1" applyBorder="1"/>
    <xf numFmtId="0" fontId="3" fillId="0" borderId="0" xfId="4" applyFont="1" applyFill="1" applyBorder="1" applyAlignment="1">
      <alignment horizontal="left" vertical="top" wrapText="1" indent="1"/>
    </xf>
    <xf numFmtId="164" fontId="3" fillId="0" borderId="0" xfId="5" applyNumberFormat="1" applyFont="1" applyFill="1" applyBorder="1" applyAlignment="1">
      <alignment vertical="top"/>
    </xf>
    <xf numFmtId="164" fontId="3" fillId="0" borderId="0" xfId="5" applyNumberFormat="1" applyFont="1" applyFill="1" applyAlignment="1">
      <alignment horizontal="left" vertical="top"/>
    </xf>
    <xf numFmtId="164" fontId="4" fillId="0" borderId="0" xfId="5" applyNumberFormat="1" applyFont="1" applyFill="1" applyAlignment="1">
      <alignment horizontal="right"/>
    </xf>
    <xf numFmtId="164" fontId="4" fillId="0" borderId="0" xfId="5" applyNumberFormat="1" applyFont="1" applyFill="1" applyBorder="1" applyAlignment="1">
      <alignment horizontal="right"/>
    </xf>
    <xf numFmtId="164" fontId="4" fillId="0" borderId="3" xfId="5" applyNumberFormat="1" applyFont="1" applyFill="1" applyBorder="1"/>
    <xf numFmtId="0" fontId="3" fillId="0" borderId="0" xfId="4" applyFont="1" applyFill="1" applyBorder="1" applyAlignment="1">
      <alignment horizontal="left" indent="1"/>
    </xf>
    <xf numFmtId="0" fontId="4" fillId="0" borderId="0" xfId="4" applyFont="1" applyFill="1" applyBorder="1" applyAlignment="1">
      <alignment horizontal="left" indent="1"/>
    </xf>
    <xf numFmtId="164" fontId="3" fillId="0" borderId="0" xfId="2" applyNumberFormat="1" applyFont="1" applyFill="1" applyAlignment="1">
      <alignment horizontal="right"/>
    </xf>
    <xf numFmtId="164" fontId="3" fillId="0" borderId="0" xfId="2" applyNumberFormat="1" applyFont="1" applyFill="1" applyBorder="1" applyAlignment="1">
      <alignment horizontal="right"/>
    </xf>
    <xf numFmtId="164" fontId="3" fillId="0" borderId="0" xfId="2" applyNumberFormat="1" applyFont="1" applyFill="1" applyBorder="1" applyAlignment="1">
      <alignment horizontal="center"/>
    </xf>
    <xf numFmtId="166" fontId="3" fillId="0" borderId="0" xfId="3" applyNumberFormat="1" applyFont="1" applyFill="1" applyAlignment="1">
      <alignment horizontal="center"/>
    </xf>
    <xf numFmtId="166" fontId="3" fillId="0" borderId="0" xfId="1" applyNumberFormat="1" applyFont="1"/>
    <xf numFmtId="166" fontId="3" fillId="0" borderId="0" xfId="3" applyNumberFormat="1" applyFont="1" applyFill="1" applyBorder="1" applyAlignment="1">
      <alignment horizontal="center"/>
    </xf>
    <xf numFmtId="0" fontId="3" fillId="0" borderId="13" xfId="4" applyFont="1" applyFill="1" applyBorder="1" applyAlignment="1">
      <alignment horizontal="left" wrapText="1" indent="1"/>
    </xf>
    <xf numFmtId="0" fontId="3" fillId="0" borderId="0" xfId="0" applyFont="1"/>
    <xf numFmtId="164" fontId="3" fillId="0" borderId="0" xfId="7" applyNumberFormat="1" applyFont="1"/>
    <xf numFmtId="164" fontId="3" fillId="0" borderId="12" xfId="7" applyNumberFormat="1" applyFont="1" applyBorder="1"/>
    <xf numFmtId="41" fontId="3" fillId="0" borderId="3" xfId="1" applyNumberFormat="1" applyFont="1" applyBorder="1"/>
    <xf numFmtId="164" fontId="3" fillId="0" borderId="3" xfId="1" applyNumberFormat="1" applyFont="1" applyBorder="1"/>
    <xf numFmtId="0" fontId="3" fillId="0" borderId="10" xfId="1" quotePrefix="1" applyFont="1" applyFill="1" applyBorder="1" applyAlignment="1">
      <alignment horizontal="left"/>
    </xf>
    <xf numFmtId="3" fontId="3" fillId="0" borderId="10" xfId="1" applyNumberFormat="1" applyFont="1" applyFill="1" applyBorder="1" applyAlignment="1">
      <alignment horizontal="center"/>
    </xf>
    <xf numFmtId="0" fontId="3" fillId="0" borderId="11" xfId="1" applyNumberFormat="1" applyFont="1" applyFill="1" applyBorder="1" applyAlignment="1">
      <alignment horizontal="center"/>
    </xf>
    <xf numFmtId="0" fontId="3" fillId="0" borderId="0" xfId="1" applyFont="1" applyAlignment="1">
      <alignment horizontal="right"/>
    </xf>
    <xf numFmtId="0" fontId="3" fillId="0" borderId="0" xfId="86" applyNumberFormat="1" applyFont="1" applyBorder="1" applyAlignment="1">
      <alignment horizontal="center"/>
    </xf>
    <xf numFmtId="0" fontId="3" fillId="0" borderId="0" xfId="86" applyNumberFormat="1" applyFont="1" applyFill="1" applyBorder="1" applyAlignment="1">
      <alignment horizontal="center"/>
    </xf>
    <xf numFmtId="0" fontId="3" fillId="0" borderId="12" xfId="7" applyFont="1" applyBorder="1" applyAlignment="1">
      <alignment horizontal="center"/>
    </xf>
  </cellXfs>
  <cellStyles count="87">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Comma" xfId="86" builtinId="3"/>
    <cellStyle name="Comma 2" xfId="5"/>
    <cellStyle name="Comma 2 2" xfId="21"/>
    <cellStyle name="Comma 3" xfId="8"/>
    <cellStyle name="Comma 4" xfId="22"/>
    <cellStyle name="Comma 5" xfId="23"/>
    <cellStyle name="Comma 6" xfId="2"/>
    <cellStyle name="Currency 2" xfId="24"/>
    <cellStyle name="Currency 3" xfId="25"/>
    <cellStyle name="Currency 4" xfId="26"/>
    <cellStyle name="Normal" xfId="0" builtinId="0"/>
    <cellStyle name="Normal 2" xfId="7"/>
    <cellStyle name="Normal 3" xfId="4"/>
    <cellStyle name="Normal 3 2" xfId="27"/>
    <cellStyle name="Normal 4" xfId="28"/>
    <cellStyle name="Normal 5" xfId="29"/>
    <cellStyle name="Normal 6" xfId="30"/>
    <cellStyle name="Normal 7" xfId="31"/>
    <cellStyle name="Normal 8" xfId="32"/>
    <cellStyle name="Normal 9" xfId="33"/>
    <cellStyle name="Normal 9 2" xfId="34"/>
    <cellStyle name="Normal 9 2 2 3" xfId="35"/>
    <cellStyle name="Normal_Transmission Revenue Summary forJuly 2006 through June 2007" xfId="6"/>
    <cellStyle name="Normal_Trapper Mine Adj Dec 2006" xfId="1"/>
    <cellStyle name="Note 2" xfId="36"/>
    <cellStyle name="Percent 2" xfId="37"/>
    <cellStyle name="Percent 3" xfId="38"/>
    <cellStyle name="Percent 4" xfId="3"/>
    <cellStyle name="SAPBEXaggData" xfId="39"/>
    <cellStyle name="SAPBEXaggDataEmph" xfId="40"/>
    <cellStyle name="SAPBEXaggItem" xfId="41"/>
    <cellStyle name="SAPBEXaggItem 2" xfId="42"/>
    <cellStyle name="SAPBEXaggItemX" xfId="43"/>
    <cellStyle name="SAPBEXchaText" xfId="44"/>
    <cellStyle name="SAPBEXchaText 2" xfId="45"/>
    <cellStyle name="SAPBEXexcBad7" xfId="46"/>
    <cellStyle name="SAPBEXexcBad8" xfId="47"/>
    <cellStyle name="SAPBEXexcBad9" xfId="48"/>
    <cellStyle name="SAPBEXexcCritical4" xfId="49"/>
    <cellStyle name="SAPBEXexcCritical5" xfId="50"/>
    <cellStyle name="SAPBEXexcCritical6" xfId="51"/>
    <cellStyle name="SAPBEXexcGood1" xfId="52"/>
    <cellStyle name="SAPBEXexcGood2" xfId="53"/>
    <cellStyle name="SAPBEXexcGood3" xfId="54"/>
    <cellStyle name="SAPBEXfilterDrill" xfId="55"/>
    <cellStyle name="SAPBEXfilterItem" xfId="56"/>
    <cellStyle name="SAPBEXfilterItem 2" xfId="57"/>
    <cellStyle name="SAPBEXfilterText" xfId="58"/>
    <cellStyle name="SAPBEXformats" xfId="59"/>
    <cellStyle name="SAPBEXheaderItem" xfId="60"/>
    <cellStyle name="SAPBEXheaderItem 2" xfId="61"/>
    <cellStyle name="SAPBEXheaderText" xfId="62"/>
    <cellStyle name="SAPBEXheaderText 2"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resData" xfId="72"/>
    <cellStyle name="SAPBEXresDataEmph" xfId="73"/>
    <cellStyle name="SAPBEXresItem" xfId="74"/>
    <cellStyle name="SAPBEXresItemX" xfId="75"/>
    <cellStyle name="SAPBEXstdData" xfId="76"/>
    <cellStyle name="SAPBEXstdData 2" xfId="77"/>
    <cellStyle name="SAPBEXstdDataEmph" xfId="78"/>
    <cellStyle name="SAPBEXstdItem" xfId="79"/>
    <cellStyle name="SAPBEXstdItem 2" xfId="80"/>
    <cellStyle name="SAPBEXstdItemX" xfId="81"/>
    <cellStyle name="SAPBEXstdItemX 2" xfId="82"/>
    <cellStyle name="SAPBEXtitle" xfId="83"/>
    <cellStyle name="SAPBEXtitle 2" xfId="84"/>
    <cellStyle name="SAPBEXundefined" xfId="8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71437</xdr:colOff>
      <xdr:row>59</xdr:row>
      <xdr:rowOff>80169</xdr:rowOff>
    </xdr:from>
    <xdr:to>
      <xdr:col>9</xdr:col>
      <xdr:colOff>461169</xdr:colOff>
      <xdr:row>67</xdr:row>
      <xdr:rowOff>47625</xdr:rowOff>
    </xdr:to>
    <xdr:sp macro="" textlink="">
      <xdr:nvSpPr>
        <xdr:cNvPr id="2" name="Text 12"/>
        <xdr:cNvSpPr txBox="1">
          <a:spLocks noChangeArrowheads="1"/>
        </xdr:cNvSpPr>
      </xdr:nvSpPr>
      <xdr:spPr bwMode="auto">
        <a:xfrm>
          <a:off x="71437" y="9212263"/>
          <a:ext cx="6414295" cy="1205706"/>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0" i="0" baseline="0">
              <a:effectLst/>
              <a:latin typeface="Arial" pitchFamily="34" charset="0"/>
              <a:ea typeface="+mn-ea"/>
              <a:cs typeface="Arial" pitchFamily="34" charset="0"/>
            </a:rPr>
            <a:t>This adjustment reflects the level of wheeling revenues for the 12 months ending June 30, 2015, by restating the actual revenues for the 12 months ended June 30, 2013, for normalizing, annualizing and pro forma changes.  Imbalance penalty revenue and expense is removed to avoid any impact on regulated results.  This adjustment reflects the impact of the FERC rate case, </a:t>
          </a:r>
          <a:r>
            <a:rPr lang="en-US" sz="1000">
              <a:effectLst/>
              <a:latin typeface="Arial" panose="020B0604020202020204" pitchFamily="34" charset="0"/>
              <a:ea typeface="+mn-ea"/>
              <a:cs typeface="Arial" panose="020B0604020202020204" pitchFamily="34" charset="0"/>
            </a:rPr>
            <a:t>FERC Docket No. ER11-3643.</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152400</xdr:rowOff>
    </xdr:from>
    <xdr:to>
      <xdr:col>8</xdr:col>
      <xdr:colOff>187325</xdr:colOff>
      <xdr:row>42</xdr:row>
      <xdr:rowOff>0</xdr:rowOff>
    </xdr:to>
    <xdr:pic>
      <xdr:nvPicPr>
        <xdr:cNvPr id="2" name="Picture 1"/>
        <xdr:cNvPicPr>
          <a:picLocks noChangeAspect="1"/>
        </xdr:cNvPicPr>
      </xdr:nvPicPr>
      <xdr:blipFill rotWithShape="1">
        <a:blip xmlns:r="http://schemas.openxmlformats.org/officeDocument/2006/relationships" r:embed="rId1" cstate="print"/>
        <a:srcRect l="1325" t="10289" r="46380" b="15140"/>
        <a:stretch/>
      </xdr:blipFill>
      <xdr:spPr>
        <a:xfrm>
          <a:off x="0" y="1447800"/>
          <a:ext cx="5064125" cy="5353050"/>
        </a:xfrm>
        <a:prstGeom prst="rect">
          <a:avLst/>
        </a:prstGeom>
      </xdr:spPr>
    </xdr:pic>
    <xdr:clientData/>
  </xdr:twoCellAnchor>
  <xdr:twoCellAnchor editAs="oneCell">
    <xdr:from>
      <xdr:col>8</xdr:col>
      <xdr:colOff>285751</xdr:colOff>
      <xdr:row>9</xdr:row>
      <xdr:rowOff>15874</xdr:rowOff>
    </xdr:from>
    <xdr:to>
      <xdr:col>16</xdr:col>
      <xdr:colOff>444501</xdr:colOff>
      <xdr:row>42</xdr:row>
      <xdr:rowOff>15875</xdr:rowOff>
    </xdr:to>
    <xdr:pic>
      <xdr:nvPicPr>
        <xdr:cNvPr id="3" name="Picture 2"/>
        <xdr:cNvPicPr>
          <a:picLocks noChangeAspect="1"/>
        </xdr:cNvPicPr>
      </xdr:nvPicPr>
      <xdr:blipFill rotWithShape="1">
        <a:blip xmlns:r="http://schemas.openxmlformats.org/officeDocument/2006/relationships" r:embed="rId2" cstate="print"/>
        <a:srcRect l="1061" t="7925" r="57281" b="36196"/>
        <a:stretch/>
      </xdr:blipFill>
      <xdr:spPr>
        <a:xfrm>
          <a:off x="5162551" y="1473199"/>
          <a:ext cx="5035550" cy="5343526"/>
        </a:xfrm>
        <a:prstGeom prst="rect">
          <a:avLst/>
        </a:prstGeom>
      </xdr:spPr>
    </xdr:pic>
    <xdr:clientData/>
  </xdr:twoCellAnchor>
  <xdr:twoCellAnchor>
    <xdr:from>
      <xdr:col>8</xdr:col>
      <xdr:colOff>301625</xdr:colOff>
      <xdr:row>22</xdr:row>
      <xdr:rowOff>142875</xdr:rowOff>
    </xdr:from>
    <xdr:to>
      <xdr:col>16</xdr:col>
      <xdr:colOff>381000</xdr:colOff>
      <xdr:row>29</xdr:row>
      <xdr:rowOff>95250</xdr:rowOff>
    </xdr:to>
    <xdr:sp macro="" textlink="">
      <xdr:nvSpPr>
        <xdr:cNvPr id="4" name="Rectangle 3"/>
        <xdr:cNvSpPr/>
      </xdr:nvSpPr>
      <xdr:spPr>
        <a:xfrm>
          <a:off x="5178425" y="3705225"/>
          <a:ext cx="4956175" cy="1085850"/>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47625</xdr:colOff>
      <xdr:row>29</xdr:row>
      <xdr:rowOff>88900</xdr:rowOff>
    </xdr:from>
    <xdr:to>
      <xdr:col>8</xdr:col>
      <xdr:colOff>174625</xdr:colOff>
      <xdr:row>36</xdr:row>
      <xdr:rowOff>31750</xdr:rowOff>
    </xdr:to>
    <xdr:sp macro="" textlink="">
      <xdr:nvSpPr>
        <xdr:cNvPr id="5" name="Rectangle 4"/>
        <xdr:cNvSpPr/>
      </xdr:nvSpPr>
      <xdr:spPr>
        <a:xfrm>
          <a:off x="47625" y="4784725"/>
          <a:ext cx="5003800" cy="1076325"/>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50800</xdr:rowOff>
    </xdr:from>
    <xdr:to>
      <xdr:col>8</xdr:col>
      <xdr:colOff>206375</xdr:colOff>
      <xdr:row>42</xdr:row>
      <xdr:rowOff>114300</xdr:rowOff>
    </xdr:to>
    <xdr:pic>
      <xdr:nvPicPr>
        <xdr:cNvPr id="2" name="Picture 1"/>
        <xdr:cNvPicPr>
          <a:picLocks noChangeAspect="1"/>
        </xdr:cNvPicPr>
      </xdr:nvPicPr>
      <xdr:blipFill rotWithShape="1">
        <a:blip xmlns:r="http://schemas.openxmlformats.org/officeDocument/2006/relationships" r:embed="rId1" cstate="print"/>
        <a:srcRect l="1324" t="9897" r="46186" b="14703"/>
        <a:stretch/>
      </xdr:blipFill>
      <xdr:spPr>
        <a:xfrm>
          <a:off x="0" y="1508125"/>
          <a:ext cx="5083175" cy="5407025"/>
        </a:xfrm>
        <a:prstGeom prst="rect">
          <a:avLst/>
        </a:prstGeom>
      </xdr:spPr>
    </xdr:pic>
    <xdr:clientData/>
  </xdr:twoCellAnchor>
  <xdr:twoCellAnchor editAs="oneCell">
    <xdr:from>
      <xdr:col>8</xdr:col>
      <xdr:colOff>333375</xdr:colOff>
      <xdr:row>9</xdr:row>
      <xdr:rowOff>31749</xdr:rowOff>
    </xdr:from>
    <xdr:to>
      <xdr:col>16</xdr:col>
      <xdr:colOff>555625</xdr:colOff>
      <xdr:row>42</xdr:row>
      <xdr:rowOff>142874</xdr:rowOff>
    </xdr:to>
    <xdr:pic>
      <xdr:nvPicPr>
        <xdr:cNvPr id="3" name="Picture 2"/>
        <xdr:cNvPicPr>
          <a:picLocks noChangeAspect="1"/>
        </xdr:cNvPicPr>
      </xdr:nvPicPr>
      <xdr:blipFill rotWithShape="1">
        <a:blip xmlns:r="http://schemas.openxmlformats.org/officeDocument/2006/relationships" r:embed="rId2" cstate="print"/>
        <a:srcRect l="928" t="7683" r="56913" b="35948"/>
        <a:stretch/>
      </xdr:blipFill>
      <xdr:spPr>
        <a:xfrm>
          <a:off x="5210175" y="1489074"/>
          <a:ext cx="5099050" cy="5454650"/>
        </a:xfrm>
        <a:prstGeom prst="rect">
          <a:avLst/>
        </a:prstGeom>
      </xdr:spPr>
    </xdr:pic>
    <xdr:clientData/>
  </xdr:twoCellAnchor>
  <xdr:twoCellAnchor>
    <xdr:from>
      <xdr:col>8</xdr:col>
      <xdr:colOff>381000</xdr:colOff>
      <xdr:row>23</xdr:row>
      <xdr:rowOff>47626</xdr:rowOff>
    </xdr:from>
    <xdr:to>
      <xdr:col>16</xdr:col>
      <xdr:colOff>508000</xdr:colOff>
      <xdr:row>30</xdr:row>
      <xdr:rowOff>0</xdr:rowOff>
    </xdr:to>
    <xdr:sp macro="" textlink="">
      <xdr:nvSpPr>
        <xdr:cNvPr id="4" name="Rectangle 3"/>
        <xdr:cNvSpPr/>
      </xdr:nvSpPr>
      <xdr:spPr>
        <a:xfrm>
          <a:off x="5257800" y="3771901"/>
          <a:ext cx="5003800" cy="1085849"/>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47625</xdr:colOff>
      <xdr:row>30</xdr:row>
      <xdr:rowOff>15875</xdr:rowOff>
    </xdr:from>
    <xdr:to>
      <xdr:col>8</xdr:col>
      <xdr:colOff>174625</xdr:colOff>
      <xdr:row>36</xdr:row>
      <xdr:rowOff>127000</xdr:rowOff>
    </xdr:to>
    <xdr:sp macro="" textlink="">
      <xdr:nvSpPr>
        <xdr:cNvPr id="5" name="Rectangle 4"/>
        <xdr:cNvSpPr/>
      </xdr:nvSpPr>
      <xdr:spPr>
        <a:xfrm>
          <a:off x="47625" y="4873625"/>
          <a:ext cx="5003800" cy="1082675"/>
        </a:xfrm>
        <a:prstGeom prst="rect">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p05771\LOCALS~1\Temp\xSAPtemp305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cell r="AB2">
            <v>0</v>
          </cell>
        </row>
        <row r="15">
          <cell r="AB15">
            <v>4570000</v>
          </cell>
          <cell r="AE15" t="str">
            <v>Unassigned</v>
          </cell>
        </row>
        <row r="28">
          <cell r="D28" t="str">
            <v>Taxes Other Than Income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T121"/>
  <sheetViews>
    <sheetView tabSelected="1" view="pageBreakPreview" zoomScale="80" zoomScaleNormal="75" zoomScaleSheetLayoutView="80" workbookViewId="0"/>
  </sheetViews>
  <sheetFormatPr defaultColWidth="10" defaultRowHeight="12.75"/>
  <cols>
    <col min="1" max="1" width="2.5703125" style="1" customWidth="1"/>
    <col min="2" max="2" width="7.140625" style="1" customWidth="1"/>
    <col min="3" max="3" width="30" style="1" customWidth="1"/>
    <col min="4" max="4" width="9.7109375" style="3" customWidth="1"/>
    <col min="5" max="5" width="4.7109375" style="3" customWidth="1"/>
    <col min="6" max="6" width="14.42578125" style="1" customWidth="1"/>
    <col min="7" max="7" width="10.85546875" style="1" customWidth="1"/>
    <col min="8" max="8" width="11.5703125" style="1" customWidth="1"/>
    <col min="9" max="9" width="15.7109375" style="1" customWidth="1"/>
    <col min="10" max="10" width="5.85546875" style="1" customWidth="1"/>
    <col min="11" max="11" width="3" style="1" customWidth="1"/>
    <col min="12" max="12" width="13.28515625" style="1" bestFit="1" customWidth="1"/>
    <col min="13" max="13" width="11.7109375" style="1" bestFit="1" customWidth="1"/>
    <col min="14" max="14" width="11.140625" style="1" bestFit="1" customWidth="1"/>
    <col min="15" max="16" width="10" style="1" customWidth="1"/>
    <col min="17" max="17" width="11.7109375" style="1" bestFit="1" customWidth="1"/>
    <col min="18" max="16384" width="10" style="1"/>
  </cols>
  <sheetData>
    <row r="1" spans="1:20" ht="12" customHeight="1"/>
    <row r="2" spans="1:20" ht="12" customHeight="1">
      <c r="B2" s="2" t="s">
        <v>0</v>
      </c>
      <c r="F2" s="3"/>
      <c r="G2" s="3"/>
      <c r="H2" s="3"/>
      <c r="I2" s="139" t="s">
        <v>1</v>
      </c>
      <c r="J2" s="4">
        <v>3.2</v>
      </c>
    </row>
    <row r="3" spans="1:20" ht="12" customHeight="1">
      <c r="B3" s="2" t="s">
        <v>20</v>
      </c>
      <c r="F3" s="3"/>
      <c r="G3" s="3"/>
      <c r="H3" s="3"/>
      <c r="I3" s="3"/>
      <c r="J3" s="4"/>
      <c r="L3" s="5"/>
      <c r="M3" s="5"/>
      <c r="N3" s="5"/>
      <c r="O3" s="5"/>
      <c r="P3" s="5"/>
      <c r="Q3" s="5"/>
      <c r="R3" s="5"/>
      <c r="S3" s="5"/>
      <c r="T3" s="5"/>
    </row>
    <row r="4" spans="1:20" ht="12" customHeight="1">
      <c r="B4" s="2" t="s">
        <v>21</v>
      </c>
      <c r="F4" s="3"/>
      <c r="G4" s="3"/>
      <c r="H4" s="3"/>
      <c r="I4" s="3"/>
      <c r="J4" s="4"/>
      <c r="L4" s="5"/>
      <c r="M4" s="5"/>
      <c r="N4" s="5"/>
      <c r="O4" s="5"/>
      <c r="P4" s="5"/>
      <c r="Q4" s="5"/>
      <c r="R4" s="5"/>
      <c r="S4" s="5"/>
      <c r="T4" s="5"/>
    </row>
    <row r="5" spans="1:20" ht="12" customHeight="1">
      <c r="F5" s="3"/>
      <c r="G5" s="3"/>
      <c r="H5" s="3"/>
      <c r="I5" s="3"/>
      <c r="J5" s="4"/>
      <c r="L5" s="5"/>
      <c r="M5" s="5"/>
      <c r="N5" s="5"/>
      <c r="O5" s="5"/>
      <c r="P5" s="5"/>
      <c r="Q5" s="5"/>
      <c r="R5" s="5"/>
      <c r="S5" s="5"/>
      <c r="T5" s="5"/>
    </row>
    <row r="6" spans="1:20" ht="12" customHeight="1">
      <c r="F6" s="3"/>
      <c r="G6" s="3"/>
      <c r="H6" s="3"/>
      <c r="I6" s="3"/>
      <c r="J6" s="4"/>
      <c r="L6" s="5"/>
      <c r="M6" s="5"/>
      <c r="N6" s="5"/>
      <c r="O6" s="5"/>
      <c r="P6" s="5"/>
      <c r="Q6" s="5"/>
      <c r="R6" s="5"/>
      <c r="S6" s="5"/>
      <c r="T6" s="5"/>
    </row>
    <row r="7" spans="1:20" ht="12" customHeight="1">
      <c r="F7" s="3" t="s">
        <v>2</v>
      </c>
      <c r="G7" s="3"/>
      <c r="H7" s="3"/>
      <c r="I7" s="3" t="s">
        <v>128</v>
      </c>
      <c r="J7" s="4"/>
      <c r="L7" s="5"/>
      <c r="M7" s="5"/>
      <c r="N7" s="5"/>
      <c r="O7" s="5"/>
      <c r="P7" s="5"/>
      <c r="Q7" s="5"/>
      <c r="R7" s="5"/>
      <c r="S7" s="5"/>
      <c r="T7" s="5"/>
    </row>
    <row r="8" spans="1:20" ht="12" customHeight="1">
      <c r="D8" s="6" t="s">
        <v>3</v>
      </c>
      <c r="E8" s="6" t="s">
        <v>4</v>
      </c>
      <c r="F8" s="6" t="s">
        <v>5</v>
      </c>
      <c r="G8" s="6" t="s">
        <v>6</v>
      </c>
      <c r="H8" s="6" t="s">
        <v>7</v>
      </c>
      <c r="I8" s="6" t="s">
        <v>8</v>
      </c>
      <c r="J8" s="7" t="s">
        <v>9</v>
      </c>
      <c r="L8" s="8"/>
      <c r="M8" s="8"/>
      <c r="N8" s="8"/>
      <c r="O8" s="8"/>
      <c r="P8" s="8"/>
      <c r="Q8" s="8"/>
      <c r="R8" s="8"/>
      <c r="S8" s="8"/>
      <c r="T8" s="8"/>
    </row>
    <row r="9" spans="1:20" ht="12" customHeight="1">
      <c r="A9" s="5"/>
      <c r="B9" s="9" t="s">
        <v>130</v>
      </c>
      <c r="C9" s="5"/>
      <c r="D9" s="10"/>
      <c r="E9" s="10"/>
      <c r="F9" s="10"/>
      <c r="G9" s="10"/>
      <c r="H9" s="10"/>
      <c r="I9" s="11"/>
      <c r="J9" s="4"/>
      <c r="L9" s="5"/>
      <c r="M9" s="5"/>
      <c r="N9" s="5"/>
      <c r="O9" s="5"/>
      <c r="P9" s="5"/>
      <c r="Q9" s="5"/>
      <c r="R9" s="5"/>
      <c r="S9" s="5"/>
      <c r="T9" s="5"/>
    </row>
    <row r="10" spans="1:20" ht="12" customHeight="1">
      <c r="A10" s="5"/>
      <c r="B10" s="12" t="s">
        <v>10</v>
      </c>
      <c r="C10" s="13"/>
      <c r="D10" s="14">
        <v>456</v>
      </c>
      <c r="E10" s="14">
        <v>1</v>
      </c>
      <c r="F10" s="15">
        <f>-'Page 3.2.1-3.2.2'!D107</f>
        <v>-2685348.5399999991</v>
      </c>
      <c r="G10" s="15" t="s">
        <v>11</v>
      </c>
      <c r="H10" s="127">
        <v>0.4262831716003761</v>
      </c>
      <c r="I10" s="124">
        <f>F10*H10:H10</f>
        <v>-1144718.8924836391</v>
      </c>
      <c r="J10" s="22"/>
      <c r="K10" s="18"/>
      <c r="L10" s="19"/>
      <c r="M10" s="20"/>
      <c r="N10" s="20"/>
      <c r="O10" s="21"/>
      <c r="P10" s="20"/>
      <c r="Q10" s="20"/>
      <c r="R10" s="20"/>
      <c r="S10" s="20"/>
      <c r="T10" s="20"/>
    </row>
    <row r="11" spans="1:20" ht="12" customHeight="1">
      <c r="A11" s="5"/>
      <c r="B11" s="12" t="s">
        <v>10</v>
      </c>
      <c r="C11" s="13"/>
      <c r="D11" s="14">
        <v>456</v>
      </c>
      <c r="E11" s="14">
        <v>2</v>
      </c>
      <c r="F11" s="15">
        <f>-'Page 3.2.1-3.2.2'!D108</f>
        <v>844200</v>
      </c>
      <c r="G11" s="15" t="s">
        <v>11</v>
      </c>
      <c r="H11" s="127">
        <v>0.4262831716003761</v>
      </c>
      <c r="I11" s="124">
        <f t="shared" ref="I11:I12" si="0">F11*H11:H11</f>
        <v>359868.2534650375</v>
      </c>
      <c r="J11" s="22"/>
      <c r="K11" s="18"/>
      <c r="L11" s="19"/>
      <c r="M11" s="20"/>
      <c r="N11" s="20"/>
      <c r="O11" s="21"/>
      <c r="P11" s="20"/>
      <c r="Q11" s="20"/>
      <c r="R11" s="20"/>
      <c r="S11" s="20"/>
      <c r="T11" s="20"/>
    </row>
    <row r="12" spans="1:20" ht="12" customHeight="1">
      <c r="A12" s="5"/>
      <c r="B12" s="12" t="s">
        <v>10</v>
      </c>
      <c r="C12" s="13"/>
      <c r="D12" s="14">
        <v>456</v>
      </c>
      <c r="E12" s="14">
        <v>3</v>
      </c>
      <c r="F12" s="15">
        <f>-'Page 3.2.1-3.2.2'!D109</f>
        <v>19268136.003518224</v>
      </c>
      <c r="G12" s="15" t="s">
        <v>11</v>
      </c>
      <c r="H12" s="127">
        <v>0.4262831716003761</v>
      </c>
      <c r="I12" s="124">
        <f t="shared" si="0"/>
        <v>8213682.1264071437</v>
      </c>
      <c r="J12" s="22"/>
      <c r="K12" s="18"/>
      <c r="L12" s="19"/>
      <c r="M12" s="20"/>
      <c r="N12" s="20"/>
      <c r="O12" s="21"/>
      <c r="P12" s="20"/>
      <c r="Q12" s="20"/>
      <c r="R12" s="20"/>
      <c r="S12" s="20"/>
      <c r="T12" s="20"/>
    </row>
    <row r="13" spans="1:20" ht="12" customHeight="1">
      <c r="A13" s="5"/>
      <c r="B13" s="12"/>
      <c r="C13" s="13"/>
      <c r="D13" s="14"/>
      <c r="E13" s="14"/>
      <c r="F13" s="15"/>
      <c r="G13" s="15"/>
      <c r="H13" s="127"/>
      <c r="I13" s="124"/>
      <c r="J13" s="22"/>
      <c r="K13" s="18"/>
      <c r="L13" s="19"/>
      <c r="M13" s="20"/>
      <c r="N13" s="20"/>
      <c r="O13" s="21"/>
      <c r="P13" s="20"/>
      <c r="Q13" s="20"/>
      <c r="R13" s="20"/>
      <c r="S13" s="20"/>
      <c r="T13" s="20"/>
    </row>
    <row r="14" spans="1:20" ht="12" customHeight="1">
      <c r="A14" s="5"/>
      <c r="B14" s="1" t="s">
        <v>12</v>
      </c>
      <c r="F14" s="134">
        <f>SUM(F10:F12)</f>
        <v>17426987.463518225</v>
      </c>
      <c r="H14" s="128"/>
      <c r="I14" s="135">
        <f>SUM(I10:I12)</f>
        <v>7428831.4873885419</v>
      </c>
      <c r="J14" s="22" t="s">
        <v>116</v>
      </c>
      <c r="L14" s="19"/>
      <c r="M14" s="20"/>
      <c r="N14" s="20"/>
      <c r="O14" s="21"/>
      <c r="P14" s="20"/>
      <c r="Q14" s="20"/>
      <c r="R14" s="20"/>
      <c r="S14" s="20"/>
      <c r="T14" s="20"/>
    </row>
    <row r="15" spans="1:20" ht="12" customHeight="1">
      <c r="A15" s="5"/>
      <c r="H15" s="128"/>
      <c r="I15" s="33"/>
      <c r="J15" s="22"/>
      <c r="L15" s="19"/>
      <c r="M15" s="20"/>
      <c r="N15" s="20"/>
      <c r="O15" s="21"/>
      <c r="P15" s="20"/>
      <c r="Q15" s="20"/>
      <c r="R15" s="20"/>
      <c r="S15" s="20"/>
      <c r="T15" s="20"/>
    </row>
    <row r="16" spans="1:20" ht="12" customHeight="1">
      <c r="A16" s="5"/>
      <c r="B16" s="23"/>
      <c r="C16" s="13"/>
      <c r="D16" s="14"/>
      <c r="E16" s="14"/>
      <c r="F16" s="15"/>
      <c r="G16" s="15"/>
      <c r="H16" s="129"/>
      <c r="I16" s="125"/>
      <c r="J16" s="22"/>
      <c r="K16" s="18"/>
      <c r="L16" s="19"/>
      <c r="M16" s="20"/>
      <c r="N16" s="20"/>
      <c r="O16" s="21"/>
      <c r="P16" s="20"/>
      <c r="Q16" s="20"/>
      <c r="R16" s="20"/>
      <c r="S16" s="20"/>
      <c r="T16" s="20"/>
    </row>
    <row r="17" spans="1:20" ht="12" customHeight="1">
      <c r="A17" s="5"/>
      <c r="B17" s="23" t="s">
        <v>13</v>
      </c>
      <c r="C17" s="13"/>
      <c r="D17" s="14">
        <v>566</v>
      </c>
      <c r="E17" s="14">
        <v>1</v>
      </c>
      <c r="F17" s="15">
        <f>-'Page 3.2.3'!D24</f>
        <v>-1031772.4600000001</v>
      </c>
      <c r="G17" s="15" t="s">
        <v>11</v>
      </c>
      <c r="H17" s="129">
        <v>0.4262831716003761</v>
      </c>
      <c r="I17" s="124">
        <f>F17*H17:H17</f>
        <v>-439827.23661872221</v>
      </c>
      <c r="J17" s="22" t="s">
        <v>117</v>
      </c>
      <c r="K17" s="18"/>
      <c r="L17" s="26"/>
      <c r="M17" s="27"/>
      <c r="N17" s="27"/>
      <c r="O17" s="28"/>
      <c r="P17" s="27"/>
      <c r="Q17" s="27"/>
      <c r="R17" s="27"/>
      <c r="S17" s="27"/>
      <c r="T17" s="29"/>
    </row>
    <row r="18" spans="1:20" ht="12" customHeight="1">
      <c r="A18" s="5"/>
      <c r="B18" s="23"/>
      <c r="C18" s="13"/>
      <c r="D18" s="14"/>
      <c r="E18" s="14"/>
      <c r="F18" s="15"/>
      <c r="G18" s="15"/>
      <c r="H18" s="24"/>
      <c r="I18" s="126"/>
      <c r="J18" s="30"/>
      <c r="K18" s="18"/>
      <c r="L18" s="31"/>
      <c r="M18" s="29"/>
      <c r="N18" s="29"/>
      <c r="O18" s="21"/>
      <c r="P18" s="29"/>
      <c r="Q18" s="29"/>
      <c r="R18" s="29"/>
      <c r="S18" s="29"/>
      <c r="T18" s="29"/>
    </row>
    <row r="19" spans="1:20" ht="12" customHeight="1">
      <c r="A19" s="5"/>
      <c r="B19" s="13"/>
      <c r="C19" s="13"/>
      <c r="D19" s="14"/>
      <c r="E19" s="14"/>
      <c r="F19" s="15"/>
      <c r="G19" s="15"/>
      <c r="H19" s="24"/>
      <c r="I19" s="15"/>
      <c r="J19" s="30"/>
      <c r="K19" s="18"/>
      <c r="L19" s="32"/>
      <c r="M19" s="33"/>
      <c r="N19" s="33"/>
      <c r="O19" s="34"/>
      <c r="P19" s="33"/>
      <c r="Q19" s="33"/>
      <c r="R19" s="33"/>
      <c r="S19" s="33"/>
      <c r="T19" s="35"/>
    </row>
    <row r="20" spans="1:20" ht="12" customHeight="1">
      <c r="A20" s="5"/>
      <c r="B20" s="13"/>
      <c r="C20" s="13"/>
      <c r="D20" s="14"/>
      <c r="E20" s="14"/>
      <c r="F20" s="15"/>
      <c r="G20" s="15"/>
      <c r="H20" s="24"/>
      <c r="I20" s="15"/>
      <c r="J20" s="30"/>
      <c r="K20" s="18"/>
      <c r="L20" s="32"/>
      <c r="M20" s="33"/>
      <c r="N20" s="33"/>
      <c r="O20" s="34"/>
      <c r="P20" s="33"/>
      <c r="Q20" s="33"/>
      <c r="R20" s="33"/>
      <c r="S20" s="33"/>
      <c r="T20" s="35"/>
    </row>
    <row r="21" spans="1:20" ht="12" customHeight="1">
      <c r="A21" s="5"/>
      <c r="B21" s="36" t="s">
        <v>14</v>
      </c>
      <c r="C21" s="13"/>
      <c r="D21" s="14"/>
      <c r="E21" s="14"/>
      <c r="F21" s="15"/>
      <c r="G21" s="15"/>
      <c r="H21" s="24"/>
      <c r="I21" s="15"/>
      <c r="J21" s="30"/>
      <c r="K21" s="18"/>
      <c r="L21" s="37"/>
      <c r="M21" s="38"/>
      <c r="N21" s="38"/>
      <c r="O21" s="39"/>
      <c r="P21" s="38"/>
      <c r="Q21" s="38"/>
      <c r="R21" s="38"/>
      <c r="S21" s="38"/>
      <c r="T21" s="29"/>
    </row>
    <row r="22" spans="1:20" ht="12" customHeight="1">
      <c r="A22" s="5"/>
      <c r="B22" s="23" t="s">
        <v>15</v>
      </c>
      <c r="C22" s="13"/>
      <c r="D22" s="14"/>
      <c r="E22" s="14"/>
      <c r="F22" s="15">
        <f>-'Page 3.2.1-3.2.2'!D58</f>
        <v>79122526.85999997</v>
      </c>
      <c r="G22" s="15"/>
      <c r="H22" s="24"/>
      <c r="I22" s="15"/>
      <c r="J22" s="22" t="s">
        <v>129</v>
      </c>
      <c r="K22" s="18"/>
      <c r="L22" s="32"/>
      <c r="M22" s="33"/>
      <c r="N22" s="33"/>
      <c r="O22" s="34"/>
      <c r="P22" s="33"/>
      <c r="Q22" s="33"/>
      <c r="R22" s="33"/>
      <c r="S22" s="33"/>
      <c r="T22" s="35"/>
    </row>
    <row r="23" spans="1:20" ht="12" customHeight="1">
      <c r="A23" s="5"/>
      <c r="B23" s="23" t="s">
        <v>16</v>
      </c>
      <c r="C23" s="13"/>
      <c r="D23" s="14"/>
      <c r="E23" s="14"/>
      <c r="F23" s="15">
        <f>+F14</f>
        <v>17426987.463518225</v>
      </c>
      <c r="G23" s="15"/>
      <c r="H23" s="24"/>
      <c r="I23" s="15"/>
      <c r="J23" s="22" t="s">
        <v>116</v>
      </c>
      <c r="K23" s="18"/>
      <c r="L23" s="37"/>
      <c r="M23" s="38"/>
      <c r="N23" s="38"/>
      <c r="O23" s="39"/>
      <c r="P23" s="38"/>
      <c r="Q23" s="38"/>
      <c r="R23" s="38"/>
      <c r="S23" s="38"/>
      <c r="T23" s="29"/>
    </row>
    <row r="24" spans="1:20" ht="12" customHeight="1">
      <c r="A24" s="5"/>
      <c r="B24" s="40" t="s">
        <v>17</v>
      </c>
      <c r="C24" s="13"/>
      <c r="D24" s="14"/>
      <c r="E24" s="14"/>
      <c r="F24" s="41">
        <f>SUM(F22:F23)</f>
        <v>96549514.323518187</v>
      </c>
      <c r="G24" s="15"/>
      <c r="H24" s="24"/>
      <c r="I24" s="15"/>
      <c r="J24" s="22" t="s">
        <v>116</v>
      </c>
      <c r="K24" s="18"/>
      <c r="L24" s="42"/>
      <c r="M24" s="43"/>
      <c r="N24" s="43"/>
      <c r="O24" s="44"/>
      <c r="P24" s="43"/>
      <c r="Q24" s="43"/>
      <c r="R24" s="43"/>
      <c r="S24" s="43"/>
      <c r="T24" s="43"/>
    </row>
    <row r="25" spans="1:20" ht="12" customHeight="1">
      <c r="A25" s="5"/>
      <c r="B25" s="13"/>
      <c r="C25" s="13"/>
      <c r="D25" s="14"/>
      <c r="E25" s="14"/>
      <c r="F25" s="15"/>
      <c r="G25" s="15"/>
      <c r="H25" s="24"/>
      <c r="I25" s="15"/>
      <c r="J25" s="30"/>
      <c r="K25" s="18"/>
      <c r="L25" s="18"/>
    </row>
    <row r="26" spans="1:20" ht="12" customHeight="1">
      <c r="A26" s="5"/>
      <c r="B26" s="13"/>
      <c r="C26" s="13"/>
      <c r="D26" s="14"/>
      <c r="E26" s="14"/>
      <c r="F26" s="15"/>
      <c r="G26" s="15"/>
      <c r="H26" s="24"/>
      <c r="I26" s="15"/>
      <c r="J26" s="30"/>
      <c r="K26" s="18"/>
      <c r="L26" s="18"/>
    </row>
    <row r="27" spans="1:20" ht="12" customHeight="1">
      <c r="A27" s="5"/>
      <c r="B27" s="13"/>
      <c r="C27" s="13"/>
      <c r="D27" s="14"/>
      <c r="E27" s="14"/>
      <c r="F27" s="15"/>
      <c r="G27" s="15"/>
      <c r="H27" s="24"/>
      <c r="I27" s="15"/>
      <c r="J27" s="30"/>
      <c r="K27" s="18"/>
      <c r="L27" s="18"/>
    </row>
    <row r="28" spans="1:20" ht="12" customHeight="1">
      <c r="A28" s="5"/>
      <c r="B28" s="13"/>
      <c r="C28" s="13"/>
      <c r="D28" s="14"/>
      <c r="E28" s="14"/>
      <c r="F28" s="15"/>
      <c r="G28" s="15"/>
      <c r="H28" s="24"/>
      <c r="I28" s="15"/>
      <c r="J28" s="30"/>
      <c r="K28" s="18"/>
      <c r="L28" s="18"/>
    </row>
    <row r="29" spans="1:20" ht="12" customHeight="1">
      <c r="A29" s="140"/>
      <c r="B29" s="141"/>
      <c r="C29" s="141"/>
      <c r="D29" s="141"/>
      <c r="E29" s="141"/>
      <c r="F29" s="141"/>
      <c r="G29" s="141"/>
      <c r="H29" s="141"/>
      <c r="I29" s="141"/>
      <c r="J29" s="141"/>
      <c r="K29" s="18"/>
      <c r="L29" s="18"/>
    </row>
    <row r="30" spans="1:20" ht="12" customHeight="1">
      <c r="A30" s="5"/>
      <c r="B30" s="13"/>
      <c r="C30" s="13"/>
      <c r="D30" s="14"/>
      <c r="E30" s="14"/>
      <c r="F30" s="15"/>
      <c r="G30" s="15"/>
      <c r="H30" s="24"/>
      <c r="I30" s="15"/>
      <c r="J30" s="30"/>
      <c r="K30" s="18"/>
      <c r="L30" s="18"/>
    </row>
    <row r="31" spans="1:20" ht="12" customHeight="1">
      <c r="A31" s="14"/>
      <c r="B31" s="14"/>
      <c r="C31" s="14"/>
      <c r="D31" s="14"/>
      <c r="E31" s="14"/>
      <c r="F31" s="14"/>
      <c r="G31" s="14"/>
      <c r="H31" s="14"/>
      <c r="I31" s="14"/>
      <c r="J31" s="14"/>
      <c r="K31" s="18"/>
      <c r="L31" s="18"/>
    </row>
    <row r="32" spans="1:20" ht="12" customHeight="1">
      <c r="A32" s="5"/>
      <c r="B32" s="23"/>
      <c r="C32" s="13"/>
      <c r="D32" s="14"/>
      <c r="E32" s="14"/>
      <c r="F32" s="15"/>
      <c r="G32" s="15"/>
      <c r="H32" s="24"/>
      <c r="I32" s="25"/>
      <c r="J32" s="30"/>
      <c r="K32" s="18"/>
      <c r="L32" s="18"/>
    </row>
    <row r="33" spans="1:12" ht="12" customHeight="1">
      <c r="A33" s="5"/>
      <c r="B33" s="23"/>
      <c r="C33" s="13"/>
      <c r="D33" s="14"/>
      <c r="E33" s="14"/>
      <c r="F33" s="15"/>
      <c r="G33" s="15"/>
      <c r="H33" s="24"/>
      <c r="I33" s="25"/>
      <c r="J33" s="30"/>
      <c r="K33" s="18"/>
      <c r="L33" s="18"/>
    </row>
    <row r="34" spans="1:12" ht="12" customHeight="1">
      <c r="A34" s="5"/>
      <c r="B34" s="23"/>
      <c r="C34" s="13"/>
      <c r="D34" s="14"/>
      <c r="E34" s="14"/>
      <c r="F34" s="15"/>
      <c r="G34" s="15"/>
      <c r="H34" s="24"/>
      <c r="I34" s="25"/>
      <c r="J34" s="30"/>
      <c r="K34" s="18"/>
      <c r="L34" s="18"/>
    </row>
    <row r="35" spans="1:12" ht="12" customHeight="1">
      <c r="A35" s="5"/>
      <c r="B35" s="23"/>
      <c r="C35" s="13"/>
      <c r="D35" s="14"/>
      <c r="E35" s="14"/>
      <c r="F35" s="15"/>
      <c r="G35" s="15"/>
      <c r="H35" s="24"/>
      <c r="I35" s="25"/>
      <c r="J35" s="30"/>
      <c r="K35" s="18"/>
      <c r="L35" s="18"/>
    </row>
    <row r="36" spans="1:12" ht="12" customHeight="1">
      <c r="A36" s="5"/>
      <c r="B36" s="23"/>
      <c r="C36" s="13"/>
      <c r="D36" s="14"/>
      <c r="E36" s="14"/>
      <c r="F36" s="15"/>
      <c r="G36" s="15"/>
      <c r="H36" s="24"/>
      <c r="I36" s="25"/>
      <c r="J36" s="30"/>
      <c r="K36" s="18"/>
      <c r="L36" s="18"/>
    </row>
    <row r="37" spans="1:12" ht="12" customHeight="1">
      <c r="A37" s="5"/>
      <c r="B37" s="23"/>
      <c r="C37" s="13"/>
      <c r="D37" s="14"/>
      <c r="E37" s="14"/>
      <c r="F37" s="15"/>
      <c r="G37" s="15"/>
      <c r="H37" s="24"/>
      <c r="I37" s="25"/>
      <c r="J37" s="30"/>
      <c r="K37" s="18"/>
      <c r="L37" s="18"/>
    </row>
    <row r="38" spans="1:12" ht="12" customHeight="1">
      <c r="A38" s="5"/>
      <c r="B38" s="23"/>
      <c r="C38" s="13"/>
      <c r="D38" s="14"/>
      <c r="E38" s="14"/>
      <c r="F38" s="15"/>
      <c r="G38" s="15"/>
      <c r="H38" s="24"/>
      <c r="I38" s="25"/>
      <c r="J38" s="30"/>
      <c r="K38" s="18"/>
      <c r="L38" s="18"/>
    </row>
    <row r="39" spans="1:12" ht="12" customHeight="1">
      <c r="A39" s="5"/>
      <c r="B39" s="23"/>
      <c r="C39" s="13"/>
      <c r="D39" s="14"/>
      <c r="E39" s="14"/>
      <c r="F39" s="15"/>
      <c r="G39" s="15"/>
      <c r="H39" s="24"/>
      <c r="I39" s="25"/>
      <c r="J39" s="30"/>
      <c r="K39" s="18"/>
      <c r="L39" s="18"/>
    </row>
    <row r="40" spans="1:12" ht="12" customHeight="1">
      <c r="A40" s="5"/>
      <c r="B40" s="23"/>
      <c r="C40" s="13"/>
      <c r="D40" s="14"/>
      <c r="E40" s="14"/>
      <c r="F40" s="15"/>
      <c r="G40" s="15"/>
      <c r="H40" s="45"/>
      <c r="I40" s="25"/>
      <c r="J40" s="30"/>
      <c r="K40" s="18"/>
      <c r="L40" s="18"/>
    </row>
    <row r="41" spans="1:12" ht="12" customHeight="1">
      <c r="B41" s="23"/>
      <c r="C41" s="13"/>
      <c r="D41" s="14"/>
      <c r="E41" s="14"/>
      <c r="F41" s="15"/>
      <c r="G41" s="15"/>
      <c r="H41" s="24"/>
      <c r="I41" s="25"/>
      <c r="J41" s="30"/>
      <c r="K41" s="18"/>
      <c r="L41" s="18"/>
    </row>
    <row r="42" spans="1:12" ht="12" customHeight="1">
      <c r="B42" s="23"/>
      <c r="C42" s="13"/>
      <c r="D42" s="14"/>
      <c r="E42" s="14"/>
      <c r="F42" s="15"/>
      <c r="G42" s="15"/>
      <c r="H42" s="24"/>
      <c r="I42" s="25"/>
      <c r="J42" s="30"/>
      <c r="K42" s="18"/>
      <c r="L42" s="18"/>
    </row>
    <row r="43" spans="1:12" ht="12" customHeight="1">
      <c r="B43" s="23"/>
      <c r="C43" s="13"/>
      <c r="D43" s="14"/>
      <c r="E43" s="14"/>
      <c r="F43" s="15"/>
      <c r="G43" s="15"/>
      <c r="H43" s="24"/>
      <c r="I43" s="25"/>
      <c r="J43" s="30"/>
      <c r="K43" s="18"/>
      <c r="L43" s="18"/>
    </row>
    <row r="44" spans="1:12" ht="12" customHeight="1">
      <c r="B44" s="23"/>
      <c r="C44" s="13"/>
      <c r="D44" s="14"/>
      <c r="E44" s="14"/>
      <c r="F44" s="15"/>
      <c r="G44" s="15"/>
      <c r="H44" s="45"/>
      <c r="I44" s="25"/>
      <c r="J44" s="30"/>
      <c r="K44" s="18"/>
      <c r="L44" s="18"/>
    </row>
    <row r="45" spans="1:12" ht="12" customHeight="1">
      <c r="B45" s="23"/>
      <c r="C45" s="13"/>
      <c r="D45" s="14"/>
      <c r="E45" s="14"/>
      <c r="F45" s="15"/>
      <c r="G45" s="15"/>
      <c r="H45" s="24"/>
      <c r="I45" s="25"/>
      <c r="J45" s="30"/>
      <c r="K45" s="18"/>
      <c r="L45" s="18"/>
    </row>
    <row r="46" spans="1:12" ht="12" customHeight="1">
      <c r="B46" s="23"/>
      <c r="C46" s="46"/>
      <c r="D46" s="46"/>
      <c r="E46" s="46"/>
      <c r="F46" s="46"/>
      <c r="G46" s="46"/>
      <c r="H46" s="46"/>
      <c r="I46" s="46"/>
      <c r="J46" s="30"/>
      <c r="K46" s="18"/>
      <c r="L46" s="18"/>
    </row>
    <row r="47" spans="1:12" ht="12" customHeight="1">
      <c r="B47" s="23"/>
      <c r="C47" s="46"/>
      <c r="D47" s="46"/>
      <c r="E47" s="46"/>
      <c r="F47" s="46"/>
      <c r="G47" s="46"/>
      <c r="H47" s="46"/>
      <c r="I47" s="46"/>
      <c r="J47" s="30"/>
      <c r="K47" s="18"/>
      <c r="L47" s="18"/>
    </row>
    <row r="48" spans="1:12" ht="12" customHeight="1">
      <c r="B48" s="47"/>
      <c r="C48" s="46"/>
      <c r="D48" s="46"/>
      <c r="E48" s="46"/>
      <c r="F48" s="46"/>
      <c r="G48" s="46"/>
      <c r="H48" s="46"/>
      <c r="I48" s="15"/>
      <c r="J48" s="30"/>
      <c r="K48" s="18"/>
      <c r="L48" s="18"/>
    </row>
    <row r="49" spans="1:12" ht="12" customHeight="1">
      <c r="B49" s="47"/>
      <c r="C49" s="46"/>
      <c r="D49" s="46"/>
      <c r="E49" s="46"/>
      <c r="F49" s="46"/>
      <c r="G49" s="46"/>
      <c r="H49" s="46"/>
      <c r="I49" s="15"/>
      <c r="J49" s="30"/>
      <c r="K49" s="18"/>
      <c r="L49" s="18"/>
    </row>
    <row r="50" spans="1:12" ht="12" customHeight="1">
      <c r="B50" s="47"/>
      <c r="C50" s="46"/>
      <c r="D50" s="46"/>
      <c r="E50" s="46"/>
      <c r="F50" s="46"/>
      <c r="G50" s="46"/>
      <c r="H50" s="46"/>
      <c r="I50" s="15"/>
      <c r="J50" s="30"/>
      <c r="K50" s="18"/>
      <c r="L50" s="18"/>
    </row>
    <row r="51" spans="1:12" ht="12" customHeight="1">
      <c r="B51" s="47"/>
      <c r="C51" s="13"/>
      <c r="D51" s="14"/>
      <c r="E51" s="14"/>
      <c r="F51" s="15"/>
      <c r="G51" s="15"/>
      <c r="H51" s="45"/>
      <c r="I51" s="15"/>
      <c r="J51" s="30"/>
      <c r="K51" s="18"/>
      <c r="L51" s="18"/>
    </row>
    <row r="52" spans="1:12" ht="12" customHeight="1">
      <c r="A52" s="5"/>
      <c r="B52" s="47"/>
      <c r="C52" s="13"/>
      <c r="D52" s="14"/>
      <c r="E52" s="14"/>
      <c r="F52" s="15"/>
      <c r="G52" s="15"/>
      <c r="H52" s="48"/>
      <c r="I52" s="49"/>
      <c r="J52" s="22"/>
      <c r="K52" s="18"/>
      <c r="L52" s="18"/>
    </row>
    <row r="53" spans="1:12" ht="12" customHeight="1">
      <c r="A53" s="5"/>
      <c r="B53" s="47"/>
      <c r="C53" s="13"/>
      <c r="D53" s="14"/>
      <c r="E53" s="14"/>
      <c r="F53" s="15"/>
      <c r="G53" s="15"/>
      <c r="H53" s="48"/>
      <c r="I53" s="49"/>
      <c r="J53" s="22"/>
      <c r="K53" s="18"/>
      <c r="L53" s="18"/>
    </row>
    <row r="54" spans="1:12" ht="12" customHeight="1">
      <c r="A54" s="5"/>
      <c r="B54" s="12"/>
      <c r="C54" s="13"/>
      <c r="D54" s="14"/>
      <c r="E54" s="14"/>
      <c r="F54" s="15"/>
      <c r="G54" s="15"/>
      <c r="H54" s="16"/>
      <c r="I54" s="17"/>
      <c r="J54" s="22"/>
      <c r="K54" s="18"/>
      <c r="L54" s="18"/>
    </row>
    <row r="55" spans="1:12" ht="12" customHeight="1">
      <c r="A55" s="5"/>
      <c r="B55" s="47"/>
      <c r="C55" s="13"/>
      <c r="D55" s="14"/>
      <c r="E55" s="14"/>
      <c r="F55" s="15"/>
      <c r="G55" s="15"/>
      <c r="H55" s="48"/>
      <c r="I55" s="49"/>
      <c r="J55" s="22"/>
      <c r="K55" s="18"/>
      <c r="L55" s="18"/>
    </row>
    <row r="56" spans="1:12" ht="12" customHeight="1">
      <c r="A56" s="5"/>
      <c r="B56" s="47"/>
      <c r="C56" s="13"/>
      <c r="D56" s="14"/>
      <c r="E56" s="14"/>
      <c r="F56" s="15"/>
      <c r="G56" s="15"/>
      <c r="H56" s="48"/>
      <c r="I56" s="49"/>
      <c r="J56" s="22"/>
      <c r="K56" s="18"/>
      <c r="L56" s="18"/>
    </row>
    <row r="57" spans="1:12" ht="12" customHeight="1">
      <c r="A57" s="5"/>
      <c r="B57" s="47"/>
      <c r="C57" s="13"/>
      <c r="D57" s="14"/>
      <c r="E57" s="14"/>
      <c r="F57" s="15"/>
      <c r="G57" s="15"/>
      <c r="H57" s="48"/>
      <c r="I57" s="49"/>
      <c r="J57" s="22"/>
      <c r="K57" s="18"/>
      <c r="L57" s="18"/>
    </row>
    <row r="58" spans="1:12" ht="12" customHeight="1">
      <c r="A58" s="5"/>
      <c r="B58" s="47"/>
      <c r="C58" s="13"/>
      <c r="D58" s="14"/>
      <c r="E58" s="14"/>
      <c r="F58" s="15"/>
      <c r="G58" s="15"/>
      <c r="H58" s="48"/>
      <c r="I58" s="49"/>
      <c r="J58" s="22"/>
      <c r="K58" s="18"/>
      <c r="L58" s="18"/>
    </row>
    <row r="59" spans="1:12" ht="12" customHeight="1" thickBot="1">
      <c r="A59" s="5"/>
      <c r="B59" s="50" t="s">
        <v>18</v>
      </c>
      <c r="C59" s="13"/>
      <c r="D59" s="14"/>
      <c r="E59" s="14"/>
      <c r="F59" s="15"/>
      <c r="G59" s="15"/>
      <c r="H59" s="48"/>
      <c r="I59" s="49"/>
      <c r="J59" s="22"/>
      <c r="K59" s="18"/>
      <c r="L59" s="18"/>
    </row>
    <row r="60" spans="1:12" ht="12" customHeight="1">
      <c r="A60" s="51"/>
      <c r="B60" s="52"/>
      <c r="C60" s="52"/>
      <c r="D60" s="53"/>
      <c r="E60" s="53"/>
      <c r="F60" s="54"/>
      <c r="G60" s="54"/>
      <c r="H60" s="55"/>
      <c r="I60" s="54"/>
      <c r="J60" s="56"/>
      <c r="K60" s="18"/>
      <c r="L60" s="18"/>
    </row>
    <row r="61" spans="1:12" ht="12" customHeight="1">
      <c r="A61" s="57"/>
      <c r="B61" s="50" t="s">
        <v>19</v>
      </c>
      <c r="C61" s="13"/>
      <c r="D61" s="14"/>
      <c r="E61" s="14"/>
      <c r="F61" s="15"/>
      <c r="G61" s="15"/>
      <c r="H61" s="45"/>
      <c r="I61" s="15"/>
      <c r="J61" s="58"/>
      <c r="K61" s="18"/>
      <c r="L61" s="18"/>
    </row>
    <row r="62" spans="1:12" ht="12" customHeight="1">
      <c r="A62" s="57"/>
      <c r="B62" s="50" t="s">
        <v>19</v>
      </c>
      <c r="C62" s="13"/>
      <c r="D62" s="14"/>
      <c r="E62" s="14"/>
      <c r="F62" s="15"/>
      <c r="G62" s="15"/>
      <c r="H62" s="14"/>
      <c r="I62" s="14"/>
      <c r="J62" s="58"/>
      <c r="K62" s="18"/>
      <c r="L62" s="18"/>
    </row>
    <row r="63" spans="1:12" ht="12" customHeight="1">
      <c r="A63" s="57"/>
      <c r="B63" s="13"/>
      <c r="C63" s="13"/>
      <c r="D63" s="14"/>
      <c r="E63" s="14" t="s">
        <v>19</v>
      </c>
      <c r="F63" s="15" t="s">
        <v>19</v>
      </c>
      <c r="G63" s="15"/>
      <c r="H63" s="14"/>
      <c r="I63" s="14"/>
      <c r="J63" s="59"/>
      <c r="K63" s="18"/>
      <c r="L63" s="18"/>
    </row>
    <row r="64" spans="1:12" ht="12" customHeight="1">
      <c r="A64" s="57"/>
      <c r="B64" s="50" t="s">
        <v>19</v>
      </c>
      <c r="C64" s="13"/>
      <c r="D64" s="14"/>
      <c r="E64" s="14"/>
      <c r="F64" s="14"/>
      <c r="G64" s="15"/>
      <c r="H64" s="14"/>
      <c r="I64" s="14"/>
      <c r="J64" s="58"/>
      <c r="K64" s="18"/>
      <c r="L64" s="18"/>
    </row>
    <row r="65" spans="1:12" ht="12" customHeight="1">
      <c r="A65" s="57"/>
      <c r="B65" s="47"/>
      <c r="C65" s="13"/>
      <c r="D65" s="14"/>
      <c r="E65" s="14"/>
      <c r="F65" s="14"/>
      <c r="G65" s="15"/>
      <c r="H65" s="14"/>
      <c r="I65" s="14"/>
      <c r="J65" s="58"/>
      <c r="K65" s="18"/>
      <c r="L65" s="18"/>
    </row>
    <row r="66" spans="1:12" ht="12" customHeight="1">
      <c r="A66" s="57"/>
      <c r="B66" s="47"/>
      <c r="C66" s="13"/>
      <c r="D66" s="14"/>
      <c r="E66" s="14"/>
      <c r="F66" s="14"/>
      <c r="G66" s="15"/>
      <c r="H66" s="14"/>
      <c r="I66" s="14"/>
      <c r="J66" s="58"/>
      <c r="K66" s="18"/>
      <c r="L66" s="18"/>
    </row>
    <row r="67" spans="1:12" ht="12" customHeight="1">
      <c r="A67" s="57"/>
      <c r="B67" s="47"/>
      <c r="C67" s="13"/>
      <c r="D67" s="14"/>
      <c r="E67" s="14"/>
      <c r="F67" s="14"/>
      <c r="G67" s="15"/>
      <c r="H67" s="14"/>
      <c r="I67" s="14"/>
      <c r="J67" s="58"/>
      <c r="K67" s="18"/>
      <c r="L67" s="18"/>
    </row>
    <row r="68" spans="1:12" ht="12" customHeight="1" thickBot="1">
      <c r="A68" s="60"/>
      <c r="B68" s="136"/>
      <c r="C68" s="61"/>
      <c r="D68" s="62"/>
      <c r="E68" s="62"/>
      <c r="F68" s="137"/>
      <c r="G68" s="63"/>
      <c r="H68" s="62"/>
      <c r="I68" s="62"/>
      <c r="J68" s="138"/>
      <c r="K68" s="18"/>
      <c r="L68" s="18"/>
    </row>
    <row r="69" spans="1:12" ht="12" customHeight="1">
      <c r="B69" s="18"/>
      <c r="C69" s="18"/>
      <c r="D69" s="14"/>
      <c r="E69" s="14"/>
      <c r="F69" s="18"/>
      <c r="G69" s="15"/>
      <c r="H69" s="18"/>
      <c r="I69" s="18"/>
      <c r="J69" s="18"/>
      <c r="K69" s="18"/>
      <c r="L69" s="18"/>
    </row>
    <row r="70" spans="1:12">
      <c r="B70" s="18"/>
      <c r="C70" s="18"/>
      <c r="D70" s="14"/>
      <c r="E70" s="14"/>
      <c r="F70" s="18"/>
      <c r="G70" s="15"/>
      <c r="H70" s="18"/>
      <c r="I70" s="18"/>
      <c r="J70" s="18"/>
      <c r="K70" s="18"/>
      <c r="L70" s="18"/>
    </row>
    <row r="71" spans="1:12">
      <c r="B71" s="18"/>
      <c r="C71" s="18"/>
      <c r="D71" s="14"/>
      <c r="E71" s="14"/>
      <c r="F71" s="18"/>
      <c r="G71" s="15"/>
      <c r="H71" s="18"/>
      <c r="I71" s="18"/>
      <c r="J71" s="18"/>
      <c r="K71" s="18"/>
      <c r="L71" s="18"/>
    </row>
    <row r="72" spans="1:12">
      <c r="B72" s="18"/>
      <c r="C72" s="18"/>
      <c r="D72" s="14"/>
      <c r="E72" s="14"/>
      <c r="F72" s="18"/>
      <c r="G72" s="15"/>
      <c r="H72" s="18"/>
      <c r="I72" s="18"/>
      <c r="J72" s="18"/>
      <c r="K72" s="18"/>
      <c r="L72" s="18"/>
    </row>
    <row r="73" spans="1:12">
      <c r="B73" s="18"/>
      <c r="C73" s="18"/>
      <c r="D73" s="14"/>
      <c r="E73" s="14"/>
      <c r="F73" s="18"/>
      <c r="G73" s="15"/>
      <c r="H73" s="18"/>
      <c r="I73" s="18"/>
      <c r="J73" s="18"/>
      <c r="K73" s="18"/>
      <c r="L73" s="18"/>
    </row>
    <row r="74" spans="1:12">
      <c r="B74" s="18"/>
      <c r="C74" s="18"/>
      <c r="D74" s="14"/>
      <c r="E74" s="14"/>
      <c r="F74" s="18"/>
      <c r="G74" s="15"/>
      <c r="H74" s="18"/>
      <c r="I74" s="18"/>
      <c r="J74" s="18"/>
      <c r="K74" s="18"/>
      <c r="L74" s="18"/>
    </row>
    <row r="75" spans="1:12">
      <c r="B75" s="18"/>
      <c r="C75" s="18"/>
      <c r="D75" s="14"/>
      <c r="E75" s="14"/>
      <c r="F75" s="18"/>
      <c r="G75" s="15"/>
      <c r="H75" s="18"/>
      <c r="I75" s="18"/>
      <c r="J75" s="18"/>
      <c r="K75" s="18"/>
      <c r="L75" s="18"/>
    </row>
    <row r="76" spans="1:12">
      <c r="B76" s="18"/>
      <c r="C76" s="18"/>
      <c r="D76" s="14"/>
      <c r="E76" s="14"/>
      <c r="F76" s="18"/>
      <c r="G76" s="15"/>
      <c r="H76" s="18"/>
      <c r="I76" s="18"/>
      <c r="J76" s="18"/>
      <c r="K76" s="18"/>
      <c r="L76" s="18"/>
    </row>
    <row r="77" spans="1:12">
      <c r="B77" s="18"/>
      <c r="C77" s="18"/>
      <c r="D77" s="14"/>
      <c r="E77" s="14"/>
      <c r="F77" s="18"/>
      <c r="G77" s="15"/>
      <c r="H77" s="18"/>
      <c r="I77" s="18"/>
      <c r="J77" s="18"/>
      <c r="K77" s="18"/>
      <c r="L77" s="18"/>
    </row>
    <row r="78" spans="1:12">
      <c r="B78" s="18"/>
      <c r="C78" s="18"/>
      <c r="D78" s="14"/>
      <c r="E78" s="14"/>
      <c r="F78" s="18"/>
      <c r="G78" s="15"/>
      <c r="H78" s="18"/>
      <c r="I78" s="18"/>
      <c r="J78" s="18"/>
      <c r="K78" s="18"/>
      <c r="L78" s="18"/>
    </row>
    <row r="79" spans="1:12">
      <c r="B79" s="18"/>
      <c r="C79" s="18"/>
      <c r="D79" s="14"/>
      <c r="E79" s="14"/>
      <c r="F79" s="18"/>
      <c r="G79" s="15"/>
      <c r="H79" s="18"/>
      <c r="I79" s="18"/>
      <c r="J79" s="18"/>
      <c r="K79" s="18"/>
      <c r="L79" s="18"/>
    </row>
    <row r="80" spans="1:12">
      <c r="B80" s="18"/>
      <c r="C80" s="18"/>
      <c r="D80" s="14"/>
      <c r="E80" s="14"/>
      <c r="F80" s="18"/>
      <c r="G80" s="15"/>
      <c r="H80" s="18"/>
      <c r="I80" s="18"/>
      <c r="J80" s="18"/>
      <c r="K80" s="18"/>
      <c r="L80" s="18"/>
    </row>
    <row r="81" spans="2:12">
      <c r="B81" s="18"/>
      <c r="C81" s="18"/>
      <c r="D81" s="14"/>
      <c r="E81" s="14"/>
      <c r="F81" s="18"/>
      <c r="G81" s="15"/>
      <c r="H81" s="18"/>
      <c r="I81" s="18"/>
      <c r="J81" s="18"/>
      <c r="K81" s="18"/>
      <c r="L81" s="18"/>
    </row>
    <row r="82" spans="2:12">
      <c r="B82" s="18"/>
      <c r="C82" s="18"/>
      <c r="D82" s="14"/>
      <c r="E82" s="14"/>
      <c r="F82" s="18"/>
      <c r="G82" s="15"/>
      <c r="H82" s="18"/>
      <c r="I82" s="18"/>
      <c r="J82" s="18"/>
      <c r="K82" s="18"/>
      <c r="L82" s="18"/>
    </row>
    <row r="83" spans="2:12">
      <c r="B83" s="18"/>
      <c r="C83" s="18"/>
      <c r="D83" s="14"/>
      <c r="E83" s="14"/>
      <c r="F83" s="18"/>
      <c r="G83" s="15"/>
      <c r="H83" s="18"/>
      <c r="I83" s="18"/>
      <c r="J83" s="18"/>
      <c r="K83" s="18"/>
      <c r="L83" s="18"/>
    </row>
    <row r="84" spans="2:12">
      <c r="B84" s="18"/>
      <c r="C84" s="18"/>
      <c r="D84" s="14"/>
      <c r="E84" s="14"/>
      <c r="F84" s="18"/>
      <c r="G84" s="15"/>
      <c r="H84" s="18"/>
      <c r="I84" s="18"/>
      <c r="J84" s="18"/>
      <c r="K84" s="18"/>
      <c r="L84" s="18"/>
    </row>
    <row r="85" spans="2:12">
      <c r="B85" s="18"/>
      <c r="C85" s="18"/>
      <c r="D85" s="14"/>
      <c r="E85" s="14"/>
      <c r="F85" s="18"/>
      <c r="G85" s="15"/>
      <c r="H85" s="18"/>
      <c r="I85" s="18"/>
      <c r="J85" s="18"/>
      <c r="K85" s="18"/>
      <c r="L85" s="18"/>
    </row>
    <row r="86" spans="2:12">
      <c r="B86" s="18"/>
      <c r="C86" s="18"/>
      <c r="D86" s="14"/>
      <c r="E86" s="14"/>
      <c r="F86" s="18"/>
      <c r="G86" s="15"/>
      <c r="H86" s="18"/>
      <c r="I86" s="18"/>
      <c r="J86" s="18"/>
      <c r="K86" s="18"/>
      <c r="L86" s="18"/>
    </row>
    <row r="87" spans="2:12">
      <c r="B87" s="18"/>
      <c r="C87" s="18"/>
      <c r="D87" s="14"/>
      <c r="E87" s="14"/>
      <c r="F87" s="18"/>
      <c r="G87" s="15"/>
      <c r="H87" s="18"/>
      <c r="I87" s="18"/>
      <c r="J87" s="18"/>
      <c r="K87" s="18"/>
      <c r="L87" s="18"/>
    </row>
    <row r="88" spans="2:12">
      <c r="B88" s="18"/>
      <c r="C88" s="18"/>
      <c r="D88" s="14"/>
      <c r="E88" s="14"/>
      <c r="F88" s="18"/>
      <c r="G88" s="15"/>
      <c r="H88" s="18"/>
      <c r="I88" s="18"/>
      <c r="J88" s="18"/>
      <c r="K88" s="18"/>
      <c r="L88" s="18"/>
    </row>
    <row r="89" spans="2:12">
      <c r="B89" s="18"/>
      <c r="C89" s="18"/>
      <c r="D89" s="14"/>
      <c r="E89" s="14"/>
      <c r="F89" s="18"/>
      <c r="G89" s="15"/>
      <c r="H89" s="18"/>
      <c r="I89" s="18"/>
      <c r="J89" s="18"/>
      <c r="K89" s="18"/>
      <c r="L89" s="18"/>
    </row>
    <row r="90" spans="2:12">
      <c r="B90" s="18"/>
      <c r="C90" s="18"/>
      <c r="D90" s="14"/>
      <c r="E90" s="14"/>
      <c r="F90" s="18"/>
      <c r="G90" s="15"/>
      <c r="H90" s="18"/>
      <c r="I90" s="18"/>
      <c r="J90" s="18"/>
      <c r="K90" s="18"/>
      <c r="L90" s="18"/>
    </row>
    <row r="91" spans="2:12">
      <c r="B91" s="18"/>
      <c r="C91" s="18"/>
      <c r="D91" s="14"/>
      <c r="E91" s="14"/>
      <c r="F91" s="18"/>
      <c r="G91" s="15"/>
      <c r="H91" s="18"/>
      <c r="I91" s="18"/>
      <c r="J91" s="18"/>
      <c r="K91" s="18"/>
      <c r="L91" s="18"/>
    </row>
    <row r="92" spans="2:12">
      <c r="B92" s="18"/>
      <c r="C92" s="18"/>
      <c r="D92" s="14"/>
      <c r="E92" s="14"/>
      <c r="F92" s="18"/>
      <c r="G92" s="15"/>
      <c r="H92" s="18"/>
      <c r="I92" s="18"/>
      <c r="J92" s="18"/>
      <c r="K92" s="18"/>
      <c r="L92" s="18"/>
    </row>
    <row r="93" spans="2:12">
      <c r="B93" s="18"/>
      <c r="C93" s="18"/>
      <c r="D93" s="14"/>
      <c r="E93" s="14"/>
      <c r="F93" s="18"/>
      <c r="G93" s="15"/>
      <c r="H93" s="18"/>
      <c r="I93" s="18"/>
      <c r="J93" s="18"/>
      <c r="K93" s="18"/>
      <c r="L93" s="18"/>
    </row>
    <row r="94" spans="2:12">
      <c r="B94" s="18"/>
      <c r="C94" s="18"/>
      <c r="D94" s="14"/>
      <c r="E94" s="14"/>
      <c r="F94" s="18"/>
      <c r="G94" s="15"/>
      <c r="H94" s="18"/>
      <c r="I94" s="18"/>
      <c r="J94" s="18"/>
      <c r="K94" s="18"/>
      <c r="L94" s="18"/>
    </row>
    <row r="95" spans="2:12">
      <c r="B95" s="18"/>
      <c r="C95" s="18"/>
      <c r="D95" s="14"/>
      <c r="E95" s="14"/>
      <c r="F95" s="18"/>
      <c r="G95" s="15"/>
      <c r="H95" s="18"/>
      <c r="I95" s="18"/>
      <c r="J95" s="18"/>
      <c r="K95" s="18"/>
      <c r="L95" s="18"/>
    </row>
    <row r="96" spans="2:12">
      <c r="B96" s="18"/>
      <c r="C96" s="18"/>
      <c r="D96" s="14"/>
      <c r="E96" s="14"/>
      <c r="F96" s="18"/>
      <c r="G96" s="15"/>
      <c r="H96" s="18"/>
      <c r="I96" s="18"/>
      <c r="J96" s="18"/>
      <c r="K96" s="18"/>
      <c r="L96" s="18"/>
    </row>
    <row r="97" spans="2:12">
      <c r="B97" s="18"/>
      <c r="C97" s="18"/>
      <c r="D97" s="14"/>
      <c r="E97" s="14"/>
      <c r="F97" s="18"/>
      <c r="G97" s="15"/>
      <c r="H97" s="18"/>
      <c r="I97" s="18"/>
      <c r="J97" s="18"/>
      <c r="K97" s="18"/>
      <c r="L97" s="18"/>
    </row>
    <row r="98" spans="2:12">
      <c r="B98" s="18"/>
      <c r="C98" s="18"/>
      <c r="D98" s="14"/>
      <c r="E98" s="14"/>
      <c r="F98" s="18"/>
      <c r="G98" s="15"/>
      <c r="H98" s="18"/>
      <c r="I98" s="18"/>
      <c r="J98" s="18"/>
      <c r="K98" s="18"/>
      <c r="L98" s="18"/>
    </row>
    <row r="99" spans="2:12">
      <c r="B99" s="18"/>
      <c r="C99" s="18"/>
      <c r="D99" s="14"/>
      <c r="E99" s="14"/>
      <c r="F99" s="18"/>
      <c r="G99" s="15"/>
      <c r="H99" s="18"/>
      <c r="I99" s="18"/>
      <c r="J99" s="18"/>
      <c r="K99" s="18"/>
      <c r="L99" s="18"/>
    </row>
    <row r="100" spans="2:12">
      <c r="B100" s="18"/>
      <c r="C100" s="18"/>
      <c r="D100" s="14"/>
      <c r="E100" s="14"/>
      <c r="F100" s="18"/>
      <c r="G100" s="15"/>
      <c r="H100" s="18"/>
      <c r="I100" s="18"/>
      <c r="J100" s="18"/>
      <c r="K100" s="18"/>
      <c r="L100" s="18"/>
    </row>
    <row r="101" spans="2:12">
      <c r="B101" s="18"/>
      <c r="C101" s="18"/>
      <c r="D101" s="14"/>
      <c r="E101" s="14"/>
      <c r="F101" s="18"/>
      <c r="G101" s="15"/>
      <c r="H101" s="18"/>
      <c r="I101" s="18"/>
      <c r="J101" s="18"/>
      <c r="K101" s="18"/>
      <c r="L101" s="18"/>
    </row>
    <row r="102" spans="2:12">
      <c r="B102" s="18"/>
      <c r="C102" s="18"/>
      <c r="D102" s="14"/>
      <c r="E102" s="14"/>
      <c r="F102" s="18"/>
      <c r="G102" s="15"/>
      <c r="H102" s="18"/>
      <c r="I102" s="18"/>
      <c r="J102" s="18"/>
      <c r="K102" s="18"/>
      <c r="L102" s="18"/>
    </row>
    <row r="103" spans="2:12">
      <c r="B103" s="18"/>
      <c r="C103" s="18"/>
      <c r="D103" s="14"/>
      <c r="E103" s="14"/>
      <c r="F103" s="18"/>
      <c r="G103" s="15"/>
      <c r="H103" s="18"/>
      <c r="I103" s="18"/>
      <c r="J103" s="18"/>
      <c r="K103" s="18"/>
      <c r="L103" s="18"/>
    </row>
    <row r="104" spans="2:12">
      <c r="B104" s="18"/>
      <c r="C104" s="18"/>
      <c r="D104" s="14"/>
      <c r="E104" s="14"/>
      <c r="F104" s="18"/>
      <c r="G104" s="15"/>
      <c r="H104" s="18"/>
      <c r="I104" s="18"/>
      <c r="J104" s="18"/>
      <c r="K104" s="18"/>
      <c r="L104" s="18"/>
    </row>
    <row r="105" spans="2:12">
      <c r="B105" s="18"/>
      <c r="C105" s="18"/>
      <c r="D105" s="14"/>
      <c r="E105" s="14"/>
      <c r="F105" s="18"/>
      <c r="G105" s="15"/>
      <c r="H105" s="18"/>
      <c r="I105" s="18"/>
      <c r="J105" s="18"/>
      <c r="K105" s="18"/>
      <c r="L105" s="18"/>
    </row>
    <row r="106" spans="2:12">
      <c r="B106" s="18"/>
      <c r="C106" s="18"/>
      <c r="D106" s="14"/>
      <c r="E106" s="14"/>
      <c r="F106" s="18"/>
      <c r="G106" s="15"/>
      <c r="H106" s="18"/>
      <c r="I106" s="18"/>
      <c r="J106" s="18"/>
      <c r="K106" s="18"/>
      <c r="L106" s="18"/>
    </row>
    <row r="107" spans="2:12">
      <c r="B107" s="18"/>
      <c r="C107" s="18"/>
      <c r="D107" s="14"/>
      <c r="E107" s="14"/>
      <c r="F107" s="18"/>
      <c r="G107" s="15"/>
      <c r="H107" s="18"/>
      <c r="I107" s="18"/>
      <c r="J107" s="18"/>
      <c r="K107" s="18"/>
      <c r="L107" s="18"/>
    </row>
    <row r="108" spans="2:12">
      <c r="B108" s="18"/>
      <c r="C108" s="18"/>
      <c r="D108" s="14"/>
      <c r="E108" s="14"/>
      <c r="F108" s="18"/>
      <c r="G108" s="15"/>
      <c r="H108" s="18"/>
      <c r="I108" s="18"/>
      <c r="J108" s="18"/>
      <c r="K108" s="18"/>
      <c r="L108" s="18"/>
    </row>
    <row r="109" spans="2:12">
      <c r="B109" s="18"/>
      <c r="C109" s="18"/>
      <c r="D109" s="14"/>
      <c r="E109" s="14"/>
      <c r="F109" s="18"/>
      <c r="G109" s="15"/>
      <c r="H109" s="18"/>
      <c r="I109" s="18"/>
      <c r="J109" s="18"/>
      <c r="K109" s="18"/>
      <c r="L109" s="18"/>
    </row>
    <row r="110" spans="2:12">
      <c r="D110" s="10"/>
      <c r="E110" s="10"/>
      <c r="G110" s="64"/>
    </row>
    <row r="111" spans="2:12">
      <c r="D111" s="10"/>
      <c r="E111" s="10"/>
      <c r="G111" s="64"/>
    </row>
    <row r="112" spans="2:12">
      <c r="D112" s="10"/>
      <c r="E112" s="10"/>
      <c r="G112" s="64"/>
    </row>
    <row r="113" spans="4:7">
      <c r="D113" s="10"/>
      <c r="E113" s="10"/>
      <c r="G113" s="64"/>
    </row>
    <row r="114" spans="4:7">
      <c r="D114" s="10"/>
      <c r="E114" s="10"/>
      <c r="G114" s="64"/>
    </row>
    <row r="115" spans="4:7">
      <c r="G115" s="64"/>
    </row>
    <row r="116" spans="4:7">
      <c r="G116" s="64"/>
    </row>
    <row r="117" spans="4:7">
      <c r="G117" s="64"/>
    </row>
    <row r="118" spans="4:7">
      <c r="G118" s="64"/>
    </row>
    <row r="119" spans="4:7">
      <c r="G119" s="64"/>
    </row>
    <row r="120" spans="4:7">
      <c r="G120" s="64"/>
    </row>
    <row r="121" spans="4:7">
      <c r="G121" s="64"/>
    </row>
  </sheetData>
  <conditionalFormatting sqref="B24:B30">
    <cfRule type="cellIs" dxfId="2" priority="1" stopIfTrue="1" operator="equal">
      <formula>"Title"</formula>
    </cfRule>
  </conditionalFormatting>
  <conditionalFormatting sqref="B9">
    <cfRule type="cellIs" dxfId="1" priority="2" stopIfTrue="1" operator="equal">
      <formula>"Adjustment to Income/Expense/Rate Base:"</formula>
    </cfRule>
  </conditionalFormatting>
  <conditionalFormatting sqref="J2">
    <cfRule type="cellIs" dxfId="0" priority="3" stopIfTrue="1" operator="equal">
      <formula>"x.x"</formula>
    </cfRule>
  </conditionalFormatting>
  <printOptions horizontalCentered="1"/>
  <pageMargins left="1" right="0" top="0.75" bottom="1" header="0.5" footer="0.5"/>
  <pageSetup scale="83" orientation="portrait" r:id="rId1"/>
  <headerFooter alignWithMargins="0"/>
  <rowBreaks count="1" manualBreakCount="1">
    <brk id="68" max="16383" man="1"/>
  </rowBreaks>
  <drawing r:id="rId2"/>
</worksheet>
</file>

<file path=xl/worksheets/sheet2.xml><?xml version="1.0" encoding="utf-8"?>
<worksheet xmlns="http://schemas.openxmlformats.org/spreadsheetml/2006/main" xmlns:r="http://schemas.openxmlformats.org/officeDocument/2006/relationships">
  <dimension ref="A1:G130"/>
  <sheetViews>
    <sheetView view="pageBreakPreview" zoomScale="80" zoomScaleNormal="70" zoomScaleSheetLayoutView="80" workbookViewId="0">
      <pane xSplit="3" ySplit="5" topLeftCell="D6" activePane="bottomRight" state="frozen"/>
      <selection pane="topRight"/>
      <selection pane="bottomLeft"/>
      <selection pane="bottomRight"/>
    </sheetView>
  </sheetViews>
  <sheetFormatPr defaultRowHeight="12.75"/>
  <cols>
    <col min="1" max="1" width="1.28515625" style="68" customWidth="1"/>
    <col min="2" max="2" width="4.85546875" style="66" customWidth="1"/>
    <col min="3" max="3" width="120.7109375" style="67" customWidth="1"/>
    <col min="4" max="4" width="15" style="69" bestFit="1" customWidth="1"/>
    <col min="5" max="5" width="17.42578125" style="68" customWidth="1"/>
    <col min="6" max="6" width="3.5703125" style="68" customWidth="1"/>
    <col min="7" max="7" width="9.85546875" style="68" bestFit="1" customWidth="1"/>
    <col min="8" max="16384" width="9.140625" style="68"/>
  </cols>
  <sheetData>
    <row r="1" spans="1:5">
      <c r="A1" s="65" t="s">
        <v>0</v>
      </c>
    </row>
    <row r="2" spans="1:5">
      <c r="A2" s="65" t="s">
        <v>20</v>
      </c>
    </row>
    <row r="3" spans="1:5">
      <c r="A3" s="65" t="s">
        <v>119</v>
      </c>
    </row>
    <row r="4" spans="1:5" ht="27.75" customHeight="1">
      <c r="D4" s="70"/>
    </row>
    <row r="5" spans="1:5">
      <c r="B5" s="78"/>
      <c r="C5" s="71" t="s">
        <v>22</v>
      </c>
      <c r="D5" s="114" t="s">
        <v>23</v>
      </c>
    </row>
    <row r="6" spans="1:5">
      <c r="B6" s="112"/>
      <c r="C6" s="74" t="s">
        <v>24</v>
      </c>
      <c r="D6" s="72">
        <v>-29178.73</v>
      </c>
      <c r="E6" s="73"/>
    </row>
    <row r="7" spans="1:5">
      <c r="B7" s="112"/>
      <c r="C7" s="74" t="s">
        <v>25</v>
      </c>
      <c r="D7" s="72">
        <v>-2347782.96</v>
      </c>
      <c r="E7" s="73"/>
    </row>
    <row r="8" spans="1:5">
      <c r="B8" s="112"/>
      <c r="C8" s="74" t="s">
        <v>26</v>
      </c>
      <c r="D8" s="72">
        <v>-3919.7300000000005</v>
      </c>
      <c r="E8" s="73"/>
    </row>
    <row r="9" spans="1:5">
      <c r="B9" s="112"/>
      <c r="C9" s="74" t="s">
        <v>27</v>
      </c>
      <c r="D9" s="72">
        <v>-4264441</v>
      </c>
      <c r="E9" s="73"/>
    </row>
    <row r="10" spans="1:5">
      <c r="B10" s="112"/>
      <c r="C10" s="74" t="s">
        <v>27</v>
      </c>
      <c r="D10" s="72">
        <v>-4730019.0099999988</v>
      </c>
      <c r="E10" s="73"/>
    </row>
    <row r="11" spans="1:5">
      <c r="B11" s="112"/>
      <c r="C11" s="74" t="s">
        <v>28</v>
      </c>
      <c r="D11" s="72">
        <v>-978721.3200000003</v>
      </c>
      <c r="E11" s="73"/>
    </row>
    <row r="12" spans="1:5">
      <c r="B12" s="112"/>
      <c r="C12" s="74" t="s">
        <v>29</v>
      </c>
      <c r="D12" s="72">
        <v>-1547.96</v>
      </c>
      <c r="E12" s="73"/>
    </row>
    <row r="13" spans="1:5">
      <c r="B13" s="112"/>
      <c r="C13" s="74" t="s">
        <v>30</v>
      </c>
      <c r="D13" s="72">
        <v>-101819.56999999999</v>
      </c>
      <c r="E13" s="73"/>
    </row>
    <row r="14" spans="1:5">
      <c r="B14" s="112"/>
      <c r="C14" s="74" t="s">
        <v>31</v>
      </c>
      <c r="D14" s="72">
        <v>-2904286.8800000004</v>
      </c>
      <c r="E14" s="73"/>
    </row>
    <row r="15" spans="1:5">
      <c r="B15" s="112"/>
      <c r="C15" s="74" t="s">
        <v>32</v>
      </c>
      <c r="D15" s="72">
        <v>-11886.39</v>
      </c>
      <c r="E15" s="73"/>
    </row>
    <row r="16" spans="1:5">
      <c r="B16" s="112"/>
      <c r="C16" s="74" t="s">
        <v>33</v>
      </c>
      <c r="D16" s="72">
        <v>-50625</v>
      </c>
      <c r="E16" s="73"/>
    </row>
    <row r="17" spans="2:5">
      <c r="B17" s="112"/>
      <c r="C17" s="74" t="s">
        <v>34</v>
      </c>
      <c r="D17" s="72">
        <v>-28.52</v>
      </c>
      <c r="E17" s="73"/>
    </row>
    <row r="18" spans="2:5">
      <c r="B18" s="112"/>
      <c r="C18" s="74" t="s">
        <v>35</v>
      </c>
      <c r="D18" s="72">
        <v>-151308</v>
      </c>
      <c r="E18" s="73"/>
    </row>
    <row r="19" spans="2:5">
      <c r="B19" s="112"/>
      <c r="C19" s="74" t="s">
        <v>36</v>
      </c>
      <c r="D19" s="72">
        <v>-36182.039999999994</v>
      </c>
      <c r="E19" s="73"/>
    </row>
    <row r="20" spans="2:5">
      <c r="B20" s="112"/>
      <c r="C20" s="74" t="s">
        <v>37</v>
      </c>
      <c r="D20" s="72">
        <v>-3532757.69</v>
      </c>
      <c r="E20" s="73"/>
    </row>
    <row r="21" spans="2:5">
      <c r="B21" s="112"/>
      <c r="C21" s="74" t="s">
        <v>38</v>
      </c>
      <c r="D21" s="72">
        <v>-1278722.8399999999</v>
      </c>
      <c r="E21" s="73"/>
    </row>
    <row r="22" spans="2:5">
      <c r="B22" s="112"/>
      <c r="C22" s="74" t="s">
        <v>39</v>
      </c>
      <c r="D22" s="72">
        <v>-660.80000000000007</v>
      </c>
      <c r="E22" s="73"/>
    </row>
    <row r="23" spans="2:5">
      <c r="B23" s="112"/>
      <c r="C23" s="74" t="s">
        <v>40</v>
      </c>
      <c r="D23" s="72">
        <v>-1082433.06</v>
      </c>
      <c r="E23" s="73"/>
    </row>
    <row r="24" spans="2:5">
      <c r="B24" s="112"/>
      <c r="C24" s="130" t="s">
        <v>41</v>
      </c>
      <c r="D24" s="72">
        <v>-30108.689999999955</v>
      </c>
      <c r="E24" s="73"/>
    </row>
    <row r="25" spans="2:5">
      <c r="B25" s="112"/>
      <c r="C25" s="74" t="s">
        <v>42</v>
      </c>
      <c r="D25" s="72">
        <v>-19981.439999999999</v>
      </c>
      <c r="E25" s="73"/>
    </row>
    <row r="26" spans="2:5">
      <c r="B26" s="112"/>
      <c r="C26" s="74" t="s">
        <v>43</v>
      </c>
      <c r="D26" s="72">
        <v>-1596995.2</v>
      </c>
      <c r="E26" s="73"/>
    </row>
    <row r="27" spans="2:5">
      <c r="B27" s="112"/>
      <c r="C27" s="74" t="s">
        <v>44</v>
      </c>
      <c r="D27" s="72">
        <v>-10574.28</v>
      </c>
      <c r="E27" s="73"/>
    </row>
    <row r="28" spans="2:5">
      <c r="B28" s="112"/>
      <c r="C28" s="74" t="s">
        <v>45</v>
      </c>
      <c r="D28" s="72">
        <v>-3156379.01</v>
      </c>
      <c r="E28" s="73"/>
    </row>
    <row r="29" spans="2:5">
      <c r="B29" s="112"/>
      <c r="C29" s="74" t="s">
        <v>46</v>
      </c>
      <c r="D29" s="72">
        <v>-15785444.460000001</v>
      </c>
      <c r="E29" s="73"/>
    </row>
    <row r="30" spans="2:5">
      <c r="B30" s="112"/>
      <c r="C30" s="74" t="s">
        <v>47</v>
      </c>
      <c r="D30" s="72">
        <v>-3314</v>
      </c>
      <c r="E30" s="73"/>
    </row>
    <row r="31" spans="2:5">
      <c r="B31" s="112"/>
      <c r="C31" s="74" t="s">
        <v>47</v>
      </c>
      <c r="D31" s="72">
        <v>-27964.48</v>
      </c>
      <c r="E31" s="73"/>
    </row>
    <row r="32" spans="2:5">
      <c r="B32" s="112"/>
      <c r="C32" s="130" t="s">
        <v>48</v>
      </c>
      <c r="D32" s="72">
        <v>-367.57999999999993</v>
      </c>
      <c r="E32" s="73"/>
    </row>
    <row r="33" spans="2:5">
      <c r="B33" s="112"/>
      <c r="C33" s="74" t="s">
        <v>49</v>
      </c>
      <c r="D33" s="72">
        <v>-13705059.199999999</v>
      </c>
      <c r="E33" s="73"/>
    </row>
    <row r="34" spans="2:5">
      <c r="B34" s="112"/>
      <c r="C34" s="74" t="s">
        <v>50</v>
      </c>
      <c r="D34" s="72">
        <v>-25022.13</v>
      </c>
      <c r="E34" s="73"/>
    </row>
    <row r="35" spans="2:5">
      <c r="B35" s="112"/>
      <c r="C35" s="74" t="s">
        <v>51</v>
      </c>
      <c r="D35" s="72">
        <v>-100501.24</v>
      </c>
      <c r="E35" s="73"/>
    </row>
    <row r="36" spans="2:5">
      <c r="B36" s="112"/>
      <c r="C36" s="74" t="s">
        <v>52</v>
      </c>
      <c r="D36" s="72">
        <v>-333308.12</v>
      </c>
      <c r="E36" s="73"/>
    </row>
    <row r="37" spans="2:5">
      <c r="B37" s="112"/>
      <c r="C37" s="74" t="s">
        <v>53</v>
      </c>
      <c r="D37" s="72">
        <v>-130042.5</v>
      </c>
      <c r="E37" s="73"/>
    </row>
    <row r="38" spans="2:5">
      <c r="B38" s="112"/>
      <c r="C38" s="74" t="s">
        <v>54</v>
      </c>
      <c r="D38" s="72">
        <v>4623.62</v>
      </c>
      <c r="E38" s="73"/>
    </row>
    <row r="39" spans="2:5">
      <c r="B39" s="112"/>
      <c r="C39" s="74" t="s">
        <v>55</v>
      </c>
      <c r="D39" s="72">
        <v>-418894.77999999997</v>
      </c>
      <c r="E39" s="73"/>
    </row>
    <row r="40" spans="2:5">
      <c r="B40" s="112"/>
      <c r="C40" s="74" t="s">
        <v>56</v>
      </c>
      <c r="D40" s="72">
        <v>-175433.96</v>
      </c>
      <c r="E40" s="73"/>
    </row>
    <row r="41" spans="2:5">
      <c r="B41" s="112"/>
      <c r="C41" s="74" t="s">
        <v>57</v>
      </c>
      <c r="D41" s="72">
        <v>-3429353.6200000006</v>
      </c>
      <c r="E41" s="73"/>
    </row>
    <row r="42" spans="2:5">
      <c r="B42" s="112"/>
      <c r="C42" s="74" t="s">
        <v>58</v>
      </c>
      <c r="D42" s="72">
        <v>-18402.84</v>
      </c>
      <c r="E42" s="73"/>
    </row>
    <row r="43" spans="2:5">
      <c r="B43" s="112"/>
      <c r="C43" s="74" t="s">
        <v>59</v>
      </c>
      <c r="D43" s="72">
        <v>-96959.760000000009</v>
      </c>
      <c r="E43" s="73"/>
    </row>
    <row r="44" spans="2:5">
      <c r="B44" s="112"/>
      <c r="C44" s="74" t="s">
        <v>60</v>
      </c>
      <c r="D44" s="72">
        <v>-149769.42000000007</v>
      </c>
      <c r="E44" s="73"/>
    </row>
    <row r="45" spans="2:5">
      <c r="B45" s="112"/>
      <c r="C45" s="74" t="s">
        <v>61</v>
      </c>
      <c r="D45" s="72">
        <v>-7154.920000000001</v>
      </c>
      <c r="E45" s="73"/>
    </row>
    <row r="46" spans="2:5">
      <c r="B46" s="112"/>
      <c r="C46" s="74" t="s">
        <v>62</v>
      </c>
      <c r="D46" s="72">
        <v>-121152.81999999999</v>
      </c>
      <c r="E46" s="73"/>
    </row>
    <row r="47" spans="2:5">
      <c r="B47" s="112"/>
      <c r="C47" s="74" t="s">
        <v>63</v>
      </c>
      <c r="D47" s="72">
        <v>-606843.48</v>
      </c>
      <c r="E47" s="73"/>
    </row>
    <row r="48" spans="2:5">
      <c r="B48" s="112"/>
      <c r="C48" s="74" t="s">
        <v>64</v>
      </c>
      <c r="D48" s="72">
        <v>-9858842.5799999982</v>
      </c>
      <c r="E48" s="73"/>
    </row>
    <row r="49" spans="2:7">
      <c r="B49" s="112"/>
      <c r="C49" s="74" t="s">
        <v>65</v>
      </c>
      <c r="D49" s="72">
        <v>-54749.350000000006</v>
      </c>
      <c r="E49" s="73"/>
    </row>
    <row r="50" spans="2:7">
      <c r="B50" s="112"/>
      <c r="C50" s="74" t="s">
        <v>66</v>
      </c>
      <c r="D50" s="72">
        <v>-2939812.1299999994</v>
      </c>
      <c r="E50" s="73"/>
    </row>
    <row r="51" spans="2:7">
      <c r="B51" s="112"/>
      <c r="C51" s="74" t="s">
        <v>67</v>
      </c>
      <c r="D51" s="72">
        <v>-1000</v>
      </c>
      <c r="E51" s="73"/>
    </row>
    <row r="52" spans="2:7">
      <c r="B52" s="112"/>
      <c r="C52" s="74" t="s">
        <v>68</v>
      </c>
      <c r="D52" s="72">
        <v>-119700</v>
      </c>
      <c r="E52" s="73"/>
    </row>
    <row r="53" spans="2:7">
      <c r="B53" s="112"/>
      <c r="C53" s="74" t="s">
        <v>69</v>
      </c>
      <c r="D53" s="72">
        <v>-78488.990000000005</v>
      </c>
      <c r="E53" s="73"/>
    </row>
    <row r="54" spans="2:7">
      <c r="B54" s="112"/>
      <c r="C54" s="74" t="s">
        <v>69</v>
      </c>
      <c r="D54" s="72">
        <v>-2858577.38</v>
      </c>
      <c r="E54" s="73"/>
    </row>
    <row r="55" spans="2:7" ht="15">
      <c r="B55" s="112"/>
      <c r="C55" s="74" t="s">
        <v>70</v>
      </c>
      <c r="D55" s="72">
        <v>-816341.11000000045</v>
      </c>
      <c r="E55" s="73"/>
      <c r="F55" s="76"/>
      <c r="G55" s="77"/>
    </row>
    <row r="56" spans="2:7">
      <c r="B56" s="112"/>
      <c r="C56" s="74" t="s">
        <v>71</v>
      </c>
      <c r="D56" s="72">
        <v>-944289.57999999926</v>
      </c>
      <c r="E56" s="73"/>
    </row>
    <row r="57" spans="2:7">
      <c r="B57" s="78"/>
      <c r="C57" s="122"/>
      <c r="D57" s="75"/>
      <c r="E57" s="73"/>
      <c r="F57" s="76"/>
    </row>
    <row r="58" spans="2:7">
      <c r="B58" s="78"/>
      <c r="C58" s="123" t="s">
        <v>120</v>
      </c>
      <c r="D58" s="121">
        <v>-79122526.85999997</v>
      </c>
      <c r="E58" s="79"/>
      <c r="G58" s="73"/>
    </row>
    <row r="59" spans="2:7">
      <c r="D59" s="119" t="s">
        <v>124</v>
      </c>
      <c r="E59" s="69"/>
    </row>
    <row r="60" spans="2:7">
      <c r="B60" s="82"/>
      <c r="C60" s="83"/>
      <c r="E60" s="69"/>
    </row>
    <row r="61" spans="2:7">
      <c r="B61" s="82"/>
      <c r="C61" s="83"/>
      <c r="D61" s="119"/>
      <c r="E61" s="69"/>
    </row>
    <row r="62" spans="2:7" ht="26.25" customHeight="1">
      <c r="B62" s="84" t="s">
        <v>127</v>
      </c>
      <c r="C62" s="83"/>
      <c r="D62" s="119"/>
      <c r="E62" s="69"/>
    </row>
    <row r="63" spans="2:7">
      <c r="B63" s="84" t="s">
        <v>4</v>
      </c>
      <c r="C63" s="91" t="s">
        <v>115</v>
      </c>
      <c r="D63" s="113" t="s">
        <v>23</v>
      </c>
      <c r="E63" s="69"/>
    </row>
    <row r="64" spans="2:7">
      <c r="B64" s="85"/>
      <c r="C64" s="86"/>
      <c r="D64" s="87"/>
      <c r="E64" s="81"/>
    </row>
    <row r="65" spans="2:4">
      <c r="B65" s="118">
        <v>1</v>
      </c>
      <c r="C65" s="86" t="s">
        <v>72</v>
      </c>
      <c r="D65" s="88">
        <v>-2733</v>
      </c>
    </row>
    <row r="66" spans="2:4">
      <c r="B66" s="85">
        <v>1</v>
      </c>
      <c r="C66" s="86" t="s">
        <v>73</v>
      </c>
      <c r="D66" s="88">
        <v>-1855948.5699999996</v>
      </c>
    </row>
    <row r="67" spans="2:4">
      <c r="B67" s="85">
        <v>3</v>
      </c>
      <c r="C67" s="86" t="s">
        <v>74</v>
      </c>
      <c r="D67" s="88">
        <v>-1087613.0186199993</v>
      </c>
    </row>
    <row r="68" spans="2:4">
      <c r="B68" s="85">
        <v>3</v>
      </c>
      <c r="C68" s="86" t="s">
        <v>75</v>
      </c>
      <c r="D68" s="88">
        <v>76598.177812973023</v>
      </c>
    </row>
    <row r="69" spans="2:4">
      <c r="B69" s="85">
        <v>1</v>
      </c>
      <c r="C69" s="86" t="s">
        <v>76</v>
      </c>
      <c r="D69" s="88">
        <v>141525.17000000001</v>
      </c>
    </row>
    <row r="70" spans="2:4">
      <c r="B70" s="85">
        <v>1</v>
      </c>
      <c r="C70" s="86" t="s">
        <v>77</v>
      </c>
      <c r="D70" s="88">
        <v>470675.57999999938</v>
      </c>
    </row>
    <row r="71" spans="2:4">
      <c r="B71" s="85">
        <v>3</v>
      </c>
      <c r="C71" s="86" t="s">
        <v>78</v>
      </c>
      <c r="D71" s="88">
        <v>-434132.97999999975</v>
      </c>
    </row>
    <row r="72" spans="2:4">
      <c r="B72" s="85">
        <v>3</v>
      </c>
      <c r="C72" s="86" t="s">
        <v>79</v>
      </c>
      <c r="D72" s="88">
        <v>106847.21000000037</v>
      </c>
    </row>
    <row r="73" spans="2:4" ht="14.25" customHeight="1">
      <c r="B73" s="85">
        <v>3</v>
      </c>
      <c r="C73" s="86" t="s">
        <v>80</v>
      </c>
      <c r="D73" s="88">
        <v>-6011349.4082311951</v>
      </c>
    </row>
    <row r="74" spans="2:4">
      <c r="B74" s="85">
        <v>2</v>
      </c>
      <c r="C74" s="86" t="s">
        <v>125</v>
      </c>
      <c r="D74" s="88">
        <v>-844200</v>
      </c>
    </row>
    <row r="75" spans="2:4">
      <c r="B75" s="85">
        <v>3</v>
      </c>
      <c r="C75" s="86" t="s">
        <v>81</v>
      </c>
      <c r="D75" s="88">
        <v>67147.435519999941</v>
      </c>
    </row>
    <row r="76" spans="2:4">
      <c r="B76" s="85">
        <v>3</v>
      </c>
      <c r="C76" s="86" t="s">
        <v>82</v>
      </c>
      <c r="D76" s="88">
        <v>-788414.96</v>
      </c>
    </row>
    <row r="77" spans="2:4">
      <c r="B77" s="85">
        <v>3</v>
      </c>
      <c r="C77" s="86" t="s">
        <v>83</v>
      </c>
      <c r="D77" s="88">
        <v>-44062.080000000002</v>
      </c>
    </row>
    <row r="78" spans="2:4">
      <c r="B78" s="85">
        <v>3</v>
      </c>
      <c r="C78" s="86" t="s">
        <v>84</v>
      </c>
      <c r="D78" s="88">
        <v>-5914048</v>
      </c>
    </row>
    <row r="79" spans="2:4">
      <c r="B79" s="85">
        <v>1</v>
      </c>
      <c r="C79" s="86" t="s">
        <v>85</v>
      </c>
      <c r="D79" s="88">
        <v>429566.6</v>
      </c>
    </row>
    <row r="80" spans="2:4">
      <c r="B80" s="85">
        <v>3</v>
      </c>
      <c r="C80" s="86" t="s">
        <v>86</v>
      </c>
      <c r="D80" s="88">
        <v>-852374.02000000025</v>
      </c>
    </row>
    <row r="81" spans="2:5">
      <c r="B81" s="85">
        <v>3</v>
      </c>
      <c r="C81" s="86" t="s">
        <v>87</v>
      </c>
      <c r="D81" s="88">
        <v>-808306.94000000006</v>
      </c>
    </row>
    <row r="82" spans="2:5">
      <c r="B82" s="85">
        <v>3</v>
      </c>
      <c r="C82" s="86" t="s">
        <v>88</v>
      </c>
      <c r="D82" s="88">
        <v>-1966306.3600000006</v>
      </c>
    </row>
    <row r="83" spans="2:5">
      <c r="B83" s="85">
        <v>3</v>
      </c>
      <c r="C83" s="86" t="s">
        <v>89</v>
      </c>
      <c r="D83" s="88">
        <v>103236.94</v>
      </c>
    </row>
    <row r="84" spans="2:5">
      <c r="B84" s="85">
        <v>1</v>
      </c>
      <c r="C84" s="86" t="s">
        <v>90</v>
      </c>
      <c r="D84" s="88">
        <v>484417.5</v>
      </c>
    </row>
    <row r="85" spans="2:5">
      <c r="B85" s="85">
        <v>1</v>
      </c>
      <c r="C85" s="86" t="s">
        <v>91</v>
      </c>
      <c r="D85" s="88">
        <v>3087.27</v>
      </c>
    </row>
    <row r="86" spans="2:5">
      <c r="B86" s="85">
        <v>1</v>
      </c>
      <c r="C86" s="86" t="s">
        <v>92</v>
      </c>
      <c r="D86" s="88">
        <v>56474.290000000008</v>
      </c>
      <c r="E86" s="80"/>
    </row>
    <row r="87" spans="2:5">
      <c r="B87" s="85">
        <v>1</v>
      </c>
      <c r="C87" s="86" t="s">
        <v>93</v>
      </c>
      <c r="D87" s="88">
        <v>10921.26</v>
      </c>
    </row>
    <row r="88" spans="2:5">
      <c r="B88" s="85">
        <v>1</v>
      </c>
      <c r="C88" s="86" t="s">
        <v>94</v>
      </c>
      <c r="D88" s="88">
        <v>19010.949999999964</v>
      </c>
    </row>
    <row r="89" spans="2:5">
      <c r="B89" s="85">
        <v>1</v>
      </c>
      <c r="C89" s="86" t="s">
        <v>95</v>
      </c>
      <c r="D89" s="88">
        <v>17592.27</v>
      </c>
    </row>
    <row r="90" spans="2:5">
      <c r="B90" s="85">
        <v>1</v>
      </c>
      <c r="C90" s="86" t="s">
        <v>96</v>
      </c>
      <c r="D90" s="88">
        <v>5930.07</v>
      </c>
    </row>
    <row r="91" spans="2:5">
      <c r="B91" s="85">
        <v>1</v>
      </c>
      <c r="C91" s="86" t="s">
        <v>97</v>
      </c>
      <c r="D91" s="88">
        <v>-3594.9</v>
      </c>
    </row>
    <row r="92" spans="2:5">
      <c r="B92" s="85">
        <v>1</v>
      </c>
      <c r="C92" s="86" t="s">
        <v>98</v>
      </c>
      <c r="D92" s="88">
        <v>641536.06000000006</v>
      </c>
    </row>
    <row r="93" spans="2:5">
      <c r="B93" s="85">
        <v>1</v>
      </c>
      <c r="C93" s="86" t="s">
        <v>99</v>
      </c>
      <c r="D93" s="88">
        <v>1515583.9999999998</v>
      </c>
    </row>
    <row r="94" spans="2:5">
      <c r="B94" s="85">
        <v>3</v>
      </c>
      <c r="C94" s="86" t="s">
        <v>100</v>
      </c>
      <c r="D94" s="88">
        <v>-1748076</v>
      </c>
    </row>
    <row r="95" spans="2:5">
      <c r="B95" s="85">
        <v>1</v>
      </c>
      <c r="C95" s="86" t="s">
        <v>101</v>
      </c>
      <c r="D95" s="88">
        <v>-315673</v>
      </c>
    </row>
    <row r="96" spans="2:5">
      <c r="B96" s="85">
        <v>3</v>
      </c>
      <c r="C96" s="89" t="s">
        <v>102</v>
      </c>
      <c r="D96" s="88">
        <v>-3126</v>
      </c>
    </row>
    <row r="97" spans="2:7">
      <c r="B97" s="85">
        <v>3</v>
      </c>
      <c r="C97" s="89" t="s">
        <v>103</v>
      </c>
      <c r="D97" s="88">
        <v>35844</v>
      </c>
    </row>
    <row r="98" spans="2:7">
      <c r="B98" s="85">
        <v>1</v>
      </c>
      <c r="C98" s="86" t="s">
        <v>104</v>
      </c>
      <c r="D98" s="88">
        <v>1066977.1499999999</v>
      </c>
    </row>
    <row r="99" spans="2:7">
      <c r="B99" s="90"/>
      <c r="C99" s="116"/>
      <c r="D99" s="117"/>
    </row>
    <row r="100" spans="2:7">
      <c r="B100" s="90"/>
      <c r="C100" s="116"/>
      <c r="D100" s="117"/>
    </row>
    <row r="101" spans="2:7">
      <c r="B101" s="90"/>
      <c r="C101" s="91" t="s">
        <v>105</v>
      </c>
      <c r="D101" s="115">
        <v>-17426987.463518221</v>
      </c>
      <c r="E101" s="81"/>
    </row>
    <row r="102" spans="2:7">
      <c r="B102" s="90"/>
      <c r="C102" s="91"/>
      <c r="D102" s="120" t="s">
        <v>118</v>
      </c>
      <c r="E102" s="81"/>
    </row>
    <row r="103" spans="2:7">
      <c r="B103" s="90"/>
      <c r="C103" s="83"/>
      <c r="D103" s="92"/>
    </row>
    <row r="104" spans="2:7">
      <c r="B104" s="90"/>
      <c r="C104" s="91" t="s">
        <v>121</v>
      </c>
      <c r="D104" s="121">
        <v>-96549514.323518187</v>
      </c>
    </row>
    <row r="105" spans="2:7" s="65" customFormat="1">
      <c r="B105" s="93"/>
      <c r="C105" s="94"/>
      <c r="D105" s="119" t="s">
        <v>124</v>
      </c>
    </row>
    <row r="106" spans="2:7" s="65" customFormat="1">
      <c r="B106" s="93"/>
      <c r="C106" s="94"/>
      <c r="D106" s="92"/>
    </row>
    <row r="107" spans="2:7">
      <c r="B107" s="85">
        <v>1</v>
      </c>
      <c r="C107" s="83" t="s">
        <v>126</v>
      </c>
      <c r="D107" s="117">
        <v>2685348.5399999991</v>
      </c>
    </row>
    <row r="108" spans="2:7">
      <c r="B108" s="85">
        <v>2</v>
      </c>
      <c r="C108" s="83" t="s">
        <v>106</v>
      </c>
      <c r="D108" s="117">
        <v>-844200</v>
      </c>
      <c r="G108" s="81"/>
    </row>
    <row r="109" spans="2:7">
      <c r="B109" s="85">
        <v>3</v>
      </c>
      <c r="C109" s="83" t="s">
        <v>107</v>
      </c>
      <c r="D109" s="117">
        <v>-19268136.003518224</v>
      </c>
    </row>
    <row r="110" spans="2:7">
      <c r="B110" s="95"/>
      <c r="C110" s="67" t="s">
        <v>23</v>
      </c>
      <c r="D110" s="121">
        <v>-17426987.463518225</v>
      </c>
    </row>
    <row r="111" spans="2:7">
      <c r="B111" s="95"/>
      <c r="D111" s="119" t="s">
        <v>124</v>
      </c>
    </row>
    <row r="118" spans="2:4">
      <c r="B118" s="68"/>
      <c r="C118" s="68"/>
      <c r="D118" s="68"/>
    </row>
    <row r="119" spans="2:4">
      <c r="B119" s="68"/>
      <c r="C119" s="68"/>
      <c r="D119" s="68"/>
    </row>
    <row r="120" spans="2:4">
      <c r="B120" s="68"/>
      <c r="C120" s="68"/>
      <c r="D120" s="68"/>
    </row>
    <row r="121" spans="2:4">
      <c r="B121" s="68"/>
      <c r="C121" s="68"/>
      <c r="D121" s="68"/>
    </row>
    <row r="122" spans="2:4">
      <c r="B122" s="68"/>
      <c r="C122" s="68"/>
      <c r="D122" s="68"/>
    </row>
    <row r="123" spans="2:4">
      <c r="B123" s="68"/>
      <c r="C123" s="68"/>
      <c r="D123" s="68"/>
    </row>
    <row r="124" spans="2:4">
      <c r="B124" s="68"/>
      <c r="C124" s="68"/>
      <c r="D124" s="68"/>
    </row>
    <row r="125" spans="2:4">
      <c r="B125" s="68"/>
      <c r="C125" s="68"/>
      <c r="D125" s="68"/>
    </row>
    <row r="130" spans="2:4">
      <c r="B130" s="68"/>
      <c r="C130" s="68"/>
      <c r="D130" s="68"/>
    </row>
  </sheetData>
  <pageMargins left="1" right="0.45" top="1" bottom="0.5" header="0.55000000000000004" footer="0.3"/>
  <pageSetup scale="60" fitToHeight="2" pageOrder="overThenDown" orientation="portrait" r:id="rId1"/>
  <headerFooter>
    <oddHeader>&amp;RPage 3.2.&amp;P</oddHeader>
  </headerFooter>
  <rowBreaks count="1" manualBreakCount="1">
    <brk id="61" max="34" man="1"/>
  </rowBreaks>
</worksheet>
</file>

<file path=xl/worksheets/sheet3.xml><?xml version="1.0" encoding="utf-8"?>
<worksheet xmlns="http://schemas.openxmlformats.org/spreadsheetml/2006/main" xmlns:r="http://schemas.openxmlformats.org/officeDocument/2006/relationships">
  <dimension ref="A1:D38"/>
  <sheetViews>
    <sheetView view="pageBreakPreview" zoomScale="80" zoomScaleNormal="100" zoomScaleSheetLayoutView="80" workbookViewId="0"/>
  </sheetViews>
  <sheetFormatPr defaultRowHeight="12.75"/>
  <cols>
    <col min="1" max="1" width="9.140625" style="97"/>
    <col min="2" max="3" width="12.42578125" style="97" customWidth="1"/>
    <col min="4" max="4" width="14" style="97" bestFit="1" customWidth="1"/>
    <col min="5" max="16384" width="9.140625" style="97"/>
  </cols>
  <sheetData>
    <row r="1" spans="1:4">
      <c r="A1" s="96" t="s">
        <v>0</v>
      </c>
    </row>
    <row r="2" spans="1:4">
      <c r="A2" s="96" t="s">
        <v>20</v>
      </c>
    </row>
    <row r="3" spans="1:4">
      <c r="A3" s="96" t="s">
        <v>21</v>
      </c>
    </row>
    <row r="4" spans="1:4">
      <c r="A4" s="98" t="s">
        <v>108</v>
      </c>
    </row>
    <row r="6" spans="1:4">
      <c r="B6" s="99"/>
    </row>
    <row r="7" spans="1:4">
      <c r="A7" s="100"/>
      <c r="B7" s="101"/>
    </row>
    <row r="8" spans="1:4">
      <c r="A8" s="100"/>
      <c r="B8" s="101"/>
    </row>
    <row r="9" spans="1:4">
      <c r="A9" s="97" t="s">
        <v>109</v>
      </c>
      <c r="B9" s="102"/>
      <c r="C9" s="102"/>
    </row>
    <row r="10" spans="1:4">
      <c r="A10" s="142" t="s">
        <v>110</v>
      </c>
      <c r="B10" s="142"/>
      <c r="C10" s="142"/>
      <c r="D10" s="142"/>
    </row>
    <row r="11" spans="1:4">
      <c r="B11" s="103">
        <v>505962</v>
      </c>
      <c r="C11" s="103">
        <v>505964</v>
      </c>
      <c r="D11" s="103" t="s">
        <v>23</v>
      </c>
    </row>
    <row r="12" spans="1:4">
      <c r="A12" s="100">
        <v>41091</v>
      </c>
      <c r="B12" s="101">
        <v>20457.830000000002</v>
      </c>
      <c r="C12" s="101">
        <v>47568.56</v>
      </c>
      <c r="D12" s="132">
        <f>SUM(B12:C12)</f>
        <v>68026.39</v>
      </c>
    </row>
    <row r="13" spans="1:4">
      <c r="A13" s="100">
        <v>41122</v>
      </c>
      <c r="B13" s="101">
        <v>28882.14</v>
      </c>
      <c r="C13" s="101">
        <v>56304.92</v>
      </c>
      <c r="D13" s="132">
        <f t="shared" ref="D13:D23" si="0">SUM(B13:C13)</f>
        <v>85187.06</v>
      </c>
    </row>
    <row r="14" spans="1:4">
      <c r="A14" s="100">
        <v>41153</v>
      </c>
      <c r="B14" s="101">
        <v>54700.05</v>
      </c>
      <c r="C14" s="101">
        <v>60015.43</v>
      </c>
      <c r="D14" s="132">
        <f t="shared" si="0"/>
        <v>114715.48000000001</v>
      </c>
    </row>
    <row r="15" spans="1:4">
      <c r="A15" s="100">
        <v>41183</v>
      </c>
      <c r="B15" s="101">
        <v>-2122.75</v>
      </c>
      <c r="C15" s="101">
        <v>49701.45</v>
      </c>
      <c r="D15" s="132">
        <f t="shared" si="0"/>
        <v>47578.7</v>
      </c>
    </row>
    <row r="16" spans="1:4">
      <c r="A16" s="100">
        <v>41214</v>
      </c>
      <c r="B16" s="101">
        <v>18618.53</v>
      </c>
      <c r="C16" s="101">
        <v>61173.97</v>
      </c>
      <c r="D16" s="132">
        <f t="shared" si="0"/>
        <v>79792.5</v>
      </c>
    </row>
    <row r="17" spans="1:4">
      <c r="A17" s="100">
        <v>41244</v>
      </c>
      <c r="B17" s="101">
        <v>23746.59</v>
      </c>
      <c r="C17" s="101">
        <v>65693.16</v>
      </c>
      <c r="D17" s="132">
        <f t="shared" si="0"/>
        <v>89439.75</v>
      </c>
    </row>
    <row r="18" spans="1:4">
      <c r="A18" s="100">
        <v>41275</v>
      </c>
      <c r="B18" s="101">
        <v>16277.37</v>
      </c>
      <c r="C18" s="101">
        <v>79483.28</v>
      </c>
      <c r="D18" s="132">
        <f t="shared" si="0"/>
        <v>95760.65</v>
      </c>
    </row>
    <row r="19" spans="1:4">
      <c r="A19" s="100">
        <v>41306</v>
      </c>
      <c r="B19" s="101">
        <v>6662.58</v>
      </c>
      <c r="C19" s="101">
        <v>41000.910000000003</v>
      </c>
      <c r="D19" s="132">
        <f t="shared" si="0"/>
        <v>47663.490000000005</v>
      </c>
    </row>
    <row r="20" spans="1:4">
      <c r="A20" s="100">
        <v>41334</v>
      </c>
      <c r="B20" s="101">
        <v>37563.35</v>
      </c>
      <c r="C20" s="101">
        <v>53014.45</v>
      </c>
      <c r="D20" s="132">
        <f t="shared" si="0"/>
        <v>90577.799999999988</v>
      </c>
    </row>
    <row r="21" spans="1:4">
      <c r="A21" s="100">
        <v>41365</v>
      </c>
      <c r="B21" s="101">
        <v>66342.320000000007</v>
      </c>
      <c r="C21" s="101">
        <v>85069.19</v>
      </c>
      <c r="D21" s="132">
        <f t="shared" si="0"/>
        <v>151411.51</v>
      </c>
    </row>
    <row r="22" spans="1:4">
      <c r="A22" s="100">
        <v>41395</v>
      </c>
      <c r="B22" s="101">
        <v>21182.35</v>
      </c>
      <c r="C22" s="101">
        <v>81622.8</v>
      </c>
      <c r="D22" s="132">
        <f t="shared" si="0"/>
        <v>102805.15</v>
      </c>
    </row>
    <row r="23" spans="1:4">
      <c r="A23" s="100">
        <v>41426</v>
      </c>
      <c r="B23" s="101">
        <v>25367.24</v>
      </c>
      <c r="C23" s="101">
        <v>33446.74</v>
      </c>
      <c r="D23" s="133">
        <f t="shared" si="0"/>
        <v>58813.979999999996</v>
      </c>
    </row>
    <row r="24" spans="1:4" ht="13.5" thickBot="1">
      <c r="B24" s="104">
        <f>SUM(B12:B23)</f>
        <v>317677.59999999998</v>
      </c>
      <c r="C24" s="104">
        <f>SUM(C12:C23)</f>
        <v>714094.8600000001</v>
      </c>
      <c r="D24" s="105">
        <f>+B24+C24</f>
        <v>1031772.4600000001</v>
      </c>
    </row>
    <row r="25" spans="1:4" ht="13.5" thickTop="1">
      <c r="B25" s="106" t="s">
        <v>122</v>
      </c>
      <c r="C25" s="106" t="s">
        <v>123</v>
      </c>
      <c r="D25" s="106" t="s">
        <v>124</v>
      </c>
    </row>
    <row r="26" spans="1:4">
      <c r="A26" s="100"/>
      <c r="B26" s="101"/>
    </row>
    <row r="27" spans="1:4">
      <c r="A27" s="100"/>
      <c r="B27" s="101"/>
    </row>
    <row r="28" spans="1:4">
      <c r="A28" s="100"/>
      <c r="B28" s="101"/>
    </row>
    <row r="29" spans="1:4">
      <c r="A29" s="100"/>
      <c r="B29" s="101"/>
    </row>
    <row r="30" spans="1:4">
      <c r="A30" s="100"/>
      <c r="B30" s="101"/>
    </row>
    <row r="31" spans="1:4">
      <c r="A31" s="100"/>
      <c r="B31" s="101"/>
    </row>
    <row r="32" spans="1:4">
      <c r="A32" s="100"/>
      <c r="B32" s="101"/>
    </row>
    <row r="33" spans="1:4">
      <c r="A33" s="100"/>
      <c r="B33" s="101"/>
    </row>
    <row r="34" spans="1:4">
      <c r="A34" s="107"/>
      <c r="B34" s="20"/>
      <c r="C34" s="108"/>
      <c r="D34" s="108"/>
    </row>
    <row r="35" spans="1:4">
      <c r="A35" s="108"/>
      <c r="B35" s="20"/>
      <c r="C35" s="108"/>
      <c r="D35" s="108"/>
    </row>
    <row r="36" spans="1:4">
      <c r="A36" s="108"/>
      <c r="B36" s="108"/>
      <c r="C36" s="108"/>
      <c r="D36" s="108"/>
    </row>
    <row r="37" spans="1:4">
      <c r="A37" s="109"/>
      <c r="B37" s="110"/>
      <c r="C37" s="108"/>
      <c r="D37" s="108"/>
    </row>
    <row r="38" spans="1:4">
      <c r="A38" s="108"/>
      <c r="B38" s="108"/>
      <c r="C38" s="108"/>
      <c r="D38" s="108"/>
    </row>
  </sheetData>
  <mergeCells count="1">
    <mergeCell ref="A10:D10"/>
  </mergeCells>
  <pageMargins left="1" right="0.7" top="1" bottom="0.75" header="0.55000000000000004" footer="0.3"/>
  <pageSetup orientation="portrait" r:id="rId1"/>
  <headerFooter>
    <oddHeader>&amp;RPage 3.2.3</oddHeader>
  </headerFooter>
</worksheet>
</file>

<file path=xl/worksheets/sheet4.xml><?xml version="1.0" encoding="utf-8"?>
<worksheet xmlns="http://schemas.openxmlformats.org/spreadsheetml/2006/main" xmlns:r="http://schemas.openxmlformats.org/officeDocument/2006/relationships">
  <dimension ref="A1:N44"/>
  <sheetViews>
    <sheetView view="pageBreakPreview" zoomScale="80" zoomScaleNormal="100" zoomScaleSheetLayoutView="80" workbookViewId="0"/>
  </sheetViews>
  <sheetFormatPr defaultRowHeight="12.75"/>
  <cols>
    <col min="1" max="16384" width="9.140625" style="131"/>
  </cols>
  <sheetData>
    <row r="1" spans="1:14">
      <c r="A1" s="96" t="s">
        <v>0</v>
      </c>
    </row>
    <row r="2" spans="1:14">
      <c r="A2" s="96" t="s">
        <v>20</v>
      </c>
    </row>
    <row r="3" spans="1:14">
      <c r="A3" s="96" t="s">
        <v>21</v>
      </c>
    </row>
    <row r="4" spans="1:14">
      <c r="A4" s="98" t="s">
        <v>108</v>
      </c>
    </row>
    <row r="5" spans="1:14">
      <c r="A5" s="98"/>
    </row>
    <row r="6" spans="1:14">
      <c r="A6" s="98"/>
    </row>
    <row r="7" spans="1:14">
      <c r="A7" s="98"/>
    </row>
    <row r="8" spans="1:14">
      <c r="A8" s="98"/>
    </row>
    <row r="9" spans="1:14">
      <c r="E9" s="111" t="s">
        <v>111</v>
      </c>
      <c r="N9" s="111" t="s">
        <v>112</v>
      </c>
    </row>
    <row r="44" spans="6:6">
      <c r="F44" s="111"/>
    </row>
  </sheetData>
  <pageMargins left="1" right="0.7" top="1" bottom="1" header="0.3" footer="1"/>
  <pageSetup scale="75" orientation="landscape" r:id="rId1"/>
  <headerFooter>
    <oddFooter>&amp;CPage 3.2.4</oddFooter>
  </headerFooter>
  <rowBreaks count="1" manualBreakCount="1">
    <brk id="49" max="17" man="1"/>
  </rowBreaks>
  <drawing r:id="rId2"/>
</worksheet>
</file>

<file path=xl/worksheets/sheet5.xml><?xml version="1.0" encoding="utf-8"?>
<worksheet xmlns="http://schemas.openxmlformats.org/spreadsheetml/2006/main" xmlns:r="http://schemas.openxmlformats.org/officeDocument/2006/relationships">
  <dimension ref="A1:N9"/>
  <sheetViews>
    <sheetView view="pageBreakPreview" zoomScale="80" zoomScaleNormal="100" zoomScaleSheetLayoutView="80" workbookViewId="0"/>
  </sheetViews>
  <sheetFormatPr defaultRowHeight="12.75"/>
  <cols>
    <col min="1" max="16384" width="9.140625" style="131"/>
  </cols>
  <sheetData>
    <row r="1" spans="1:14">
      <c r="A1" s="96" t="s">
        <v>0</v>
      </c>
    </row>
    <row r="2" spans="1:14">
      <c r="A2" s="96" t="s">
        <v>20</v>
      </c>
    </row>
    <row r="3" spans="1:14">
      <c r="A3" s="96" t="s">
        <v>21</v>
      </c>
    </row>
    <row r="4" spans="1:14">
      <c r="A4" s="98" t="s">
        <v>108</v>
      </c>
    </row>
    <row r="5" spans="1:14">
      <c r="A5" s="98"/>
    </row>
    <row r="6" spans="1:14">
      <c r="A6" s="98"/>
    </row>
    <row r="7" spans="1:14">
      <c r="A7" s="98"/>
    </row>
    <row r="8" spans="1:14">
      <c r="A8" s="98"/>
    </row>
    <row r="9" spans="1:14">
      <c r="E9" s="111" t="s">
        <v>113</v>
      </c>
      <c r="N9" s="111" t="s">
        <v>114</v>
      </c>
    </row>
  </sheetData>
  <pageMargins left="1" right="0.7" top="1" bottom="1" header="0.3" footer="1"/>
  <pageSetup scale="71" orientation="landscape" r:id="rId1"/>
  <headerFooter>
    <oddFooter>&amp;CPage 3.2.5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 3.2</vt:lpstr>
      <vt:lpstr>Page 3.2.1-3.2.2</vt:lpstr>
      <vt:lpstr>Page 3.2.3</vt:lpstr>
      <vt:lpstr>Page 3.2.4</vt:lpstr>
      <vt:lpstr>Page 3.2.5</vt:lpstr>
      <vt:lpstr>'Page 3.2'!Print_Area</vt:lpstr>
      <vt:lpstr>'Page 3.2.1-3.2.2'!Print_Area</vt:lpstr>
      <vt:lpstr>'Page 3.2.4'!Print_Area</vt:lpstr>
      <vt:lpstr>'Page 3.2.1-3.2.2'!Print_Titles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2013-12-20T16:36:12Z</dcterms:created>
  <dcterms:modified xsi:type="dcterms:W3CDTF">2014-01-15T18:49:17Z</dcterms:modified>
</cp:coreProperties>
</file>